
<file path=[Content_Types].xml><?xml version="1.0" encoding="utf-8"?>
<Types xmlns="http://schemas.openxmlformats.org/package/2006/content-types">
  <Default Extension="bin" ContentType="application/vnd.openxmlformats-officedocument.spreadsheetml.printerSettings"/>
  <Default Extension="png" ContentType="image/png"/>
  <Default Extension="wmf" ContentType="image/x-wmf"/>
  <Default Extension="jpeg" ContentType="image/jpeg"/>
  <Default Extension="emf" ContentType="image/x-emf"/>
  <Default Extension="rels" ContentType="application/vnd.openxmlformats-package.relationships+xml"/>
  <Default Extension="xml" ContentType="application/xml"/>
  <Default Extension="wdp" ContentType="image/vnd.ms-photo"/>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always" codeName="ЭтаКнига" defaultThemeVersion="124226"/>
  <mc:AlternateContent xmlns:mc="http://schemas.openxmlformats.org/markup-compatibility/2006">
    <mc:Choice Requires="x15">
      <x15ac:absPath xmlns:x15ac="http://schemas.microsoft.com/office/spreadsheetml/2010/11/ac" url="S:\ПРАЙС-ЛИСТ ТЕПЛОТЕХНИКА\2026\01_Январь\WEB\"/>
    </mc:Choice>
  </mc:AlternateContent>
  <bookViews>
    <workbookView xWindow="0" yWindow="0" windowWidth="28800" windowHeight="14010" tabRatio="887"/>
  </bookViews>
  <sheets>
    <sheet name="Оглавление" sheetId="1" r:id="rId1"/>
    <sheet name="Rommer Трубы PE-Xa" sheetId="160" r:id="rId2"/>
    <sheet name="Rommer аксиальные фитинги" sheetId="267" r:id="rId3"/>
    <sheet name="Rommer Трубы и фитинги из нерж " sheetId="248" r:id="rId4"/>
    <sheet name="Rommer Инструмент" sheetId="190" r:id="rId5"/>
    <sheet name="Rommer секционные радиаторы" sheetId="249" r:id="rId6"/>
    <sheet name="Rommer шаровые краны (Китай)" sheetId="217" r:id="rId7"/>
    <sheet name="Rommer шаровые краны ГОСТ" sheetId="237" r:id="rId8"/>
    <sheet name="Rommer Трубопроводная арматура" sheetId="250" r:id="rId9"/>
    <sheet name="Rommer Радиаторная арматура" sheetId="264" r:id="rId10"/>
    <sheet name="Rommer Предохран-ная арматура" sheetId="232" r:id="rId11"/>
    <sheet name="ROMMER Сепараторы" sheetId="269" r:id="rId12"/>
    <sheet name="Rommer термостатические клапаны" sheetId="184" r:id="rId13"/>
    <sheet name="Rommer Клапаны и приводы" sheetId="181" r:id="rId14"/>
    <sheet name="Rommer КИП" sheetId="200" r:id="rId15"/>
    <sheet name="КНС ROMMER BIOLIFT" sheetId="195" r:id="rId16"/>
    <sheet name="Насосная автоматика Rommer" sheetId="231" r:id="rId17"/>
    <sheet name="Дренажные насосы Rommer" sheetId="235" r:id="rId18"/>
    <sheet name="Скоростные скважинные насосы" sheetId="274" r:id="rId19"/>
    <sheet name="Скважинные насосы Rommer" sheetId="199" r:id="rId20"/>
    <sheet name="ROMMER HYDROLIFT" sheetId="220" r:id="rId21"/>
    <sheet name="Rommer циркуляционные насосы" sheetId="154" r:id="rId22"/>
    <sheet name="ROMMER Фланцевые насосы" sheetId="233" r:id="rId23"/>
    <sheet name="Rommer СПР (Россия)" sheetId="26" r:id="rId24"/>
    <sheet name="Rommer Радиаторы стальные трубч" sheetId="170" r:id="rId25"/>
    <sheet name="ROMMER ГБМ (Россия)" sheetId="218" r:id="rId26"/>
    <sheet name="ROMMER ГБМ (Китай)" sheetId="226" r:id="rId27"/>
    <sheet name="ROMMER Коллекторы " sheetId="251" r:id="rId28"/>
    <sheet name="Rommer Конвекторы внутрипольные" sheetId="159" r:id="rId29"/>
    <sheet name="Лист3" sheetId="183" state="hidden" r:id="rId30"/>
    <sheet name="ROMMER Шкафы распределительные " sheetId="228" r:id="rId31"/>
    <sheet name="Rommer бойлеры" sheetId="276" r:id="rId32"/>
    <sheet name="ROMMER теплоизоляция" sheetId="28" r:id="rId33"/>
    <sheet name="ROMMER Инструмент (Россия)" sheetId="139" r:id="rId34"/>
    <sheet name="ROMMER Дымоходы" sheetId="178" r:id="rId35"/>
    <sheet name="ROMMER Принадлежности для пайки" sheetId="268" r:id="rId36"/>
    <sheet name="BAXI котлы" sheetId="36" state="hidden" r:id="rId37"/>
    <sheet name="Лист1" sheetId="42" state="hidden" r:id="rId38"/>
    <sheet name="MIZUDO для Терем" sheetId="194" state="hidden" r:id="rId39"/>
    <sheet name="Газовые конвекторы Gorenje" sheetId="61" state="hidden" r:id="rId40"/>
    <sheet name="UPONOR" sheetId="77" state="hidden" r:id="rId41"/>
    <sheet name="Джилекс ПНД" sheetId="207" state="hidden" r:id="rId42"/>
    <sheet name="ALSO" sheetId="101" state="hidden" r:id="rId43"/>
    <sheet name="BROEN" sheetId="128" state="hidden" r:id="rId44"/>
    <sheet name="TECOFI" sheetId="129" state="hidden" r:id="rId45"/>
    <sheet name="ZETKAMA" sheetId="130" state="hidden" r:id="rId46"/>
    <sheet name="FAF" sheetId="197" state="hidden" r:id="rId47"/>
    <sheet name="Фланцы и Крепёж" sheetId="131" state="hidden" r:id="rId48"/>
    <sheet name="Аквасторож" sheetId="109" state="hidden" r:id="rId49"/>
  </sheets>
  <externalReferences>
    <externalReference r:id="rId50"/>
    <externalReference r:id="rId51"/>
    <externalReference r:id="rId52"/>
  </externalReferences>
  <definedNames>
    <definedName name="_xlnm._FilterDatabase" localSheetId="42" hidden="1">ALSO!$A$6:$H$177</definedName>
    <definedName name="_xlnm._FilterDatabase" localSheetId="36" hidden="1">'BAXI котлы'!#REF!</definedName>
    <definedName name="_xlnm._FilterDatabase" localSheetId="43" hidden="1">BROEN!$A$6:$XER$477</definedName>
    <definedName name="_xlnm._FilterDatabase" localSheetId="46" hidden="1">FAF!$A$6:$XEU$140</definedName>
    <definedName name="_xlnm._FilterDatabase" localSheetId="31" hidden="1">'Rommer бойлеры'!$A$5:$I$15</definedName>
    <definedName name="_xlnm._FilterDatabase" localSheetId="26" hidden="1">'ROMMER ГБМ (Китай)'!$A$6:$H$31</definedName>
    <definedName name="_xlnm._FilterDatabase" localSheetId="25" hidden="1">'ROMMER ГБМ (Россия)'!$A$16:$AB$83</definedName>
    <definedName name="_xlnm._FilterDatabase" localSheetId="34" hidden="1">'ROMMER Дымоходы'!$A$6:$F$98</definedName>
    <definedName name="_xlnm._FilterDatabase" localSheetId="13" hidden="1">'Rommer Клапаны и приводы'!$A$6:$XET$16</definedName>
    <definedName name="_xlnm._FilterDatabase" localSheetId="27" hidden="1">'ROMMER Коллекторы '!$A$7:$G$101</definedName>
    <definedName name="_xlnm._FilterDatabase" localSheetId="28" hidden="1">'Rommer Конвекторы внутрипольные'!$I$1:$I$1563</definedName>
    <definedName name="_xlnm._FilterDatabase" localSheetId="10" hidden="1">'Rommer Предохран-ная арматура'!$A$6:$J$49</definedName>
    <definedName name="_xlnm._FilterDatabase" localSheetId="24" hidden="1">'Rommer Радиаторы стальные трубч'!$A$6:$K$6</definedName>
    <definedName name="_xlnm._FilterDatabase" localSheetId="5" hidden="1">'Rommer секционные радиаторы'!$A$17:$K$131</definedName>
    <definedName name="_xlnm._FilterDatabase" localSheetId="23" hidden="1">'Rommer СПР (Россия)'!$A$6:$L$6</definedName>
    <definedName name="_xlnm._FilterDatabase" localSheetId="8" hidden="1">'Rommer Трубопроводная арматура'!$A$7:$J$39</definedName>
    <definedName name="_xlnm._FilterDatabase" localSheetId="3" hidden="1">'Rommer Трубы и фитинги из нерж '!$A$7:$G$277</definedName>
    <definedName name="_xlnm._FilterDatabase" localSheetId="21" hidden="1">'Rommer циркуляционные насосы'!$A$7:$WVN$56</definedName>
    <definedName name="_xlnm._FilterDatabase" localSheetId="6" hidden="1">'Rommer шаровые краны (Китай)'!$A$19:$H$57</definedName>
    <definedName name="_xlnm._FilterDatabase" localSheetId="7" hidden="1">'Rommer шаровые краны ГОСТ'!$A$6:$F$37</definedName>
    <definedName name="_xlnm._FilterDatabase" localSheetId="44" hidden="1">TECOFI!$A$6:$XEU$145</definedName>
    <definedName name="_xlnm._FilterDatabase" localSheetId="40" hidden="1">UPONOR!$A$6:$G$256</definedName>
    <definedName name="_xlnm._FilterDatabase" localSheetId="45" hidden="1">ZETKAMA!$A$6:$XEY$131</definedName>
    <definedName name="_xlnm._FilterDatabase" localSheetId="48" hidden="1">Аквасторож!$A$7:$H$49</definedName>
    <definedName name="_xlnm._FilterDatabase" localSheetId="17" hidden="1">'Дренажные насосы Rommer'!$A$5:$L$21</definedName>
    <definedName name="_xlnm._FilterDatabase" localSheetId="16" hidden="1">'Насосная автоматика Rommer'!$A$5:$L$22</definedName>
    <definedName name="Z_24F900A2_7147_4318_9E77_2B71404314A7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24F900A2_7147_4318_9E77_2B71404314A7_.wvu.Cols" localSheetId="0" hidden="1">Оглавление!$F:$F</definedName>
    <definedName name="Z_24F900A2_7147_4318_9E77_2B71404314A7_.wvu.FilterData" localSheetId="36" hidden="1">'BAXI котлы'!#REF!</definedName>
    <definedName name="Z_24F900A2_7147_4318_9E77_2B71404314A7_.wvu.FilterData" localSheetId="13" hidden="1">'Rommer Клапаны и приводы'!#REF!</definedName>
    <definedName name="Z_24F900A2_7147_4318_9E77_2B71404314A7_.wvu.FilterData" localSheetId="40" hidden="1">UPONOR!$A$6:$G$256</definedName>
    <definedName name="Z_3E3E5346_F5D1_49F5_AB0E_78170B65853C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3E3E5346_F5D1_49F5_AB0E_78170B65853C_.wvu.FilterData" localSheetId="36" hidden="1">'BAXI котлы'!#REF!</definedName>
    <definedName name="Z_3E3E5346_F5D1_49F5_AB0E_78170B65853C_.wvu.FilterData" localSheetId="13" hidden="1">'Rommer Клапаны и приводы'!#REF!</definedName>
    <definedName name="Z_3E3E5346_F5D1_49F5_AB0E_78170B65853C_.wvu.FilterData" localSheetId="40" hidden="1">UPONOR!$A$6:$G$256</definedName>
    <definedName name="Z_45761FB6_8710_4C75_A8B6_5A7FCAACACDF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6108970F_8E7A_462E_A499_E2FD79FB3A77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0" hidden="1">Оглавление!$F:$F</definedName>
    <definedName name="Z_76FA2CE7_179E_4731_B7AE_63C5E5E79002_.wvu.FilterData" localSheetId="36" hidden="1">'BAXI котлы'!#REF!</definedName>
    <definedName name="Z_76FA2CE7_179E_4731_B7AE_63C5E5E79002_.wvu.FilterData" localSheetId="13" hidden="1">'Rommer Клапаны и приводы'!#REF!</definedName>
    <definedName name="Z_76FA2CE7_179E_4731_B7AE_63C5E5E79002_.wvu.FilterData" localSheetId="40" hidden="1">UPONOR!$A$6:$G$256</definedName>
    <definedName name="Z_94E74550_0B2B_4B3C_8E97_CCCC46023914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94E74550_0B2B_4B3C_8E97_CCCC46023914_.wvu.Cols" localSheetId="0" hidden="1">Оглавление!$F:$F</definedName>
    <definedName name="Z_94E74550_0B2B_4B3C_8E97_CCCC46023914_.wvu.FilterData" localSheetId="36" hidden="1">'BAXI котлы'!#REF!</definedName>
    <definedName name="Z_94E74550_0B2B_4B3C_8E97_CCCC46023914_.wvu.FilterData" localSheetId="13" hidden="1">'Rommer Клапаны и приводы'!#REF!</definedName>
    <definedName name="Z_94E74550_0B2B_4B3C_8E97_CCCC46023914_.wvu.FilterData" localSheetId="40" hidden="1">UPONOR!$A$6:$G$256</definedName>
    <definedName name="Z_A02336A9_D2FB_4D03_950A_00B6EBD6A28C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02336A9_D2FB_4D03_950A_00B6EBD6A28C_.wvu.Cols" localSheetId="0" hidden="1">Оглавление!$F:$F</definedName>
    <definedName name="Z_A02336A9_D2FB_4D03_950A_00B6EBD6A28C_.wvu.FilterData" localSheetId="36" hidden="1">'BAXI котлы'!#REF!</definedName>
    <definedName name="Z_A02336A9_D2FB_4D03_950A_00B6EBD6A28C_.wvu.FilterData" localSheetId="13" hidden="1">'Rommer Клапаны и приводы'!#REF!</definedName>
    <definedName name="Z_A02336A9_D2FB_4D03_950A_00B6EBD6A28C_.wvu.FilterData" localSheetId="40" hidden="1">UPONOR!$A$6:$G$256</definedName>
    <definedName name="Z_A76FD505_AF56_4CD8_967A_59C705AF567C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76FD505_AF56_4CD8_967A_59C705AF567C_.wvu.Cols" localSheetId="0" hidden="1">Оглавление!$F:$F</definedName>
    <definedName name="Z_A76FD505_AF56_4CD8_967A_59C705AF567C_.wvu.FilterData" localSheetId="36" hidden="1">'BAXI котлы'!#REF!</definedName>
    <definedName name="Z_A76FD505_AF56_4CD8_967A_59C705AF567C_.wvu.FilterData" localSheetId="13" hidden="1">'Rommer Клапаны и приводы'!#REF!</definedName>
    <definedName name="Z_A76FD505_AF56_4CD8_967A_59C705AF567C_.wvu.FilterData" localSheetId="40" hidden="1">UPONOR!$A$6:$G$256</definedName>
    <definedName name="Z_B3358888_E690_452C_98EC_431498422E6E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0" hidden="1">Оглавление!$F:$F</definedName>
    <definedName name="Z_C23E91BF_4A86_4D00_A577_1A263DDCB8BC_.wvu.FilterData" localSheetId="36" hidden="1">'BAXI котлы'!#REF!</definedName>
    <definedName name="Z_C23E91BF_4A86_4D00_A577_1A263DDCB8BC_.wvu.FilterData" localSheetId="13" hidden="1">'Rommer Клапаны и приводы'!#REF!</definedName>
    <definedName name="Z_C23E91BF_4A86_4D00_A577_1A263DDCB8BC_.wvu.FilterData" localSheetId="40" hidden="1">UPONOR!$A$6:$G$256</definedName>
    <definedName name="Z_D7CF3121_CFC0_4E70_8DCD_811E30042E24_.wvu.Cols" localSheetId="13"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D7CF3121_CFC0_4E70_8DCD_811E30042E24_.wvu.Cols" localSheetId="0" hidden="1">Оглавление!$F:$F</definedName>
    <definedName name="Z_D7CF3121_CFC0_4E70_8DCD_811E30042E24_.wvu.FilterData" localSheetId="36" hidden="1">'BAXI котлы'!#REF!</definedName>
    <definedName name="Z_D7CF3121_CFC0_4E70_8DCD_811E30042E24_.wvu.FilterData" localSheetId="13" hidden="1">'Rommer Клапаны и приводы'!#REF!</definedName>
    <definedName name="Z_D7CF3121_CFC0_4E70_8DCD_811E30042E24_.wvu.FilterData" localSheetId="40" hidden="1">UPONOR!$A$6:$G$256</definedName>
    <definedName name="артикул" localSheetId="46">#REF!</definedName>
    <definedName name="артикул" localSheetId="13">#REF!</definedName>
    <definedName name="артикул" localSheetId="27">#REF!</definedName>
    <definedName name="артикул" localSheetId="24">#REF!</definedName>
    <definedName name="артикул" localSheetId="5">#REF!</definedName>
    <definedName name="артикул" localSheetId="8">#REF!</definedName>
    <definedName name="артикул" localSheetId="3">#REF!</definedName>
    <definedName name="артикул" localSheetId="22">#REF!</definedName>
    <definedName name="артикул" localSheetId="21">#REF!</definedName>
    <definedName name="артикул" localSheetId="41">#REF!</definedName>
    <definedName name="артикул" localSheetId="18">#REF!</definedName>
    <definedName name="артикул">#REF!</definedName>
    <definedName name="роммер">[1]Лист1!$A$1:$C$860</definedName>
    <definedName name="Теплолюкс2" localSheetId="18">#REF!</definedName>
    <definedName name="Теплолюкс2">#REF!</definedName>
    <definedName name="Теплолюкс3" localSheetId="18">#REF!</definedName>
    <definedName name="Теплолюкс3">#REF!</definedName>
  </definedNames>
  <calcPr calcId="162913" refMode="R1C1"/>
  <customWorkbookViews>
    <customWorkbookView name="Журко Ольга - Личное представление" guid="{76FA2CE7-179E-4731-B7AE-63C5E5E79002}" mergeInterval="0" personalView="1" xWindow="130" yWindow="101" windowWidth="1509" windowHeight="1069" tabRatio="952" activeSheetId="110"/>
    <customWorkbookView name="Гринченко Екатерина - Личное представление" guid="{24F900A2-7147-4318-9E77-2B71404314A7}" mergeInterval="0" personalView="1" maximized="1" windowWidth="1276" windowHeight="755" tabRatio="952" activeSheetId="24"/>
    <customWorkbookView name="Регер Александр - Личное представление" guid="{A02336A9-D2FB-4D03-950A-00B6EBD6A28C}" mergeInterval="0" personalView="1" maximized="1" windowWidth="1276" windowHeight="789" tabRatio="952" activeSheetId="11" showComments="commIndAndComment"/>
    <customWorkbookView name="Борисова Юлия - Личное представление" guid="{3E3E5346-F5D1-49F5-AB0E-78170B65853C}" mergeInterval="0" personalView="1" maximized="1" xWindow="-8" yWindow="-8" windowWidth="1296" windowHeight="1010" tabRatio="945" activeSheetId="37"/>
    <customWorkbookView name="Подымов Артём - Личное представление" guid="{D7CF3121-CFC0-4E70-8DCD-811E30042E24}" mergeInterval="0" personalView="1" maximized="1" windowWidth="1276" windowHeight="775" tabRatio="952" activeSheetId="105"/>
    <customWorkbookView name="Коновалова Елена - Личное представление" guid="{A76FD505-AF56-4CD8-967A-59C705AF567C}" mergeInterval="0" personalView="1" maximized="1" yWindow="-4" windowWidth="1916" windowHeight="869" tabRatio="952" activeSheetId="73"/>
    <customWorkbookView name="Иванов Олег - Личное представление" guid="{B3358888-E690-452C-98EC-431498422E6E}" mergeInterval="0" personalView="1" xWindow="5" yWindow="8" windowWidth="1273" windowHeight="547" tabRatio="945" activeSheetId="92" showComments="commIndAndComment"/>
    <customWorkbookView name="user - Личное представление" guid="{6108970F-8E7A-462E-A499-E2FD79FB3A77}" mergeInterval="0" personalView="1" maximized="1" windowWidth="1916" windowHeight="865" tabRatio="945" activeSheetId="75" showComments="commIndAndComment"/>
    <customWorkbookView name="Малышев Константин - Личное представление" guid="{45761FB6-8710-4C75-A8B6-5A7FCAACACDF}" mergeInterval="0" personalView="1" maximized="1" xWindow="-8" yWindow="-8" windowWidth="1936" windowHeight="1056" tabRatio="945" activeSheetId="54"/>
    <customWorkbookView name="Шишкина Татьяна - Личное представление" guid="{C23E91BF-4A86-4D00-A577-1A263DDCB8BC}" mergeInterval="0" personalView="1" maximized="1" xWindow="1" yWindow="1" windowWidth="1276" windowHeight="762" tabRatio="952" activeSheetId="103"/>
    <customWorkbookView name="Стукалова Екатерина - Личное представление" guid="{94E74550-0B2B-4B3C-8E97-CCCC46023914}" mergeInterval="0" personalView="1" maximized="1" windowWidth="1266" windowHeight="729" tabRatio="952" activeSheetId="1"/>
  </customWorkbookViews>
</workbook>
</file>

<file path=xl/calcChain.xml><?xml version="1.0" encoding="utf-8"?>
<calcChain xmlns="http://schemas.openxmlformats.org/spreadsheetml/2006/main">
  <c r="F105" i="251" l="1"/>
  <c r="F106" i="251"/>
  <c r="E25" i="226"/>
  <c r="I41" i="276" l="1"/>
  <c r="I40" i="276"/>
  <c r="I37" i="276"/>
  <c r="I36" i="276"/>
  <c r="I35" i="276"/>
  <c r="I34" i="276"/>
  <c r="I33" i="276"/>
  <c r="I32" i="276"/>
  <c r="I31" i="276"/>
  <c r="I27" i="276"/>
  <c r="I26" i="276"/>
  <c r="I25" i="276"/>
  <c r="I24" i="276"/>
  <c r="I23" i="276"/>
  <c r="I22" i="276"/>
  <c r="I21" i="276"/>
  <c r="I11" i="276" l="1"/>
  <c r="I6" i="276"/>
  <c r="I9" i="276"/>
  <c r="I7" i="276"/>
  <c r="I14" i="276"/>
  <c r="I12" i="276"/>
  <c r="I8" i="276"/>
  <c r="I15" i="276"/>
  <c r="I13" i="276"/>
  <c r="H9" i="251" l="1"/>
  <c r="I9" i="251" s="1"/>
  <c r="H10" i="251"/>
  <c r="I10" i="251" s="1"/>
  <c r="H11" i="251"/>
  <c r="I11" i="251" s="1"/>
  <c r="H12" i="251"/>
  <c r="I12" i="251" s="1"/>
  <c r="H13" i="251"/>
  <c r="H14" i="251"/>
  <c r="I14" i="251" s="1"/>
  <c r="H15" i="251"/>
  <c r="I15" i="251" s="1"/>
  <c r="H16" i="251"/>
  <c r="I16" i="251" s="1"/>
  <c r="H17" i="251"/>
  <c r="I17" i="251" s="1"/>
  <c r="H18" i="251"/>
  <c r="I18" i="251" s="1"/>
  <c r="H19" i="251"/>
  <c r="I19" i="251" s="1"/>
  <c r="H20" i="251"/>
  <c r="I20" i="251" s="1"/>
  <c r="H21" i="251"/>
  <c r="I21" i="251" s="1"/>
  <c r="H22" i="251"/>
  <c r="I22" i="251" s="1"/>
  <c r="H23" i="251"/>
  <c r="I23" i="251" s="1"/>
  <c r="H24" i="251"/>
  <c r="I24" i="251" s="1"/>
  <c r="H25" i="251"/>
  <c r="H26" i="251"/>
  <c r="I26" i="251" s="1"/>
  <c r="H27" i="251"/>
  <c r="I27" i="251" s="1"/>
  <c r="H28" i="251"/>
  <c r="I28" i="251" s="1"/>
  <c r="H29" i="251"/>
  <c r="I29" i="251" s="1"/>
  <c r="H30" i="251"/>
  <c r="I30" i="251" s="1"/>
  <c r="H31" i="251"/>
  <c r="I31" i="251" s="1"/>
  <c r="H32" i="251"/>
  <c r="I32" i="251" s="1"/>
  <c r="H33" i="251"/>
  <c r="H34" i="251"/>
  <c r="I34" i="251" s="1"/>
  <c r="H35" i="251"/>
  <c r="I35" i="251" s="1"/>
  <c r="H36" i="251"/>
  <c r="I36" i="251" s="1"/>
  <c r="H37" i="251"/>
  <c r="I37" i="251" s="1"/>
  <c r="H38" i="251"/>
  <c r="I38" i="251" s="1"/>
  <c r="H39" i="251"/>
  <c r="I39" i="251" s="1"/>
  <c r="H40" i="251"/>
  <c r="I40" i="251" s="1"/>
  <c r="H41" i="251"/>
  <c r="H42" i="251"/>
  <c r="I42" i="251" s="1"/>
  <c r="H43" i="251"/>
  <c r="I43" i="251" s="1"/>
  <c r="H44" i="251"/>
  <c r="I44" i="251" s="1"/>
  <c r="H45" i="251"/>
  <c r="H46" i="251"/>
  <c r="I46" i="251" s="1"/>
  <c r="H47" i="251"/>
  <c r="I47" i="251" s="1"/>
  <c r="H48" i="251"/>
  <c r="I48" i="251" s="1"/>
  <c r="H49" i="251"/>
  <c r="I49" i="251" s="1"/>
  <c r="H50" i="251"/>
  <c r="I50" i="251" s="1"/>
  <c r="H51" i="251"/>
  <c r="I51" i="251" s="1"/>
  <c r="H52" i="251"/>
  <c r="I52" i="251" s="1"/>
  <c r="H53" i="251"/>
  <c r="I53" i="251" s="1"/>
  <c r="H54" i="251"/>
  <c r="I54" i="251" s="1"/>
  <c r="H55" i="251"/>
  <c r="I55" i="251" s="1"/>
  <c r="H56" i="251"/>
  <c r="I56" i="251" s="1"/>
  <c r="H57" i="251"/>
  <c r="H58" i="251"/>
  <c r="I58" i="251" s="1"/>
  <c r="H59" i="251"/>
  <c r="I59" i="251" s="1"/>
  <c r="H60" i="251"/>
  <c r="I60" i="251" s="1"/>
  <c r="H61" i="251"/>
  <c r="I61" i="251" s="1"/>
  <c r="H62" i="251"/>
  <c r="I62" i="251" s="1"/>
  <c r="H63" i="251"/>
  <c r="I63" i="251" s="1"/>
  <c r="H64" i="251"/>
  <c r="I64" i="251" s="1"/>
  <c r="H65" i="251"/>
  <c r="H66" i="251"/>
  <c r="I66" i="251" s="1"/>
  <c r="H67" i="251"/>
  <c r="I67" i="251" s="1"/>
  <c r="H68" i="251"/>
  <c r="I68" i="251" s="1"/>
  <c r="H69" i="251"/>
  <c r="I69" i="251" s="1"/>
  <c r="H70" i="251"/>
  <c r="I70" i="251" s="1"/>
  <c r="H71" i="251"/>
  <c r="I71" i="251" s="1"/>
  <c r="H72" i="251"/>
  <c r="I72" i="251" s="1"/>
  <c r="H73" i="251"/>
  <c r="H74" i="251"/>
  <c r="I74" i="251" s="1"/>
  <c r="H75" i="251"/>
  <c r="I75" i="251" s="1"/>
  <c r="H76" i="251"/>
  <c r="I76" i="251" s="1"/>
  <c r="H77" i="251"/>
  <c r="H78" i="251"/>
  <c r="I78" i="251" s="1"/>
  <c r="H79" i="251"/>
  <c r="I79" i="251" s="1"/>
  <c r="H80" i="251"/>
  <c r="I80" i="251" s="1"/>
  <c r="H81" i="251"/>
  <c r="I81" i="251" s="1"/>
  <c r="H82" i="251"/>
  <c r="I82" i="251" s="1"/>
  <c r="H83" i="251"/>
  <c r="I83" i="251" s="1"/>
  <c r="H84" i="251"/>
  <c r="I84" i="251" s="1"/>
  <c r="H8" i="251"/>
  <c r="I8" i="251" s="1"/>
  <c r="I57" i="251" l="1"/>
  <c r="I25" i="251"/>
  <c r="I33" i="251"/>
  <c r="I65" i="251"/>
  <c r="I73" i="251"/>
  <c r="I41" i="251"/>
  <c r="I77" i="251"/>
  <c r="I45" i="251"/>
  <c r="I13" i="251"/>
  <c r="K12" i="274" l="1"/>
  <c r="K11" i="274"/>
  <c r="K10" i="274"/>
  <c r="K9" i="274"/>
  <c r="K8" i="274"/>
  <c r="K7" i="274"/>
  <c r="K6" i="274"/>
  <c r="E24" i="226"/>
  <c r="H483" i="26" l="1"/>
  <c r="E12" i="226" l="1"/>
  <c r="E23" i="226" l="1"/>
  <c r="E22" i="226"/>
  <c r="E21" i="226"/>
  <c r="E20" i="226"/>
  <c r="E19" i="226"/>
  <c r="F104" i="251"/>
  <c r="F103" i="251"/>
  <c r="F102" i="251"/>
  <c r="F101" i="251"/>
  <c r="F100" i="251"/>
  <c r="F16" i="248" l="1"/>
  <c r="F17" i="248"/>
  <c r="F18" i="248"/>
  <c r="F19" i="248"/>
  <c r="F20" i="248"/>
  <c r="F21" i="248"/>
  <c r="F22" i="248"/>
  <c r="H19" i="269" l="1"/>
  <c r="H13" i="269"/>
  <c r="H14" i="269"/>
  <c r="H15" i="269"/>
  <c r="H12" i="269"/>
  <c r="H7" i="269"/>
  <c r="H8" i="269"/>
  <c r="H6" i="269"/>
  <c r="H24" i="269"/>
  <c r="H25" i="269"/>
  <c r="H26" i="269"/>
  <c r="H27" i="269"/>
  <c r="H28" i="269"/>
  <c r="H23" i="269"/>
  <c r="F8" i="268" l="1"/>
  <c r="F7" i="268"/>
  <c r="E120" i="267" l="1"/>
  <c r="E119" i="267"/>
  <c r="E117" i="267"/>
  <c r="E116" i="267"/>
  <c r="E115" i="267"/>
  <c r="E114" i="267"/>
  <c r="E112" i="267"/>
  <c r="E111" i="267"/>
  <c r="E110" i="267"/>
  <c r="E108" i="267"/>
  <c r="E107" i="267"/>
  <c r="E106" i="267"/>
  <c r="E105" i="267"/>
  <c r="E104" i="267"/>
  <c r="E102" i="267"/>
  <c r="E101" i="267"/>
  <c r="E100" i="267"/>
  <c r="E99" i="267"/>
  <c r="E98" i="267"/>
  <c r="E97" i="267"/>
  <c r="E96" i="267"/>
  <c r="E95" i="267"/>
  <c r="E94" i="267"/>
  <c r="E93" i="267"/>
  <c r="E92" i="267"/>
  <c r="E91" i="267"/>
  <c r="E90" i="267"/>
  <c r="E89" i="267"/>
  <c r="E88" i="267"/>
  <c r="E87" i="267"/>
  <c r="E86" i="267"/>
  <c r="E84" i="267"/>
  <c r="E83" i="267"/>
  <c r="E82" i="267"/>
  <c r="E81" i="267"/>
  <c r="E79" i="267"/>
  <c r="E78" i="267"/>
  <c r="E76" i="267"/>
  <c r="E75" i="267"/>
  <c r="E74" i="267"/>
  <c r="E73" i="267"/>
  <c r="E71" i="267"/>
  <c r="E70" i="267"/>
  <c r="E69" i="267"/>
  <c r="E68" i="267"/>
  <c r="E66" i="267"/>
  <c r="E65" i="267"/>
  <c r="E64" i="267"/>
  <c r="E63" i="267"/>
  <c r="E62" i="267"/>
  <c r="E61" i="267"/>
  <c r="E60" i="267"/>
  <c r="E58" i="267"/>
  <c r="E57" i="267"/>
  <c r="E56" i="267"/>
  <c r="E55" i="267"/>
  <c r="E54" i="267"/>
  <c r="E52" i="267"/>
  <c r="E51" i="267"/>
  <c r="E50" i="267"/>
  <c r="E49" i="267"/>
  <c r="E47" i="267"/>
  <c r="E46" i="267"/>
  <c r="E45" i="267"/>
  <c r="E44" i="267"/>
  <c r="E43" i="267"/>
  <c r="E41" i="267"/>
  <c r="E40" i="267"/>
  <c r="E39" i="267"/>
  <c r="E38" i="267"/>
  <c r="E37" i="267"/>
  <c r="E36" i="267"/>
  <c r="E35" i="267"/>
  <c r="E33" i="267"/>
  <c r="E32" i="267"/>
  <c r="E30" i="267"/>
  <c r="E29" i="267"/>
  <c r="E28" i="267"/>
  <c r="E27" i="267"/>
  <c r="E26" i="267"/>
  <c r="E25" i="267"/>
  <c r="E23" i="267"/>
  <c r="E22" i="267"/>
  <c r="E21" i="267"/>
  <c r="E20" i="267"/>
  <c r="E19" i="267"/>
  <c r="E18" i="267"/>
  <c r="E17" i="267"/>
  <c r="E16" i="267"/>
  <c r="E15" i="267"/>
  <c r="E14" i="267"/>
  <c r="E9" i="267"/>
  <c r="E10" i="267"/>
  <c r="E11" i="267"/>
  <c r="E12" i="267"/>
  <c r="E8" i="267"/>
  <c r="E9" i="264" l="1"/>
  <c r="E10" i="264"/>
  <c r="E11" i="264"/>
  <c r="E12" i="264"/>
  <c r="E13" i="264"/>
  <c r="E14" i="264"/>
  <c r="E15" i="264"/>
  <c r="E16" i="264"/>
  <c r="E17" i="264"/>
  <c r="E18" i="264"/>
  <c r="E19" i="264"/>
  <c r="E20" i="264"/>
  <c r="E21" i="264"/>
  <c r="K38" i="154" l="1"/>
  <c r="E26" i="160" l="1"/>
  <c r="E25" i="160"/>
  <c r="K43" i="154" l="1"/>
  <c r="K44" i="154"/>
  <c r="K45" i="154"/>
  <c r="K46" i="154"/>
  <c r="K47" i="154"/>
  <c r="K48" i="154"/>
  <c r="H49" i="232" l="1"/>
  <c r="H48" i="232"/>
  <c r="H43" i="232"/>
  <c r="H42" i="232"/>
  <c r="I8" i="218" l="1"/>
  <c r="D17" i="181" l="1"/>
  <c r="D18" i="181"/>
  <c r="J15" i="235" l="1"/>
  <c r="J14" i="235"/>
  <c r="J13" i="235"/>
  <c r="J6" i="235"/>
  <c r="J8" i="235"/>
  <c r="J9" i="235"/>
  <c r="J10" i="235"/>
  <c r="J11" i="235"/>
  <c r="J16" i="235"/>
  <c r="J18" i="235"/>
  <c r="J19" i="235"/>
  <c r="J20" i="235"/>
  <c r="J21" i="235"/>
  <c r="F54" i="131" l="1"/>
  <c r="F53" i="131"/>
  <c r="F52" i="131"/>
  <c r="F51" i="131"/>
  <c r="F50" i="131"/>
  <c r="F49" i="131"/>
  <c r="F48" i="131"/>
  <c r="F47" i="131"/>
  <c r="F46" i="131"/>
  <c r="F45" i="131"/>
  <c r="F44" i="131"/>
  <c r="F43" i="131"/>
  <c r="F42" i="131"/>
  <c r="F41" i="131"/>
  <c r="F38" i="131"/>
  <c r="F37" i="131"/>
  <c r="F36" i="131"/>
  <c r="F35" i="131"/>
  <c r="F34" i="131"/>
  <c r="F33" i="131"/>
  <c r="F32" i="131"/>
  <c r="F31" i="131"/>
  <c r="F30" i="131"/>
  <c r="F29" i="131"/>
  <c r="F28" i="131"/>
  <c r="F27" i="131"/>
  <c r="F26" i="131"/>
  <c r="F25" i="131"/>
  <c r="F23" i="131"/>
  <c r="F22" i="131"/>
  <c r="F21" i="131"/>
  <c r="F20" i="131"/>
  <c r="F19" i="131"/>
  <c r="F18" i="131"/>
  <c r="F17" i="131"/>
  <c r="F16" i="131"/>
  <c r="F15" i="131"/>
  <c r="F14" i="131"/>
  <c r="F13" i="131"/>
  <c r="F12" i="131"/>
  <c r="F11" i="131"/>
  <c r="F10" i="131"/>
  <c r="F9" i="131"/>
  <c r="F8" i="131"/>
  <c r="F7" i="131"/>
  <c r="F140" i="197"/>
  <c r="F139" i="197"/>
  <c r="F138" i="197"/>
  <c r="F137" i="197"/>
  <c r="F136" i="197"/>
  <c r="F135" i="197"/>
  <c r="F134" i="197"/>
  <c r="F133" i="197"/>
  <c r="F132" i="197"/>
  <c r="F130" i="197"/>
  <c r="F129" i="197"/>
  <c r="F128" i="197"/>
  <c r="F127" i="197"/>
  <c r="F126" i="197"/>
  <c r="F125" i="197"/>
  <c r="F124" i="197"/>
  <c r="F123" i="197"/>
  <c r="F122" i="197"/>
  <c r="F120" i="197"/>
  <c r="F119" i="197"/>
  <c r="F118" i="197"/>
  <c r="F117" i="197"/>
  <c r="F116" i="197"/>
  <c r="F115" i="197"/>
  <c r="F114" i="197"/>
  <c r="F113" i="197"/>
  <c r="F112" i="197"/>
  <c r="F111" i="197"/>
  <c r="F109" i="197"/>
  <c r="F108" i="197"/>
  <c r="F107" i="197"/>
  <c r="F106" i="197"/>
  <c r="F105" i="197"/>
  <c r="F104" i="197"/>
  <c r="F103" i="197"/>
  <c r="F102" i="197"/>
  <c r="F101" i="197"/>
  <c r="F100" i="197"/>
  <c r="F99" i="197"/>
  <c r="F97" i="197"/>
  <c r="F96" i="197"/>
  <c r="F95" i="197"/>
  <c r="F94" i="197"/>
  <c r="F93" i="197"/>
  <c r="F92" i="197"/>
  <c r="F90" i="197"/>
  <c r="F89" i="197"/>
  <c r="F88" i="197"/>
  <c r="F87" i="197"/>
  <c r="F86" i="197"/>
  <c r="F85" i="197"/>
  <c r="F84" i="197"/>
  <c r="F83" i="197"/>
  <c r="F82" i="197"/>
  <c r="F81" i="197"/>
  <c r="F79" i="197"/>
  <c r="F78" i="197"/>
  <c r="F77" i="197"/>
  <c r="F76" i="197"/>
  <c r="F75" i="197"/>
  <c r="F74" i="197"/>
  <c r="F73" i="197"/>
  <c r="F72" i="197"/>
  <c r="F71" i="197"/>
  <c r="F70" i="197"/>
  <c r="F68" i="197"/>
  <c r="F67" i="197"/>
  <c r="F66" i="197"/>
  <c r="F65" i="197"/>
  <c r="F64" i="197"/>
  <c r="F63" i="197"/>
  <c r="F62" i="197"/>
  <c r="F61" i="197"/>
  <c r="F60" i="197"/>
  <c r="F59" i="197"/>
  <c r="F57" i="197"/>
  <c r="F56" i="197"/>
  <c r="F55" i="197"/>
  <c r="F54" i="197"/>
  <c r="F53" i="197"/>
  <c r="F52" i="197"/>
  <c r="F51" i="197"/>
  <c r="F50" i="197"/>
  <c r="F49" i="197"/>
  <c r="F48" i="197"/>
  <c r="F47" i="197"/>
  <c r="F46" i="197"/>
  <c r="F45" i="197"/>
  <c r="F44" i="197"/>
  <c r="F42" i="197"/>
  <c r="F41" i="197"/>
  <c r="F40" i="197"/>
  <c r="F39" i="197"/>
  <c r="F38" i="197"/>
  <c r="F37" i="197"/>
  <c r="F36" i="197"/>
  <c r="F35" i="197"/>
  <c r="F34" i="197"/>
  <c r="F33" i="197"/>
  <c r="F31" i="197"/>
  <c r="F30" i="197"/>
  <c r="F29" i="197"/>
  <c r="F28" i="197"/>
  <c r="F27" i="197"/>
  <c r="F26" i="197"/>
  <c r="F25" i="197"/>
  <c r="F24" i="197"/>
  <c r="F23" i="197"/>
  <c r="F21" i="197"/>
  <c r="F20" i="197"/>
  <c r="F19" i="197"/>
  <c r="F18" i="197"/>
  <c r="F17" i="197"/>
  <c r="F16" i="197"/>
  <c r="F15" i="197"/>
  <c r="F14" i="197"/>
  <c r="F13" i="197"/>
  <c r="F12" i="197"/>
  <c r="F11" i="197"/>
  <c r="F10" i="197"/>
  <c r="F9" i="197"/>
  <c r="F8" i="197"/>
  <c r="G141" i="130"/>
  <c r="G140" i="130"/>
  <c r="G139" i="130"/>
  <c r="G138" i="130"/>
  <c r="G137" i="130"/>
  <c r="G136" i="130"/>
  <c r="G135" i="130"/>
  <c r="G133" i="130"/>
  <c r="G132" i="130"/>
  <c r="G131" i="130"/>
  <c r="G130" i="130"/>
  <c r="G129" i="130"/>
  <c r="G128" i="130"/>
  <c r="G127" i="130"/>
  <c r="G126" i="130"/>
  <c r="G124" i="130"/>
  <c r="G123" i="130"/>
  <c r="G122" i="130"/>
  <c r="G121" i="130"/>
  <c r="G120" i="130"/>
  <c r="G119" i="130"/>
  <c r="G117" i="130"/>
  <c r="G116" i="130"/>
  <c r="G115" i="130"/>
  <c r="G114" i="130"/>
  <c r="G113" i="130"/>
  <c r="G112" i="130"/>
  <c r="G111" i="130"/>
  <c r="G110" i="130"/>
  <c r="G109" i="130"/>
  <c r="G108" i="130"/>
  <c r="G107" i="130"/>
  <c r="G106" i="130"/>
  <c r="G105" i="130"/>
  <c r="G104" i="130"/>
  <c r="G103" i="130"/>
  <c r="G102" i="130"/>
  <c r="G100" i="130"/>
  <c r="G99" i="130"/>
  <c r="G98" i="130"/>
  <c r="G97" i="130"/>
  <c r="G96" i="130"/>
  <c r="G95" i="130"/>
  <c r="G94" i="130"/>
  <c r="G93" i="130"/>
  <c r="G92" i="130"/>
  <c r="G91" i="130"/>
  <c r="G90" i="130"/>
  <c r="G89" i="130"/>
  <c r="G88" i="130"/>
  <c r="G87" i="130"/>
  <c r="G86" i="130"/>
  <c r="G85" i="130"/>
  <c r="G83" i="130"/>
  <c r="G82" i="130"/>
  <c r="G81" i="130"/>
  <c r="G80" i="130"/>
  <c r="G79" i="130"/>
  <c r="G78" i="130"/>
  <c r="G77" i="130"/>
  <c r="G76" i="130"/>
  <c r="G75" i="130"/>
  <c r="G74" i="130"/>
  <c r="G73" i="130"/>
  <c r="G72" i="130"/>
  <c r="G70" i="130"/>
  <c r="G69" i="130"/>
  <c r="G68" i="130"/>
  <c r="G67" i="130"/>
  <c r="G66" i="130"/>
  <c r="G65" i="130"/>
  <c r="G64" i="130"/>
  <c r="G63" i="130"/>
  <c r="G62" i="130"/>
  <c r="G61" i="130"/>
  <c r="G60" i="130"/>
  <c r="G59" i="130"/>
  <c r="G58" i="130"/>
  <c r="G57" i="130"/>
  <c r="G55" i="130"/>
  <c r="G54" i="130"/>
  <c r="G53" i="130"/>
  <c r="G52" i="130"/>
  <c r="G51" i="130"/>
  <c r="G50" i="130"/>
  <c r="G48" i="130"/>
  <c r="G47" i="130"/>
  <c r="G46" i="130"/>
  <c r="G45" i="130"/>
  <c r="G44" i="130"/>
  <c r="G43" i="130"/>
  <c r="G42" i="130"/>
  <c r="G41" i="130"/>
  <c r="G40" i="130"/>
  <c r="G39" i="130"/>
  <c r="G38" i="130"/>
  <c r="G37" i="130"/>
  <c r="G36" i="130"/>
  <c r="G35" i="130"/>
  <c r="G33" i="130"/>
  <c r="G32" i="130"/>
  <c r="G31" i="130"/>
  <c r="G30" i="130"/>
  <c r="G29" i="130"/>
  <c r="G28" i="130"/>
  <c r="G27" i="130"/>
  <c r="G26" i="130"/>
  <c r="G25" i="130"/>
  <c r="G24" i="130"/>
  <c r="G23" i="130"/>
  <c r="G22" i="130"/>
  <c r="G21" i="130"/>
  <c r="G20" i="130"/>
  <c r="G18" i="130"/>
  <c r="G17" i="130"/>
  <c r="G16" i="130"/>
  <c r="G15" i="130"/>
  <c r="G14" i="130"/>
  <c r="G13" i="130"/>
  <c r="G12" i="130"/>
  <c r="G11" i="130"/>
  <c r="G10" i="130"/>
  <c r="G9" i="130"/>
  <c r="G8" i="130"/>
  <c r="G145" i="129"/>
  <c r="G144" i="129"/>
  <c r="G143" i="129"/>
  <c r="G142" i="129"/>
  <c r="G141" i="129"/>
  <c r="G140" i="129"/>
  <c r="G139" i="129"/>
  <c r="G138" i="129"/>
  <c r="G137" i="129"/>
  <c r="G136" i="129"/>
  <c r="G135" i="129"/>
  <c r="G134" i="129"/>
  <c r="G133" i="129"/>
  <c r="G132" i="129"/>
  <c r="G130" i="129"/>
  <c r="G129" i="129"/>
  <c r="G128" i="129"/>
  <c r="G127" i="129"/>
  <c r="G126" i="129"/>
  <c r="G125" i="129"/>
  <c r="G124" i="129"/>
  <c r="G123" i="129"/>
  <c r="G122" i="129"/>
  <c r="G121" i="129"/>
  <c r="G120" i="129"/>
  <c r="G119" i="129"/>
  <c r="G117" i="129"/>
  <c r="G116" i="129"/>
  <c r="G115" i="129"/>
  <c r="G114" i="129"/>
  <c r="G113" i="129"/>
  <c r="G112" i="129"/>
  <c r="G110" i="129"/>
  <c r="G109" i="129"/>
  <c r="G108" i="129"/>
  <c r="G107" i="129"/>
  <c r="G106" i="129"/>
  <c r="G105" i="129"/>
  <c r="G104" i="129"/>
  <c r="G103" i="129"/>
  <c r="G102" i="129"/>
  <c r="G101" i="129"/>
  <c r="G100" i="129"/>
  <c r="G99" i="129"/>
  <c r="G97" i="129"/>
  <c r="G96" i="129"/>
  <c r="G95" i="129"/>
  <c r="G94" i="129"/>
  <c r="G93" i="129"/>
  <c r="G92" i="129"/>
  <c r="G90" i="129"/>
  <c r="G89" i="129"/>
  <c r="G88" i="129"/>
  <c r="G87" i="129"/>
  <c r="G86" i="129"/>
  <c r="G85" i="129"/>
  <c r="G84" i="129"/>
  <c r="G83" i="129"/>
  <c r="G82" i="129"/>
  <c r="G81" i="129"/>
  <c r="G80" i="129"/>
  <c r="G79" i="129"/>
  <c r="G78" i="129"/>
  <c r="G76" i="129"/>
  <c r="G75" i="129"/>
  <c r="G74" i="129"/>
  <c r="G73" i="129"/>
  <c r="G72" i="129"/>
  <c r="G71" i="129"/>
  <c r="G70" i="129"/>
  <c r="G69" i="129"/>
  <c r="G68" i="129"/>
  <c r="G67" i="129"/>
  <c r="G66" i="129"/>
  <c r="G65" i="129"/>
  <c r="G63" i="129"/>
  <c r="G62" i="129"/>
  <c r="G61" i="129"/>
  <c r="G60" i="129"/>
  <c r="G59" i="129"/>
  <c r="G58" i="129"/>
  <c r="G57" i="129"/>
  <c r="G56" i="129"/>
  <c r="G55" i="129"/>
  <c r="G54" i="129"/>
  <c r="G53" i="129"/>
  <c r="G52" i="129"/>
  <c r="G51" i="129"/>
  <c r="G50" i="129"/>
  <c r="G48" i="129"/>
  <c r="G47" i="129"/>
  <c r="G46" i="129"/>
  <c r="G45" i="129"/>
  <c r="G44" i="129"/>
  <c r="G43" i="129"/>
  <c r="G42" i="129"/>
  <c r="G41" i="129"/>
  <c r="G40" i="129"/>
  <c r="G39" i="129"/>
  <c r="G38" i="129"/>
  <c r="G36" i="129"/>
  <c r="G35" i="129"/>
  <c r="G33" i="129"/>
  <c r="G32" i="129"/>
  <c r="G31" i="129"/>
  <c r="G30" i="129"/>
  <c r="G29" i="129"/>
  <c r="G28" i="129"/>
  <c r="G27" i="129"/>
  <c r="G26" i="129"/>
  <c r="G25" i="129"/>
  <c r="G24" i="129"/>
  <c r="G22" i="129"/>
  <c r="G21" i="129"/>
  <c r="G20" i="129"/>
  <c r="G19" i="129"/>
  <c r="G17" i="129"/>
  <c r="G16" i="129"/>
  <c r="G15" i="129"/>
  <c r="G14" i="129"/>
  <c r="G13" i="129"/>
  <c r="G12" i="129"/>
  <c r="G11" i="129"/>
  <c r="G10" i="129"/>
  <c r="G9" i="129"/>
  <c r="G8" i="129"/>
  <c r="G473" i="128"/>
  <c r="G472" i="128"/>
  <c r="G471" i="128"/>
  <c r="G470" i="128"/>
  <c r="G469" i="128"/>
  <c r="G468" i="128"/>
  <c r="G467" i="128"/>
  <c r="G466" i="128"/>
  <c r="G465" i="128"/>
  <c r="G464" i="128"/>
  <c r="G463" i="128"/>
  <c r="G462" i="128"/>
  <c r="G461" i="128"/>
  <c r="G460" i="128"/>
  <c r="G459" i="128"/>
  <c r="F452" i="128"/>
  <c r="F451" i="128"/>
  <c r="F450" i="128"/>
  <c r="F448" i="128"/>
  <c r="F447" i="128"/>
  <c r="F446" i="128"/>
  <c r="F445" i="128"/>
  <c r="F444" i="128"/>
  <c r="F443" i="128"/>
  <c r="F442" i="128"/>
  <c r="F441" i="128"/>
  <c r="F440" i="128"/>
  <c r="F439" i="128"/>
  <c r="G434" i="128"/>
  <c r="G433" i="128"/>
  <c r="G432" i="128"/>
  <c r="G431" i="128"/>
  <c r="G430" i="128"/>
  <c r="F415" i="128"/>
  <c r="F414" i="128"/>
  <c r="F413" i="128"/>
  <c r="F412" i="128"/>
  <c r="F411" i="128"/>
  <c r="F410" i="128"/>
  <c r="F407" i="128"/>
  <c r="F406" i="128"/>
  <c r="F405" i="128"/>
  <c r="F404" i="128"/>
  <c r="F403" i="128"/>
  <c r="F402" i="128"/>
  <c r="F397" i="128"/>
  <c r="F396" i="128"/>
  <c r="F395" i="128"/>
  <c r="F394" i="128"/>
  <c r="F393" i="128"/>
  <c r="F392" i="128"/>
  <c r="F391" i="128"/>
  <c r="F390" i="128"/>
  <c r="F389" i="128"/>
  <c r="F388" i="128"/>
  <c r="F387" i="128"/>
  <c r="F384" i="128"/>
  <c r="F383" i="128"/>
  <c r="F382" i="128"/>
  <c r="F381" i="128"/>
  <c r="F380" i="128"/>
  <c r="F379" i="128"/>
  <c r="F378" i="128"/>
  <c r="F377" i="128"/>
  <c r="F376" i="128"/>
  <c r="F375" i="128"/>
  <c r="F374" i="128"/>
  <c r="F370" i="128"/>
  <c r="F369" i="128"/>
  <c r="F368" i="128"/>
  <c r="F367" i="128"/>
  <c r="F366" i="128"/>
  <c r="F365" i="128"/>
  <c r="F362" i="128"/>
  <c r="F361" i="128"/>
  <c r="F360" i="128"/>
  <c r="F359" i="128"/>
  <c r="F358" i="128"/>
  <c r="F357" i="128"/>
  <c r="F356" i="128"/>
  <c r="F355" i="128"/>
  <c r="F354" i="128"/>
  <c r="F353" i="128"/>
  <c r="F352" i="128"/>
  <c r="F340" i="128"/>
  <c r="F339" i="128"/>
  <c r="F338" i="128"/>
  <c r="F337" i="128"/>
  <c r="F336" i="128"/>
  <c r="F335" i="128"/>
  <c r="F332" i="128"/>
  <c r="F331" i="128"/>
  <c r="F330" i="128"/>
  <c r="F329" i="128"/>
  <c r="F328" i="128"/>
  <c r="F327" i="128"/>
  <c r="F326" i="128"/>
  <c r="F325" i="128"/>
  <c r="F322" i="128"/>
  <c r="F321" i="128"/>
  <c r="F320" i="128"/>
  <c r="F319" i="128"/>
  <c r="F318" i="128"/>
  <c r="F317" i="128"/>
  <c r="F314" i="128"/>
  <c r="F313" i="128"/>
  <c r="F312" i="128"/>
  <c r="F311" i="128"/>
  <c r="F310" i="128"/>
  <c r="F309" i="128"/>
  <c r="F308" i="128"/>
  <c r="F307" i="128"/>
  <c r="F297" i="128"/>
  <c r="F296" i="128"/>
  <c r="F295" i="128"/>
  <c r="F294" i="128"/>
  <c r="F293" i="128"/>
  <c r="F292" i="128"/>
  <c r="F288" i="128"/>
  <c r="F287" i="128"/>
  <c r="F286" i="128"/>
  <c r="F285" i="128"/>
  <c r="F284" i="128"/>
  <c r="F283" i="128"/>
  <c r="F278" i="128"/>
  <c r="F277" i="128"/>
  <c r="F276" i="128"/>
  <c r="F275" i="128"/>
  <c r="F274" i="128"/>
  <c r="F273" i="128"/>
  <c r="F264" i="128"/>
  <c r="F263" i="128"/>
  <c r="F262" i="128"/>
  <c r="F261" i="128"/>
  <c r="F260" i="128"/>
  <c r="F259" i="128"/>
  <c r="F249" i="128"/>
  <c r="F248" i="128"/>
  <c r="F247" i="128"/>
  <c r="F246" i="128"/>
  <c r="F245" i="128"/>
  <c r="F244" i="128"/>
  <c r="F243" i="128"/>
  <c r="F242" i="128"/>
  <c r="F240" i="128"/>
  <c r="F239" i="128"/>
  <c r="F238" i="128"/>
  <c r="F237" i="128"/>
  <c r="F236" i="128"/>
  <c r="F235" i="128"/>
  <c r="F234" i="128"/>
  <c r="F233" i="128"/>
  <c r="F230" i="128"/>
  <c r="F229" i="128"/>
  <c r="F228" i="128"/>
  <c r="F227" i="128"/>
  <c r="F226" i="128"/>
  <c r="F225" i="128"/>
  <c r="F224" i="128"/>
  <c r="F223" i="128"/>
  <c r="F222" i="128"/>
  <c r="F221" i="128"/>
  <c r="F220" i="128"/>
  <c r="F217" i="128"/>
  <c r="F216" i="128"/>
  <c r="F215" i="128"/>
  <c r="F214" i="128"/>
  <c r="F213" i="128"/>
  <c r="F212" i="128"/>
  <c r="F211" i="128"/>
  <c r="F210" i="128"/>
  <c r="F209" i="128"/>
  <c r="F208" i="128"/>
  <c r="F207" i="128"/>
  <c r="F206" i="128"/>
  <c r="F205" i="128"/>
  <c r="F204" i="128"/>
  <c r="F203" i="128"/>
  <c r="F201" i="128"/>
  <c r="F200" i="128"/>
  <c r="F199" i="128"/>
  <c r="F198" i="128"/>
  <c r="F197" i="128"/>
  <c r="F196" i="128"/>
  <c r="F195" i="128"/>
  <c r="F194" i="128"/>
  <c r="F193" i="128"/>
  <c r="F192" i="128"/>
  <c r="F191" i="128"/>
  <c r="F188" i="128"/>
  <c r="F187" i="128"/>
  <c r="F186" i="128"/>
  <c r="F183" i="128"/>
  <c r="F182" i="128"/>
  <c r="F181" i="128"/>
  <c r="F180" i="128"/>
  <c r="F179" i="128"/>
  <c r="F178" i="128"/>
  <c r="F177" i="128"/>
  <c r="F176" i="128"/>
  <c r="F173" i="128"/>
  <c r="F172" i="128"/>
  <c r="F171" i="128"/>
  <c r="F170" i="128"/>
  <c r="F169" i="128"/>
  <c r="F168" i="128"/>
  <c r="F167" i="128"/>
  <c r="F164" i="128"/>
  <c r="F163" i="128"/>
  <c r="F162" i="128"/>
  <c r="F161" i="128"/>
  <c r="F160" i="128"/>
  <c r="F159" i="128"/>
  <c r="F158" i="128"/>
  <c r="F155" i="128"/>
  <c r="F154" i="128"/>
  <c r="F153" i="128"/>
  <c r="F152" i="128"/>
  <c r="F151" i="128"/>
  <c r="F150" i="128"/>
  <c r="F149" i="128"/>
  <c r="F148" i="128"/>
  <c r="F147" i="128"/>
  <c r="F146" i="128"/>
  <c r="F145" i="128"/>
  <c r="F144" i="128"/>
  <c r="F143" i="128"/>
  <c r="F142" i="128"/>
  <c r="F141" i="128"/>
  <c r="F140" i="128"/>
  <c r="F139" i="128"/>
  <c r="F138" i="128"/>
  <c r="F137" i="128"/>
  <c r="F136" i="128"/>
  <c r="F133" i="128"/>
  <c r="F132" i="128"/>
  <c r="F131" i="128"/>
  <c r="F130" i="128"/>
  <c r="F129" i="128"/>
  <c r="F128" i="128"/>
  <c r="F127" i="128"/>
  <c r="F126" i="128"/>
  <c r="F125" i="128"/>
  <c r="F124" i="128"/>
  <c r="F123" i="128"/>
  <c r="F122" i="128"/>
  <c r="F119" i="128"/>
  <c r="F118" i="128"/>
  <c r="F117" i="128"/>
  <c r="F116" i="128"/>
  <c r="F113" i="128"/>
  <c r="F112" i="128"/>
  <c r="F111" i="128"/>
  <c r="F110" i="128"/>
  <c r="F109" i="128"/>
  <c r="F108" i="128"/>
  <c r="F107" i="128"/>
  <c r="F106" i="128"/>
  <c r="F105" i="128"/>
  <c r="F104" i="128"/>
  <c r="F103" i="128"/>
  <c r="F102" i="128"/>
  <c r="F99" i="128"/>
  <c r="F98" i="128"/>
  <c r="F95" i="128"/>
  <c r="F94" i="128"/>
  <c r="F91" i="128"/>
  <c r="F90" i="128"/>
  <c r="F89" i="128"/>
  <c r="F88" i="128"/>
  <c r="F87" i="128"/>
  <c r="F86" i="128"/>
  <c r="F85" i="128"/>
  <c r="F84" i="128"/>
  <c r="F83" i="128"/>
  <c r="F80" i="128"/>
  <c r="F79" i="128"/>
  <c r="F78" i="128"/>
  <c r="F77" i="128"/>
  <c r="F76" i="128"/>
  <c r="F75" i="128"/>
  <c r="F74" i="128"/>
  <c r="F73" i="128"/>
  <c r="F72" i="128"/>
  <c r="F71" i="128"/>
  <c r="F70" i="128"/>
  <c r="F69" i="128"/>
  <c r="F68" i="128"/>
  <c r="F67" i="128"/>
  <c r="F64" i="128"/>
  <c r="F63" i="128"/>
  <c r="F62" i="128"/>
  <c r="F61" i="128"/>
  <c r="F60" i="128"/>
  <c r="F59" i="128"/>
  <c r="F58" i="128"/>
  <c r="F57" i="128"/>
  <c r="F56" i="128"/>
  <c r="F55" i="128"/>
  <c r="F54" i="128"/>
  <c r="F53" i="128"/>
  <c r="F52" i="128"/>
  <c r="F51" i="128"/>
  <c r="F50" i="128"/>
  <c r="F49" i="128"/>
  <c r="F48" i="128"/>
  <c r="F46" i="128"/>
  <c r="F45" i="128"/>
  <c r="F42" i="128"/>
  <c r="F41" i="128"/>
  <c r="F40" i="128"/>
  <c r="F39" i="128"/>
  <c r="F38" i="128"/>
  <c r="F37" i="128"/>
  <c r="F36" i="128"/>
  <c r="F35" i="128"/>
  <c r="F34" i="128"/>
  <c r="F33" i="128"/>
  <c r="F30" i="128"/>
  <c r="F29" i="128"/>
  <c r="F28" i="128"/>
  <c r="F27" i="128"/>
  <c r="F26" i="128"/>
  <c r="F25" i="128"/>
  <c r="F24" i="128"/>
  <c r="F23" i="128"/>
  <c r="F22" i="128"/>
  <c r="F21" i="128"/>
  <c r="F20" i="128"/>
  <c r="F17" i="128"/>
  <c r="F16" i="128"/>
  <c r="F15" i="128"/>
  <c r="F14" i="128"/>
  <c r="F13" i="128"/>
  <c r="F12" i="128"/>
  <c r="F11" i="128"/>
  <c r="F10" i="128"/>
  <c r="F9" i="128"/>
  <c r="F8" i="128"/>
  <c r="F7" i="128"/>
  <c r="H192" i="101"/>
  <c r="H191" i="101"/>
  <c r="H190" i="101"/>
  <c r="H189" i="101"/>
  <c r="H188" i="101"/>
  <c r="H187" i="101"/>
  <c r="H186" i="101"/>
  <c r="H185" i="101"/>
  <c r="H184" i="101"/>
  <c r="H183" i="101"/>
  <c r="H182" i="101"/>
  <c r="H181" i="101"/>
  <c r="H180" i="101"/>
  <c r="H179" i="101"/>
  <c r="H178" i="101"/>
  <c r="H176" i="101"/>
  <c r="H175" i="101"/>
  <c r="H174" i="101"/>
  <c r="H173" i="101"/>
  <c r="H172" i="101"/>
  <c r="H171" i="101"/>
  <c r="H170" i="101"/>
  <c r="H169" i="101"/>
  <c r="H168" i="101"/>
  <c r="H167" i="101"/>
  <c r="H164" i="101"/>
  <c r="H163" i="101"/>
  <c r="H162" i="101"/>
  <c r="H161" i="101"/>
  <c r="H160" i="101"/>
  <c r="H159" i="101"/>
  <c r="H158" i="101"/>
  <c r="H157" i="101"/>
  <c r="H156" i="101"/>
  <c r="H155" i="101"/>
  <c r="H154" i="101"/>
  <c r="H153" i="101"/>
  <c r="H152" i="101"/>
  <c r="H151" i="101"/>
  <c r="H148" i="101"/>
  <c r="H147" i="101"/>
  <c r="H146" i="101"/>
  <c r="H145" i="101"/>
  <c r="H144" i="101"/>
  <c r="H143" i="101"/>
  <c r="H142" i="101"/>
  <c r="H141" i="101"/>
  <c r="H140" i="101"/>
  <c r="H139" i="101"/>
  <c r="H138" i="101"/>
  <c r="H137" i="101"/>
  <c r="H136" i="101"/>
  <c r="H135" i="101"/>
  <c r="H134" i="101"/>
  <c r="H133" i="101"/>
  <c r="H132" i="101"/>
  <c r="H131" i="101"/>
  <c r="H130" i="101"/>
  <c r="H129" i="101"/>
  <c r="H128" i="101"/>
  <c r="H127" i="101"/>
  <c r="H126" i="101"/>
  <c r="H125" i="101"/>
  <c r="H124" i="101"/>
  <c r="H123" i="101"/>
  <c r="H122" i="101"/>
  <c r="H121" i="101"/>
  <c r="H120" i="101"/>
  <c r="H119" i="101"/>
  <c r="H117" i="101"/>
  <c r="H116" i="101"/>
  <c r="H115" i="101"/>
  <c r="H114" i="101"/>
  <c r="H113" i="101"/>
  <c r="H112" i="101"/>
  <c r="H111" i="101"/>
  <c r="H110" i="101"/>
  <c r="H109" i="101"/>
  <c r="H108" i="101"/>
  <c r="H107" i="101"/>
  <c r="H106" i="101"/>
  <c r="H105" i="101"/>
  <c r="H104" i="101"/>
  <c r="H103" i="101"/>
  <c r="H102" i="101"/>
  <c r="H101" i="101"/>
  <c r="H100" i="101"/>
  <c r="H99" i="101"/>
  <c r="H98" i="101"/>
  <c r="H97" i="101"/>
  <c r="H96" i="101"/>
  <c r="H95" i="101"/>
  <c r="H93" i="101"/>
  <c r="H92" i="101"/>
  <c r="H91" i="101"/>
  <c r="H90" i="101"/>
  <c r="H89" i="101"/>
  <c r="H88" i="101"/>
  <c r="H87" i="101"/>
  <c r="H86" i="101"/>
  <c r="H85" i="101"/>
  <c r="H82" i="101"/>
  <c r="H81" i="101"/>
  <c r="H80" i="101"/>
  <c r="H79" i="101"/>
  <c r="H78" i="101"/>
  <c r="H77" i="101"/>
  <c r="H76" i="101"/>
  <c r="H75" i="101"/>
  <c r="H74" i="101"/>
  <c r="H73" i="101"/>
  <c r="H72" i="101"/>
  <c r="H70" i="101"/>
  <c r="H69" i="101"/>
  <c r="H68" i="101"/>
  <c r="H67" i="101"/>
  <c r="H66" i="101"/>
  <c r="H65" i="101"/>
  <c r="H64" i="101"/>
  <c r="H63" i="101"/>
  <c r="H61" i="101"/>
  <c r="H60" i="101"/>
  <c r="H59" i="101"/>
  <c r="H58" i="101"/>
  <c r="H57" i="101"/>
  <c r="H56" i="101"/>
  <c r="H55" i="101"/>
  <c r="H54" i="101"/>
  <c r="H53" i="101"/>
  <c r="H52" i="101"/>
  <c r="H51" i="101"/>
  <c r="H50" i="101"/>
  <c r="H49" i="101"/>
  <c r="H48" i="101"/>
  <c r="H47" i="101"/>
  <c r="H46" i="101"/>
  <c r="H45" i="101"/>
  <c r="H44" i="101"/>
  <c r="H43" i="101"/>
  <c r="H42" i="101"/>
  <c r="H41" i="101"/>
  <c r="H40" i="101"/>
  <c r="H39" i="101"/>
  <c r="H38" i="101"/>
  <c r="H37" i="101"/>
  <c r="H36" i="101"/>
  <c r="H35" i="101"/>
  <c r="H34" i="101"/>
  <c r="H32" i="101"/>
  <c r="H31" i="101"/>
  <c r="H30" i="101"/>
  <c r="H29" i="101"/>
  <c r="H28" i="101"/>
  <c r="H27" i="101"/>
  <c r="H26" i="101"/>
  <c r="H25" i="101"/>
  <c r="H24" i="101"/>
  <c r="H23" i="101"/>
  <c r="H22" i="101"/>
  <c r="H21" i="101"/>
  <c r="H20" i="101"/>
  <c r="H19" i="101"/>
  <c r="H18" i="101"/>
  <c r="H17" i="101"/>
  <c r="H16" i="101"/>
  <c r="H15" i="101"/>
  <c r="H14" i="101"/>
  <c r="H13" i="101"/>
  <c r="H12" i="101"/>
  <c r="H11" i="101"/>
  <c r="G255" i="77"/>
  <c r="G253" i="77"/>
  <c r="G252" i="77"/>
  <c r="G251" i="77"/>
  <c r="G249" i="77"/>
  <c r="G248" i="77"/>
  <c r="G247" i="77"/>
  <c r="G245" i="77"/>
  <c r="G243" i="77"/>
  <c r="G242" i="77"/>
  <c r="G240" i="77"/>
  <c r="G239" i="77"/>
  <c r="G238" i="77"/>
  <c r="G236" i="77"/>
  <c r="G234" i="77"/>
  <c r="G233" i="77"/>
  <c r="G231" i="77"/>
  <c r="G230" i="77"/>
  <c r="G228" i="77"/>
  <c r="G227" i="77"/>
  <c r="G226" i="77"/>
  <c r="G224" i="77"/>
  <c r="G223" i="77"/>
  <c r="G222" i="77"/>
  <c r="G221" i="77"/>
  <c r="G220" i="77"/>
  <c r="G218" i="77"/>
  <c r="G217" i="77"/>
  <c r="G216" i="77"/>
  <c r="G215" i="77"/>
  <c r="G214" i="77"/>
  <c r="G213" i="77"/>
  <c r="G212" i="77"/>
  <c r="G211" i="77"/>
  <c r="G209" i="77"/>
  <c r="G207" i="77"/>
  <c r="G205" i="77"/>
  <c r="G204" i="77"/>
  <c r="G203" i="77"/>
  <c r="G202" i="77"/>
  <c r="G201" i="77"/>
  <c r="G200" i="77"/>
  <c r="G199" i="77"/>
  <c r="G198" i="77"/>
  <c r="G197" i="77"/>
  <c r="G196" i="77"/>
  <c r="G195" i="77"/>
  <c r="G193" i="77"/>
  <c r="G192" i="77"/>
  <c r="G191" i="77"/>
  <c r="G190" i="77"/>
  <c r="G189" i="77"/>
  <c r="G188" i="77"/>
  <c r="G187" i="77"/>
  <c r="G186" i="77"/>
  <c r="G185" i="77"/>
  <c r="G184" i="77"/>
  <c r="G183" i="77"/>
  <c r="G181" i="77"/>
  <c r="G179" i="77"/>
  <c r="G178" i="77"/>
  <c r="G177" i="77"/>
  <c r="G176" i="77"/>
  <c r="G175" i="77"/>
  <c r="G173" i="77"/>
  <c r="G171" i="77"/>
  <c r="G169" i="77"/>
  <c r="G167" i="77"/>
  <c r="G165" i="77"/>
  <c r="G163" i="77"/>
  <c r="G161" i="77"/>
  <c r="G160" i="77"/>
  <c r="G159" i="77"/>
  <c r="G157" i="77"/>
  <c r="G155" i="77"/>
  <c r="G153" i="77"/>
  <c r="G151" i="77"/>
  <c r="G150" i="77"/>
  <c r="G148" i="77"/>
  <c r="G147" i="77"/>
  <c r="G146" i="77"/>
  <c r="G144" i="77"/>
  <c r="G142" i="77"/>
  <c r="G140" i="77"/>
  <c r="G138" i="77"/>
  <c r="G136" i="77"/>
  <c r="G135" i="77"/>
  <c r="G133" i="77"/>
  <c r="G132" i="77"/>
  <c r="G130" i="77"/>
  <c r="G129" i="77"/>
  <c r="G127" i="77"/>
  <c r="G126" i="77"/>
  <c r="G125" i="77"/>
  <c r="G124" i="77"/>
  <c r="G122" i="77"/>
  <c r="G121" i="77"/>
  <c r="G120" i="77"/>
  <c r="G119" i="77"/>
  <c r="G118" i="77"/>
  <c r="G116" i="77"/>
  <c r="G115" i="77"/>
  <c r="G114" i="77"/>
  <c r="G113" i="77"/>
  <c r="G112" i="77"/>
  <c r="G110" i="77"/>
  <c r="G109" i="77"/>
  <c r="G108" i="77"/>
  <c r="G107" i="77"/>
  <c r="G105" i="77"/>
  <c r="G104" i="77"/>
  <c r="G103" i="77"/>
  <c r="G102" i="77"/>
  <c r="G101" i="77"/>
  <c r="G99" i="77"/>
  <c r="G98" i="77"/>
  <c r="G97" i="77"/>
  <c r="G96" i="77"/>
  <c r="G95" i="77"/>
  <c r="G94" i="77"/>
  <c r="G92" i="77"/>
  <c r="G91" i="77"/>
  <c r="G90" i="77"/>
  <c r="G89" i="77"/>
  <c r="G88" i="77"/>
  <c r="G87" i="77"/>
  <c r="G86" i="77"/>
  <c r="G85" i="77"/>
  <c r="G83" i="77"/>
  <c r="G82" i="77"/>
  <c r="G81" i="77"/>
  <c r="G80" i="77"/>
  <c r="G79" i="77"/>
  <c r="G78" i="77"/>
  <c r="G77" i="77"/>
  <c r="G76" i="77"/>
  <c r="G75" i="77"/>
  <c r="G74" i="77"/>
  <c r="G73" i="77"/>
  <c r="G72" i="77"/>
  <c r="G71" i="77"/>
  <c r="G70" i="77"/>
  <c r="G69" i="77"/>
  <c r="G68" i="77"/>
  <c r="G67" i="77"/>
  <c r="G66" i="77"/>
  <c r="G64" i="77"/>
  <c r="G63" i="77"/>
  <c r="G62" i="77"/>
  <c r="G61" i="77"/>
  <c r="G59" i="77"/>
  <c r="G58" i="77"/>
  <c r="G57" i="77"/>
  <c r="G56" i="77"/>
  <c r="G54" i="77"/>
  <c r="G53" i="77"/>
  <c r="G52" i="77"/>
  <c r="G51" i="77"/>
  <c r="G49" i="77"/>
  <c r="G48" i="77"/>
  <c r="G47" i="77"/>
  <c r="G46" i="77"/>
  <c r="G44" i="77"/>
  <c r="G42" i="77"/>
  <c r="G41" i="77"/>
  <c r="G40" i="77"/>
  <c r="G38" i="77"/>
  <c r="G37" i="77"/>
  <c r="G36" i="77"/>
  <c r="G34" i="77"/>
  <c r="G33" i="77"/>
  <c r="G32" i="77"/>
  <c r="G30" i="77"/>
  <c r="G29" i="77"/>
  <c r="G28" i="77"/>
  <c r="G27" i="77"/>
  <c r="G25" i="77"/>
  <c r="G24" i="77"/>
  <c r="G23" i="77"/>
  <c r="G22" i="77"/>
  <c r="G20" i="77"/>
  <c r="G19" i="77"/>
  <c r="G18" i="77"/>
  <c r="G17" i="77"/>
  <c r="G16" i="77"/>
  <c r="G15" i="77"/>
  <c r="G13" i="77"/>
  <c r="G12" i="77"/>
  <c r="G11" i="77"/>
  <c r="G10" i="77"/>
  <c r="G9" i="77"/>
  <c r="G8" i="77"/>
  <c r="J9" i="61"/>
  <c r="J8" i="61"/>
  <c r="L39" i="194"/>
  <c r="L36" i="194"/>
  <c r="L35" i="194"/>
  <c r="L34" i="194"/>
  <c r="L32" i="194"/>
  <c r="L31" i="194"/>
  <c r="L30" i="194"/>
  <c r="M298" i="36"/>
  <c r="M297" i="36"/>
  <c r="M296" i="36"/>
  <c r="M292" i="36"/>
  <c r="M291" i="36"/>
  <c r="M290" i="36"/>
  <c r="M289" i="36"/>
  <c r="M288" i="36"/>
  <c r="M287" i="36"/>
  <c r="M286" i="36"/>
  <c r="M285" i="36"/>
  <c r="M284" i="36"/>
  <c r="M283" i="36"/>
  <c r="M282" i="36"/>
  <c r="M281" i="36"/>
  <c r="M279" i="36"/>
  <c r="M278" i="36"/>
  <c r="M277" i="36"/>
  <c r="M276" i="36"/>
  <c r="M275" i="36"/>
  <c r="M274" i="36"/>
  <c r="M273" i="36"/>
  <c r="M272" i="36"/>
  <c r="M271" i="36"/>
  <c r="M270" i="36"/>
  <c r="M269" i="36"/>
  <c r="M268" i="36"/>
  <c r="M267" i="36"/>
  <c r="M266" i="36"/>
  <c r="M265" i="36"/>
  <c r="M264" i="36"/>
  <c r="M263" i="36"/>
  <c r="M262" i="36"/>
  <c r="M261" i="36"/>
  <c r="M260" i="36"/>
  <c r="M259" i="36"/>
  <c r="M258" i="36"/>
  <c r="M257" i="36"/>
  <c r="M256" i="36"/>
  <c r="M255" i="36"/>
  <c r="M253" i="36"/>
  <c r="M252" i="36"/>
  <c r="M251" i="36"/>
  <c r="M250" i="36"/>
  <c r="M249" i="36"/>
  <c r="M248" i="36"/>
  <c r="M247" i="36"/>
  <c r="M246" i="36"/>
  <c r="M245" i="36"/>
  <c r="M244" i="36"/>
  <c r="M243" i="36"/>
  <c r="M242" i="36"/>
  <c r="M241" i="36"/>
  <c r="M239" i="36"/>
  <c r="M238" i="36"/>
  <c r="M237" i="36"/>
  <c r="M236" i="36"/>
  <c r="M235" i="36"/>
  <c r="M234" i="36"/>
  <c r="M233" i="36"/>
  <c r="M232" i="36"/>
  <c r="M231" i="36"/>
  <c r="M230" i="36"/>
  <c r="M229" i="36"/>
  <c r="M228" i="36"/>
  <c r="M227" i="36"/>
  <c r="M222" i="36"/>
  <c r="M221" i="36"/>
  <c r="M220" i="36"/>
  <c r="M219" i="36"/>
  <c r="M218" i="36"/>
  <c r="M214" i="36"/>
  <c r="M213" i="36"/>
  <c r="M212" i="36"/>
  <c r="M211" i="36"/>
  <c r="M210" i="36"/>
  <c r="M209" i="36"/>
  <c r="M208" i="36"/>
  <c r="M206" i="36"/>
  <c r="M205" i="36"/>
  <c r="M204" i="36"/>
  <c r="M203" i="36"/>
  <c r="M202" i="36"/>
  <c r="M201" i="36"/>
  <c r="M200" i="36"/>
  <c r="M199" i="36"/>
  <c r="M198" i="36"/>
  <c r="M197" i="36"/>
  <c r="M196" i="36"/>
  <c r="M195" i="36"/>
  <c r="M194" i="36"/>
  <c r="M193" i="36"/>
  <c r="M192" i="36"/>
  <c r="M191" i="36"/>
  <c r="M182" i="36"/>
  <c r="M181" i="36"/>
  <c r="M180" i="36"/>
  <c r="M178" i="36"/>
  <c r="M177" i="36"/>
  <c r="M176" i="36"/>
  <c r="M175" i="36"/>
  <c r="M173" i="36"/>
  <c r="M172" i="36"/>
  <c r="M170" i="36"/>
  <c r="M169" i="36"/>
  <c r="M168" i="36"/>
  <c r="M167" i="36"/>
  <c r="M166" i="36"/>
  <c r="M159" i="36"/>
  <c r="M158" i="36"/>
  <c r="M157" i="36"/>
  <c r="M152" i="36"/>
  <c r="M151" i="36"/>
  <c r="M150" i="36"/>
  <c r="M149" i="36"/>
  <c r="M148" i="36"/>
  <c r="M147" i="36"/>
  <c r="M146" i="36"/>
  <c r="M141" i="36"/>
  <c r="M140" i="36"/>
  <c r="M139" i="36"/>
  <c r="M138" i="36"/>
  <c r="M137" i="36"/>
  <c r="M136" i="36"/>
  <c r="M133" i="36"/>
  <c r="M132" i="36"/>
  <c r="M130" i="36"/>
  <c r="M128" i="36"/>
  <c r="M126" i="36"/>
  <c r="M125" i="36"/>
  <c r="M124" i="36"/>
  <c r="M122" i="36"/>
  <c r="M121" i="36"/>
  <c r="M120" i="36"/>
  <c r="M118" i="36"/>
  <c r="M117" i="36"/>
  <c r="M115" i="36"/>
  <c r="M113" i="36"/>
  <c r="M111" i="36"/>
  <c r="M110" i="36"/>
  <c r="M109" i="36"/>
  <c r="M107" i="36"/>
  <c r="M106" i="36"/>
  <c r="M104" i="36"/>
  <c r="M103" i="36"/>
  <c r="M101" i="36"/>
  <c r="M100" i="36"/>
  <c r="M99" i="36"/>
  <c r="M97" i="36"/>
  <c r="M96" i="36"/>
  <c r="M95" i="36"/>
  <c r="M89" i="36"/>
  <c r="M88" i="36"/>
  <c r="M87" i="36"/>
  <c r="M85" i="36"/>
  <c r="M84" i="36"/>
  <c r="M83" i="36"/>
  <c r="M82" i="36"/>
  <c r="M81" i="36"/>
  <c r="M80" i="36"/>
  <c r="M79" i="36"/>
  <c r="M78" i="36"/>
  <c r="M77" i="36"/>
  <c r="M75" i="36"/>
  <c r="M74" i="36"/>
  <c r="M73" i="36"/>
  <c r="M72" i="36"/>
  <c r="M71" i="36"/>
  <c r="M70" i="36"/>
  <c r="M69" i="36"/>
  <c r="M67" i="36"/>
  <c r="M66" i="36"/>
  <c r="M65" i="36"/>
  <c r="M64" i="36"/>
  <c r="M63" i="36"/>
  <c r="M62" i="36"/>
  <c r="M60" i="36"/>
  <c r="M59" i="36"/>
  <c r="M58" i="36"/>
  <c r="M56" i="36"/>
  <c r="M55" i="36"/>
  <c r="M54" i="36"/>
  <c r="M53" i="36"/>
  <c r="M52" i="36"/>
  <c r="M50" i="36"/>
  <c r="M49" i="36"/>
  <c r="M48" i="36"/>
  <c r="M47" i="36"/>
  <c r="M45" i="36"/>
  <c r="M44" i="36"/>
  <c r="M43" i="36"/>
  <c r="M42" i="36"/>
  <c r="M41" i="36"/>
  <c r="M40" i="36"/>
  <c r="M38" i="36"/>
  <c r="M37" i="36"/>
  <c r="M36" i="36"/>
  <c r="M35" i="36"/>
  <c r="M34" i="36"/>
  <c r="M33" i="36"/>
  <c r="M31" i="36"/>
  <c r="M30" i="36"/>
  <c r="M29" i="36"/>
  <c r="M28" i="36"/>
  <c r="M27" i="36"/>
  <c r="M24" i="36"/>
  <c r="M23" i="36"/>
  <c r="M22" i="36"/>
  <c r="M21" i="36"/>
  <c r="M19" i="36"/>
  <c r="M18" i="36"/>
  <c r="M17" i="36"/>
  <c r="M16" i="36"/>
  <c r="M15" i="36"/>
  <c r="M13" i="36"/>
  <c r="M12" i="36"/>
  <c r="M11" i="36"/>
  <c r="M10" i="36"/>
  <c r="M9" i="36"/>
  <c r="F14" i="139"/>
  <c r="F13" i="139"/>
  <c r="F12" i="139"/>
  <c r="F11" i="139"/>
  <c r="F10" i="139"/>
  <c r="F9" i="139"/>
  <c r="F8" i="139"/>
  <c r="F7" i="139"/>
  <c r="F6" i="139"/>
  <c r="F5" i="139"/>
  <c r="H8" i="28"/>
  <c r="E21" i="228"/>
  <c r="E20" i="228"/>
  <c r="E19" i="228"/>
  <c r="E18" i="228"/>
  <c r="E17" i="228"/>
  <c r="E16" i="228"/>
  <c r="E15" i="228"/>
  <c r="E13" i="228"/>
  <c r="E12" i="228"/>
  <c r="E11" i="228"/>
  <c r="E10" i="228"/>
  <c r="E9" i="228"/>
  <c r="E8" i="228"/>
  <c r="E7" i="228"/>
  <c r="F100" i="183"/>
  <c r="E100" i="183"/>
  <c r="F99" i="183"/>
  <c r="E99" i="183"/>
  <c r="F98" i="183"/>
  <c r="E98" i="183"/>
  <c r="F97" i="183"/>
  <c r="E97" i="183"/>
  <c r="F96" i="183"/>
  <c r="E96" i="183"/>
  <c r="F95" i="183"/>
  <c r="E95" i="183"/>
  <c r="F94" i="183"/>
  <c r="E94" i="183"/>
  <c r="F93" i="183"/>
  <c r="E93" i="183"/>
  <c r="F92" i="183"/>
  <c r="E92" i="183"/>
  <c r="F91" i="183"/>
  <c r="E91" i="183"/>
  <c r="F90" i="183"/>
  <c r="E90" i="183"/>
  <c r="C83" i="183"/>
  <c r="B83" i="183"/>
  <c r="C82" i="183"/>
  <c r="B82" i="183"/>
  <c r="C81" i="183"/>
  <c r="B81" i="183"/>
  <c r="C80" i="183"/>
  <c r="B80" i="183"/>
  <c r="C79" i="183"/>
  <c r="B79" i="183"/>
  <c r="C78" i="183"/>
  <c r="B78" i="183"/>
  <c r="C77" i="183"/>
  <c r="B77" i="183"/>
  <c r="C76" i="183"/>
  <c r="B76" i="183"/>
  <c r="C75" i="183"/>
  <c r="B75" i="183"/>
  <c r="C74" i="183"/>
  <c r="B74" i="183"/>
  <c r="C73" i="183"/>
  <c r="B73" i="183"/>
  <c r="C72" i="183"/>
  <c r="B72" i="183"/>
  <c r="C71" i="183"/>
  <c r="B71" i="183"/>
  <c r="C70" i="183"/>
  <c r="B70" i="183"/>
  <c r="C69" i="183"/>
  <c r="B69" i="183"/>
  <c r="C68" i="183"/>
  <c r="B68" i="183"/>
  <c r="C67" i="183"/>
  <c r="B67" i="183"/>
  <c r="C66" i="183"/>
  <c r="B66" i="183"/>
  <c r="C65" i="183"/>
  <c r="B65" i="183"/>
  <c r="C64" i="183"/>
  <c r="B64" i="183"/>
  <c r="C63" i="183"/>
  <c r="B63" i="183"/>
  <c r="C62" i="183"/>
  <c r="B62" i="183"/>
  <c r="C61" i="183"/>
  <c r="B61" i="183"/>
  <c r="C60" i="183"/>
  <c r="B60" i="183"/>
  <c r="C59" i="183"/>
  <c r="B59" i="183"/>
  <c r="C58" i="183"/>
  <c r="B58" i="183"/>
  <c r="C57" i="183"/>
  <c r="B57" i="183"/>
  <c r="C56" i="183"/>
  <c r="B56" i="183"/>
  <c r="C55" i="183"/>
  <c r="B55" i="183"/>
  <c r="C54" i="183"/>
  <c r="B54" i="183"/>
  <c r="C53" i="183"/>
  <c r="B53" i="183"/>
  <c r="C52" i="183"/>
  <c r="B52" i="183"/>
  <c r="C51" i="183"/>
  <c r="B51" i="183"/>
  <c r="C50" i="183"/>
  <c r="B50" i="183"/>
  <c r="C49" i="183"/>
  <c r="B49" i="183"/>
  <c r="C48" i="183"/>
  <c r="B48" i="183"/>
  <c r="C47" i="183"/>
  <c r="B47" i="183"/>
  <c r="C46" i="183"/>
  <c r="B46" i="183"/>
  <c r="C45" i="183"/>
  <c r="B45" i="183"/>
  <c r="C44" i="183"/>
  <c r="B44" i="183"/>
  <c r="C43" i="183"/>
  <c r="B43" i="183"/>
  <c r="C42" i="183"/>
  <c r="B42" i="183"/>
  <c r="C41" i="183"/>
  <c r="B41" i="183"/>
  <c r="C40" i="183"/>
  <c r="B40" i="183"/>
  <c r="C39" i="183"/>
  <c r="B39" i="183"/>
  <c r="C38" i="183"/>
  <c r="B38" i="183"/>
  <c r="C37" i="183"/>
  <c r="B37" i="183"/>
  <c r="C36" i="183"/>
  <c r="B36" i="183"/>
  <c r="C35" i="183"/>
  <c r="B35" i="183"/>
  <c r="C34" i="183"/>
  <c r="B34" i="183"/>
  <c r="C33" i="183"/>
  <c r="B33" i="183"/>
  <c r="C32" i="183"/>
  <c r="B32" i="183"/>
  <c r="C31" i="183"/>
  <c r="B31" i="183"/>
  <c r="C30" i="183"/>
  <c r="B30" i="183"/>
  <c r="C29" i="183"/>
  <c r="B29" i="183"/>
  <c r="C28" i="183"/>
  <c r="B28" i="183"/>
  <c r="C27" i="183"/>
  <c r="B27" i="183"/>
  <c r="C26" i="183"/>
  <c r="B26" i="183"/>
  <c r="C25" i="183"/>
  <c r="B25" i="183"/>
  <c r="C24" i="183"/>
  <c r="B24" i="183"/>
  <c r="C23" i="183"/>
  <c r="B23" i="183"/>
  <c r="C22" i="183"/>
  <c r="B22" i="183"/>
  <c r="C21" i="183"/>
  <c r="B21" i="183"/>
  <c r="C20" i="183"/>
  <c r="B20" i="183"/>
  <c r="C19" i="183"/>
  <c r="B19" i="183"/>
  <c r="C18" i="183"/>
  <c r="B18" i="183"/>
  <c r="C17" i="183"/>
  <c r="B17" i="183"/>
  <c r="C16" i="183"/>
  <c r="B16" i="183"/>
  <c r="C15" i="183"/>
  <c r="B15" i="183"/>
  <c r="C14" i="183"/>
  <c r="B14" i="183"/>
  <c r="C13" i="183"/>
  <c r="B13" i="183"/>
  <c r="C12" i="183"/>
  <c r="B12" i="183"/>
  <c r="C11" i="183"/>
  <c r="B11" i="183"/>
  <c r="C10" i="183"/>
  <c r="B10" i="183"/>
  <c r="C9" i="183"/>
  <c r="B9" i="183"/>
  <c r="C8" i="183"/>
  <c r="B8" i="183"/>
  <c r="C7" i="183"/>
  <c r="B7" i="183"/>
  <c r="G1563" i="159"/>
  <c r="G1562" i="159"/>
  <c r="G1561" i="159"/>
  <c r="G1560" i="159"/>
  <c r="G1559" i="159"/>
  <c r="G1558" i="159"/>
  <c r="G1557" i="159"/>
  <c r="G1556" i="159"/>
  <c r="G1555" i="159"/>
  <c r="G1554" i="159"/>
  <c r="G1553" i="159"/>
  <c r="G1552" i="159"/>
  <c r="G1551" i="159"/>
  <c r="G1550" i="159"/>
  <c r="G1549" i="159"/>
  <c r="G1548" i="159"/>
  <c r="G1547" i="159"/>
  <c r="G1546" i="159"/>
  <c r="G1545" i="159"/>
  <c r="G1544" i="159"/>
  <c r="G1543" i="159"/>
  <c r="G1542" i="159"/>
  <c r="G1541" i="159"/>
  <c r="G1540" i="159"/>
  <c r="G1539" i="159"/>
  <c r="G1538" i="159"/>
  <c r="G1537" i="159"/>
  <c r="G1536" i="159"/>
  <c r="G1535" i="159"/>
  <c r="G1534" i="159"/>
  <c r="G1533" i="159"/>
  <c r="G1532" i="159"/>
  <c r="G1531" i="159"/>
  <c r="G1530" i="159"/>
  <c r="G1529" i="159"/>
  <c r="G1528" i="159"/>
  <c r="G1527" i="159"/>
  <c r="G1526" i="159"/>
  <c r="G1525" i="159"/>
  <c r="G1524" i="159"/>
  <c r="G1523" i="159"/>
  <c r="G1522" i="159"/>
  <c r="G1521" i="159"/>
  <c r="G1520" i="159"/>
  <c r="G1519" i="159"/>
  <c r="G1518" i="159"/>
  <c r="G1517" i="159"/>
  <c r="G1516" i="159"/>
  <c r="G1515" i="159"/>
  <c r="G1514" i="159"/>
  <c r="G1513" i="159"/>
  <c r="G1512" i="159"/>
  <c r="G1511" i="159"/>
  <c r="G1510" i="159"/>
  <c r="G1509" i="159"/>
  <c r="G1508" i="159"/>
  <c r="G1507" i="159"/>
  <c r="G1506" i="159"/>
  <c r="G1505" i="159"/>
  <c r="G1504" i="159"/>
  <c r="G1503" i="159"/>
  <c r="G1502" i="159"/>
  <c r="G1501" i="159"/>
  <c r="G1500" i="159"/>
  <c r="G1499" i="159"/>
  <c r="G1498" i="159"/>
  <c r="G1497" i="159"/>
  <c r="G1496" i="159"/>
  <c r="G1495" i="159"/>
  <c r="G1494" i="159"/>
  <c r="G1493" i="159"/>
  <c r="G1492" i="159"/>
  <c r="G1491" i="159"/>
  <c r="G1490" i="159"/>
  <c r="G1489" i="159"/>
  <c r="G1488" i="159"/>
  <c r="G1487" i="159"/>
  <c r="G1486" i="159"/>
  <c r="G1485" i="159"/>
  <c r="G1484" i="159"/>
  <c r="G1483" i="159"/>
  <c r="G1482" i="159"/>
  <c r="G1481" i="159"/>
  <c r="G1480" i="159"/>
  <c r="G1479" i="159"/>
  <c r="G1478" i="159"/>
  <c r="G1477" i="159"/>
  <c r="G1476" i="159"/>
  <c r="G1475" i="159"/>
  <c r="G1474" i="159"/>
  <c r="G1473" i="159"/>
  <c r="G1472" i="159"/>
  <c r="G1471" i="159"/>
  <c r="G1470" i="159"/>
  <c r="G1469" i="159"/>
  <c r="G1468" i="159"/>
  <c r="G1467" i="159"/>
  <c r="G1466" i="159"/>
  <c r="G1465" i="159"/>
  <c r="G1464" i="159"/>
  <c r="G1463" i="159"/>
  <c r="G1462" i="159"/>
  <c r="G1461" i="159"/>
  <c r="G1460" i="159"/>
  <c r="G1459" i="159"/>
  <c r="G1458" i="159"/>
  <c r="G1457" i="159"/>
  <c r="G1456" i="159"/>
  <c r="G1455" i="159"/>
  <c r="G1454" i="159"/>
  <c r="G1453" i="159"/>
  <c r="G1452" i="159"/>
  <c r="G1451" i="159"/>
  <c r="G1450" i="159"/>
  <c r="G1449" i="159"/>
  <c r="G1448" i="159"/>
  <c r="G1447" i="159"/>
  <c r="G1446" i="159"/>
  <c r="G1445" i="159"/>
  <c r="G1444" i="159"/>
  <c r="G1443" i="159"/>
  <c r="G1442" i="159"/>
  <c r="G1441" i="159"/>
  <c r="G1440" i="159"/>
  <c r="G1439" i="159"/>
  <c r="G1438" i="159"/>
  <c r="G1437" i="159"/>
  <c r="G1436" i="159"/>
  <c r="G1435" i="159"/>
  <c r="G1434" i="159"/>
  <c r="G1433" i="159"/>
  <c r="G1432" i="159"/>
  <c r="G1431" i="159"/>
  <c r="G1430" i="159"/>
  <c r="G1429" i="159"/>
  <c r="G1428" i="159"/>
  <c r="G1427" i="159"/>
  <c r="G1426" i="159"/>
  <c r="G1425" i="159"/>
  <c r="G1424" i="159"/>
  <c r="G1423" i="159"/>
  <c r="G1422" i="159"/>
  <c r="G1421" i="159"/>
  <c r="G1420" i="159"/>
  <c r="G1419" i="159"/>
  <c r="G1418" i="159"/>
  <c r="G1417" i="159"/>
  <c r="G1416" i="159"/>
  <c r="G1415" i="159"/>
  <c r="G1414" i="159"/>
  <c r="G1413" i="159"/>
  <c r="G1412" i="159"/>
  <c r="G1411" i="159"/>
  <c r="G1410" i="159"/>
  <c r="G1409" i="159"/>
  <c r="G1408" i="159"/>
  <c r="G1407" i="159"/>
  <c r="G1406" i="159"/>
  <c r="G1405" i="159"/>
  <c r="G1404" i="159"/>
  <c r="G1403" i="159"/>
  <c r="G1402" i="159"/>
  <c r="G1401" i="159"/>
  <c r="G1400" i="159"/>
  <c r="G1399" i="159"/>
  <c r="G1398" i="159"/>
  <c r="G1397" i="159"/>
  <c r="G1396" i="159"/>
  <c r="G1395" i="159"/>
  <c r="G1394" i="159"/>
  <c r="G1393" i="159"/>
  <c r="G1392" i="159"/>
  <c r="G1391" i="159"/>
  <c r="G1390" i="159"/>
  <c r="G1389" i="159"/>
  <c r="G1388" i="159"/>
  <c r="G1387" i="159"/>
  <c r="G1386" i="159"/>
  <c r="G1385" i="159"/>
  <c r="G1384" i="159"/>
  <c r="G1383" i="159"/>
  <c r="G1382" i="159"/>
  <c r="G1381" i="159"/>
  <c r="G1380" i="159"/>
  <c r="G1379" i="159"/>
  <c r="G1378" i="159"/>
  <c r="G1377" i="159"/>
  <c r="G1376" i="159"/>
  <c r="G1375" i="159"/>
  <c r="G1374" i="159"/>
  <c r="G1373" i="159"/>
  <c r="G1372" i="159"/>
  <c r="G1371" i="159"/>
  <c r="G1370" i="159"/>
  <c r="G1369" i="159"/>
  <c r="G1368" i="159"/>
  <c r="G1367" i="159"/>
  <c r="G1366" i="159"/>
  <c r="G1365" i="159"/>
  <c r="G1364" i="159"/>
  <c r="G1363" i="159"/>
  <c r="G1362" i="159"/>
  <c r="G1361" i="159"/>
  <c r="G1360" i="159"/>
  <c r="G1359" i="159"/>
  <c r="G1358" i="159"/>
  <c r="G1357" i="159"/>
  <c r="G1356" i="159"/>
  <c r="G1355" i="159"/>
  <c r="G1354" i="159"/>
  <c r="G1353" i="159"/>
  <c r="G1352" i="159"/>
  <c r="G1351" i="159"/>
  <c r="G1350" i="159"/>
  <c r="G1349" i="159"/>
  <c r="G1348" i="159"/>
  <c r="G1347" i="159"/>
  <c r="G1346" i="159"/>
  <c r="G1345" i="159"/>
  <c r="G1344" i="159"/>
  <c r="G1343" i="159"/>
  <c r="G1342" i="159"/>
  <c r="G1341" i="159"/>
  <c r="G1340" i="159"/>
  <c r="G1339" i="159"/>
  <c r="G1338" i="159"/>
  <c r="G1337" i="159"/>
  <c r="G1336" i="159"/>
  <c r="G1335" i="159"/>
  <c r="G1334" i="159"/>
  <c r="G1333" i="159"/>
  <c r="G1332" i="159"/>
  <c r="G1331" i="159"/>
  <c r="G1330" i="159"/>
  <c r="G1329" i="159"/>
  <c r="G1328" i="159"/>
  <c r="G1327" i="159"/>
  <c r="G1326" i="159"/>
  <c r="G1325" i="159"/>
  <c r="G1324" i="159"/>
  <c r="G1323" i="159"/>
  <c r="G1322" i="159"/>
  <c r="G1321" i="159"/>
  <c r="G1320" i="159"/>
  <c r="G1319" i="159"/>
  <c r="G1318" i="159"/>
  <c r="G1317" i="159"/>
  <c r="G1316" i="159"/>
  <c r="G1315" i="159"/>
  <c r="G1314" i="159"/>
  <c r="G1313" i="159"/>
  <c r="G1312" i="159"/>
  <c r="G1311" i="159"/>
  <c r="G1310" i="159"/>
  <c r="G1309" i="159"/>
  <c r="G1308" i="159"/>
  <c r="G1307" i="159"/>
  <c r="G1306" i="159"/>
  <c r="G1305" i="159"/>
  <c r="G1304" i="159"/>
  <c r="G1303" i="159"/>
  <c r="G1302" i="159"/>
  <c r="G1301" i="159"/>
  <c r="G1300" i="159"/>
  <c r="G1299" i="159"/>
  <c r="G1298" i="159"/>
  <c r="G1297" i="159"/>
  <c r="G1296" i="159"/>
  <c r="G1295" i="159"/>
  <c r="G1294" i="159"/>
  <c r="G1293" i="159"/>
  <c r="G1292" i="159"/>
  <c r="G1291" i="159"/>
  <c r="G1290" i="159"/>
  <c r="G1289" i="159"/>
  <c r="G1288" i="159"/>
  <c r="G1287" i="159"/>
  <c r="G1286" i="159"/>
  <c r="G1285" i="159"/>
  <c r="G1284" i="159"/>
  <c r="G1283" i="159"/>
  <c r="G1282" i="159"/>
  <c r="G1281" i="159"/>
  <c r="G1280" i="159"/>
  <c r="G1279" i="159"/>
  <c r="G1278" i="159"/>
  <c r="G1277" i="159"/>
  <c r="G1276" i="159"/>
  <c r="G1275" i="159"/>
  <c r="G1274" i="159"/>
  <c r="G1273" i="159"/>
  <c r="G1272" i="159"/>
  <c r="G1271" i="159"/>
  <c r="G1270" i="159"/>
  <c r="G1269" i="159"/>
  <c r="G1268" i="159"/>
  <c r="G1267" i="159"/>
  <c r="G1266" i="159"/>
  <c r="G1265" i="159"/>
  <c r="G1264" i="159"/>
  <c r="G1263" i="159"/>
  <c r="G1262" i="159"/>
  <c r="G1261" i="159"/>
  <c r="G1260" i="159"/>
  <c r="G1259" i="159"/>
  <c r="G1258" i="159"/>
  <c r="G1257" i="159"/>
  <c r="G1256" i="159"/>
  <c r="G1255" i="159"/>
  <c r="G1254" i="159"/>
  <c r="G1253" i="159"/>
  <c r="G1252" i="159"/>
  <c r="G1251" i="159"/>
  <c r="G1250" i="159"/>
  <c r="G1249" i="159"/>
  <c r="G1248" i="159"/>
  <c r="G1247" i="159"/>
  <c r="G1246" i="159"/>
  <c r="G1245" i="159"/>
  <c r="G1244" i="159"/>
  <c r="G1243" i="159"/>
  <c r="G1242" i="159"/>
  <c r="G1241" i="159"/>
  <c r="G1240" i="159"/>
  <c r="G1239" i="159"/>
  <c r="G1238" i="159"/>
  <c r="G1237" i="159"/>
  <c r="G1236" i="159"/>
  <c r="G1235" i="159"/>
  <c r="G1234" i="159"/>
  <c r="G1233" i="159"/>
  <c r="G1232" i="159"/>
  <c r="G1231" i="159"/>
  <c r="G1230" i="159"/>
  <c r="G1229" i="159"/>
  <c r="G1228" i="159"/>
  <c r="G1227" i="159"/>
  <c r="G1226" i="159"/>
  <c r="G1225" i="159"/>
  <c r="G1224" i="159"/>
  <c r="G1223" i="159"/>
  <c r="G1222" i="159"/>
  <c r="G1221" i="159"/>
  <c r="G1220" i="159"/>
  <c r="G1219" i="159"/>
  <c r="G1218" i="159"/>
  <c r="G1217" i="159"/>
  <c r="G1216" i="159"/>
  <c r="G1215" i="159"/>
  <c r="G1214" i="159"/>
  <c r="G1213" i="159"/>
  <c r="G1212" i="159"/>
  <c r="G1211" i="159"/>
  <c r="G1210" i="159"/>
  <c r="G1209" i="159"/>
  <c r="G1208" i="159"/>
  <c r="G1207" i="159"/>
  <c r="G1206" i="159"/>
  <c r="G1205" i="159"/>
  <c r="G1204" i="159"/>
  <c r="G1203" i="159"/>
  <c r="G1202" i="159"/>
  <c r="G1201" i="159"/>
  <c r="G1200" i="159"/>
  <c r="G1199" i="159"/>
  <c r="G1198" i="159"/>
  <c r="G1197" i="159"/>
  <c r="G1196" i="159"/>
  <c r="G1195" i="159"/>
  <c r="G1194" i="159"/>
  <c r="G1193" i="159"/>
  <c r="G1192" i="159"/>
  <c r="G1191" i="159"/>
  <c r="G1190" i="159"/>
  <c r="G1189" i="159"/>
  <c r="G1188" i="159"/>
  <c r="G1187" i="159"/>
  <c r="G1186" i="159"/>
  <c r="G1185" i="159"/>
  <c r="G1184" i="159"/>
  <c r="G1183" i="159"/>
  <c r="G1182" i="159"/>
  <c r="G1181" i="159"/>
  <c r="G1180" i="159"/>
  <c r="G1179" i="159"/>
  <c r="G1178" i="159"/>
  <c r="G1177" i="159"/>
  <c r="G1176" i="159"/>
  <c r="G1175" i="159"/>
  <c r="G1174" i="159"/>
  <c r="G1173" i="159"/>
  <c r="G1172" i="159"/>
  <c r="G1171" i="159"/>
  <c r="G1170" i="159"/>
  <c r="G1169" i="159"/>
  <c r="G1168" i="159"/>
  <c r="G1167" i="159"/>
  <c r="G1166" i="159"/>
  <c r="G1165" i="159"/>
  <c r="G1164" i="159"/>
  <c r="G1163" i="159"/>
  <c r="G1162" i="159"/>
  <c r="G1161" i="159"/>
  <c r="G1160" i="159"/>
  <c r="G1159" i="159"/>
  <c r="G1158" i="159"/>
  <c r="G1157" i="159"/>
  <c r="G1156" i="159"/>
  <c r="G1155" i="159"/>
  <c r="G1154" i="159"/>
  <c r="G1153" i="159"/>
  <c r="G1152" i="159"/>
  <c r="G1151" i="159"/>
  <c r="G1150" i="159"/>
  <c r="G1149" i="159"/>
  <c r="G1148" i="159"/>
  <c r="G1147" i="159"/>
  <c r="G1146" i="159"/>
  <c r="G1145" i="159"/>
  <c r="G1144" i="159"/>
  <c r="G1143" i="159"/>
  <c r="G1142" i="159"/>
  <c r="G1141" i="159"/>
  <c r="G1140" i="159"/>
  <c r="G1139" i="159"/>
  <c r="G1138" i="159"/>
  <c r="G1137" i="159"/>
  <c r="G1136" i="159"/>
  <c r="G1135" i="159"/>
  <c r="G1134" i="159"/>
  <c r="G1133" i="159"/>
  <c r="G1132" i="159"/>
  <c r="G1131" i="159"/>
  <c r="G1130" i="159"/>
  <c r="G1129" i="159"/>
  <c r="G1128" i="159"/>
  <c r="G1127" i="159"/>
  <c r="G1126" i="159"/>
  <c r="G1125" i="159"/>
  <c r="G1124" i="159"/>
  <c r="G1123" i="159"/>
  <c r="G1122" i="159"/>
  <c r="G1121" i="159"/>
  <c r="G1120" i="159"/>
  <c r="G1119" i="159"/>
  <c r="G1118" i="159"/>
  <c r="G1117" i="159"/>
  <c r="G1116" i="159"/>
  <c r="G1115" i="159"/>
  <c r="G1114" i="159"/>
  <c r="G1113" i="159"/>
  <c r="G1112" i="159"/>
  <c r="G1111" i="159"/>
  <c r="G1110" i="159"/>
  <c r="G1109" i="159"/>
  <c r="G1108" i="159"/>
  <c r="G1107" i="159"/>
  <c r="G1106" i="159"/>
  <c r="G1105" i="159"/>
  <c r="G1104" i="159"/>
  <c r="G1103" i="159"/>
  <c r="G1102" i="159"/>
  <c r="G1101" i="159"/>
  <c r="G1100" i="159"/>
  <c r="G1099" i="159"/>
  <c r="G1098" i="159"/>
  <c r="G1097" i="159"/>
  <c r="G1096" i="159"/>
  <c r="G1095" i="159"/>
  <c r="G1094" i="159"/>
  <c r="G1093" i="159"/>
  <c r="G1092" i="159"/>
  <c r="G1091" i="159"/>
  <c r="G1090" i="159"/>
  <c r="G1089" i="159"/>
  <c r="G1088" i="159"/>
  <c r="G1087" i="159"/>
  <c r="G1086" i="159"/>
  <c r="G1085" i="159"/>
  <c r="G1084" i="159"/>
  <c r="G1083" i="159"/>
  <c r="G1082" i="159"/>
  <c r="G1081" i="159"/>
  <c r="G1080" i="159"/>
  <c r="G1079" i="159"/>
  <c r="G1078" i="159"/>
  <c r="G1077" i="159"/>
  <c r="G1076" i="159"/>
  <c r="G1075" i="159"/>
  <c r="G1074" i="159"/>
  <c r="G1073" i="159"/>
  <c r="G1072" i="159"/>
  <c r="G1071" i="159"/>
  <c r="G1070" i="159"/>
  <c r="G1069" i="159"/>
  <c r="G1068" i="159"/>
  <c r="G1067" i="159"/>
  <c r="G1066" i="159"/>
  <c r="G1065" i="159"/>
  <c r="G1064" i="159"/>
  <c r="G1063" i="159"/>
  <c r="G1062" i="159"/>
  <c r="G1061" i="159"/>
  <c r="G1060" i="159"/>
  <c r="G1059" i="159"/>
  <c r="G1058" i="159"/>
  <c r="G1057" i="159"/>
  <c r="G1056" i="159"/>
  <c r="G1055" i="159"/>
  <c r="G1054" i="159"/>
  <c r="G1053" i="159"/>
  <c r="G1052" i="159"/>
  <c r="G1051" i="159"/>
  <c r="G1050" i="159"/>
  <c r="G1049" i="159"/>
  <c r="G1048" i="159"/>
  <c r="G1047" i="159"/>
  <c r="G1046" i="159"/>
  <c r="G1045" i="159"/>
  <c r="G1044" i="159"/>
  <c r="G1043" i="159"/>
  <c r="G1042" i="159"/>
  <c r="G1041" i="159"/>
  <c r="G1040" i="159"/>
  <c r="G1039" i="159"/>
  <c r="G1038" i="159"/>
  <c r="G1037" i="159"/>
  <c r="G1036" i="159"/>
  <c r="G1035" i="159"/>
  <c r="G1034" i="159"/>
  <c r="G1033" i="159"/>
  <c r="G1032" i="159"/>
  <c r="G1031" i="159"/>
  <c r="G1030" i="159"/>
  <c r="G1029" i="159"/>
  <c r="G1028" i="159"/>
  <c r="G1027" i="159"/>
  <c r="G1026" i="159"/>
  <c r="G1025" i="159"/>
  <c r="G1024" i="159"/>
  <c r="G1023" i="159"/>
  <c r="G1022" i="159"/>
  <c r="G1021" i="159"/>
  <c r="G1020" i="159"/>
  <c r="G1019" i="159"/>
  <c r="G1018" i="159"/>
  <c r="G1017" i="159"/>
  <c r="G1016" i="159"/>
  <c r="G1015" i="159"/>
  <c r="G1014" i="159"/>
  <c r="G1013" i="159"/>
  <c r="G1012" i="159"/>
  <c r="G1011" i="159"/>
  <c r="G1010" i="159"/>
  <c r="G1009" i="159"/>
  <c r="G1008" i="159"/>
  <c r="G1007" i="159"/>
  <c r="G1006" i="159"/>
  <c r="G1005" i="159"/>
  <c r="G1004" i="159"/>
  <c r="G1003" i="159"/>
  <c r="G1002" i="159"/>
  <c r="G1001" i="159"/>
  <c r="G1000" i="159"/>
  <c r="G999" i="159"/>
  <c r="G998" i="159"/>
  <c r="G997" i="159"/>
  <c r="G996" i="159"/>
  <c r="G995" i="159"/>
  <c r="G994" i="159"/>
  <c r="G993" i="159"/>
  <c r="G992" i="159"/>
  <c r="G991" i="159"/>
  <c r="G990" i="159"/>
  <c r="G989" i="159"/>
  <c r="G988" i="159"/>
  <c r="G987" i="159"/>
  <c r="G986" i="159"/>
  <c r="G985" i="159"/>
  <c r="G984" i="159"/>
  <c r="G983" i="159"/>
  <c r="G982" i="159"/>
  <c r="G981" i="159"/>
  <c r="G980" i="159"/>
  <c r="G979" i="159"/>
  <c r="G978" i="159"/>
  <c r="G977" i="159"/>
  <c r="G976" i="159"/>
  <c r="G975" i="159"/>
  <c r="G974" i="159"/>
  <c r="G973" i="159"/>
  <c r="G972" i="159"/>
  <c r="G971" i="159"/>
  <c r="G970" i="159"/>
  <c r="G969" i="159"/>
  <c r="G968" i="159"/>
  <c r="G967" i="159"/>
  <c r="G966" i="159"/>
  <c r="G965" i="159"/>
  <c r="G964" i="159"/>
  <c r="G963" i="159"/>
  <c r="G962" i="159"/>
  <c r="G961" i="159"/>
  <c r="G960" i="159"/>
  <c r="G959" i="159"/>
  <c r="G958" i="159"/>
  <c r="G957" i="159"/>
  <c r="G956" i="159"/>
  <c r="G955" i="159"/>
  <c r="G954" i="159"/>
  <c r="G953" i="159"/>
  <c r="G952" i="159"/>
  <c r="G951" i="159"/>
  <c r="G950" i="159"/>
  <c r="G949" i="159"/>
  <c r="G948" i="159"/>
  <c r="G947" i="159"/>
  <c r="G946" i="159"/>
  <c r="G945" i="159"/>
  <c r="G944" i="159"/>
  <c r="G943" i="159"/>
  <c r="G942" i="159"/>
  <c r="G941" i="159"/>
  <c r="G940" i="159"/>
  <c r="G939" i="159"/>
  <c r="G938" i="159"/>
  <c r="G937" i="159"/>
  <c r="G936" i="159"/>
  <c r="G935" i="159"/>
  <c r="G934" i="159"/>
  <c r="G933" i="159"/>
  <c r="G932" i="159"/>
  <c r="G931" i="159"/>
  <c r="G930" i="159"/>
  <c r="G929" i="159"/>
  <c r="G928" i="159"/>
  <c r="G927" i="159"/>
  <c r="G926" i="159"/>
  <c r="G925" i="159"/>
  <c r="G924" i="159"/>
  <c r="G923" i="159"/>
  <c r="G922" i="159"/>
  <c r="G921" i="159"/>
  <c r="G920" i="159"/>
  <c r="G919" i="159"/>
  <c r="G918" i="159"/>
  <c r="G917" i="159"/>
  <c r="G916" i="159"/>
  <c r="G915" i="159"/>
  <c r="G914" i="159"/>
  <c r="G913" i="159"/>
  <c r="G912" i="159"/>
  <c r="G911" i="159"/>
  <c r="G910" i="159"/>
  <c r="G909" i="159"/>
  <c r="G908" i="159"/>
  <c r="G907" i="159"/>
  <c r="G906" i="159"/>
  <c r="G905" i="159"/>
  <c r="G904" i="159"/>
  <c r="G903" i="159"/>
  <c r="G902" i="159"/>
  <c r="G901" i="159"/>
  <c r="G900" i="159"/>
  <c r="G899" i="159"/>
  <c r="G898" i="159"/>
  <c r="G897" i="159"/>
  <c r="G896" i="159"/>
  <c r="G895" i="159"/>
  <c r="G894" i="159"/>
  <c r="G893" i="159"/>
  <c r="G892" i="159"/>
  <c r="G891" i="159"/>
  <c r="G890" i="159"/>
  <c r="G889" i="159"/>
  <c r="G888" i="159"/>
  <c r="G887" i="159"/>
  <c r="G886" i="159"/>
  <c r="G885" i="159"/>
  <c r="G884" i="159"/>
  <c r="G883" i="159"/>
  <c r="G882" i="159"/>
  <c r="G881" i="159"/>
  <c r="G880" i="159"/>
  <c r="G879" i="159"/>
  <c r="G878" i="159"/>
  <c r="G877" i="159"/>
  <c r="G876" i="159"/>
  <c r="G875" i="159"/>
  <c r="G874" i="159"/>
  <c r="G873" i="159"/>
  <c r="G872" i="159"/>
  <c r="G871" i="159"/>
  <c r="G870" i="159"/>
  <c r="G869" i="159"/>
  <c r="G868" i="159"/>
  <c r="G867" i="159"/>
  <c r="G866" i="159"/>
  <c r="G865" i="159"/>
  <c r="G864" i="159"/>
  <c r="G863" i="159"/>
  <c r="G862" i="159"/>
  <c r="G861" i="159"/>
  <c r="G860" i="159"/>
  <c r="G859" i="159"/>
  <c r="G858" i="159"/>
  <c r="G857" i="159"/>
  <c r="G856" i="159"/>
  <c r="G855" i="159"/>
  <c r="G854" i="159"/>
  <c r="G853" i="159"/>
  <c r="G852" i="159"/>
  <c r="G851" i="159"/>
  <c r="G850" i="159"/>
  <c r="G849" i="159"/>
  <c r="G848" i="159"/>
  <c r="G847" i="159"/>
  <c r="G846" i="159"/>
  <c r="G845" i="159"/>
  <c r="G844" i="159"/>
  <c r="G843" i="159"/>
  <c r="G842" i="159"/>
  <c r="G841" i="159"/>
  <c r="G840" i="159"/>
  <c r="G839" i="159"/>
  <c r="G838" i="159"/>
  <c r="G837" i="159"/>
  <c r="G836" i="159"/>
  <c r="G835" i="159"/>
  <c r="G834" i="159"/>
  <c r="G833" i="159"/>
  <c r="G832" i="159"/>
  <c r="G831" i="159"/>
  <c r="G830" i="159"/>
  <c r="G829" i="159"/>
  <c r="G828" i="159"/>
  <c r="G827" i="159"/>
  <c r="G826" i="159"/>
  <c r="G825" i="159"/>
  <c r="G824" i="159"/>
  <c r="G823" i="159"/>
  <c r="G822" i="159"/>
  <c r="G821" i="159"/>
  <c r="G820" i="159"/>
  <c r="G819" i="159"/>
  <c r="G818" i="159"/>
  <c r="G817" i="159"/>
  <c r="G816" i="159"/>
  <c r="G815" i="159"/>
  <c r="G814" i="159"/>
  <c r="G813" i="159"/>
  <c r="G812" i="159"/>
  <c r="G811" i="159"/>
  <c r="G810" i="159"/>
  <c r="G809" i="159"/>
  <c r="G808" i="159"/>
  <c r="G807" i="159"/>
  <c r="G806" i="159"/>
  <c r="G805" i="159"/>
  <c r="G804" i="159"/>
  <c r="G803" i="159"/>
  <c r="G802" i="159"/>
  <c r="G801" i="159"/>
  <c r="G800" i="159"/>
  <c r="G799" i="159"/>
  <c r="G798" i="159"/>
  <c r="G797" i="159"/>
  <c r="G796" i="159"/>
  <c r="G795" i="159"/>
  <c r="G794" i="159"/>
  <c r="G793" i="159"/>
  <c r="G792" i="159"/>
  <c r="G791" i="159"/>
  <c r="G790" i="159"/>
  <c r="G789" i="159"/>
  <c r="G788" i="159"/>
  <c r="G787" i="159"/>
  <c r="G786" i="159"/>
  <c r="G785" i="159"/>
  <c r="G784" i="159"/>
  <c r="G783" i="159"/>
  <c r="G782" i="159"/>
  <c r="G781" i="159"/>
  <c r="G780" i="159"/>
  <c r="G779" i="159"/>
  <c r="G778" i="159"/>
  <c r="G777" i="159"/>
  <c r="G776" i="159"/>
  <c r="G775" i="159"/>
  <c r="G774" i="159"/>
  <c r="G773" i="159"/>
  <c r="G772" i="159"/>
  <c r="G771" i="159"/>
  <c r="G770" i="159"/>
  <c r="G769" i="159"/>
  <c r="G768" i="159"/>
  <c r="G767" i="159"/>
  <c r="G766" i="159"/>
  <c r="G765" i="159"/>
  <c r="G764" i="159"/>
  <c r="G763" i="159"/>
  <c r="G762" i="159"/>
  <c r="G761" i="159"/>
  <c r="G760" i="159"/>
  <c r="G759" i="159"/>
  <c r="G758" i="159"/>
  <c r="G757" i="159"/>
  <c r="G756" i="159"/>
  <c r="G755" i="159"/>
  <c r="G754" i="159"/>
  <c r="G753" i="159"/>
  <c r="G752" i="159"/>
  <c r="G751" i="159"/>
  <c r="G750" i="159"/>
  <c r="G749" i="159"/>
  <c r="G748" i="159"/>
  <c r="G747" i="159"/>
  <c r="G746" i="159"/>
  <c r="G745" i="159"/>
  <c r="G744" i="159"/>
  <c r="G743" i="159"/>
  <c r="G742" i="159"/>
  <c r="G741" i="159"/>
  <c r="G740" i="159"/>
  <c r="G739" i="159"/>
  <c r="G738" i="159"/>
  <c r="G737" i="159"/>
  <c r="G736" i="159"/>
  <c r="G735" i="159"/>
  <c r="G734" i="159"/>
  <c r="G733" i="159"/>
  <c r="G732" i="159"/>
  <c r="G731" i="159"/>
  <c r="G730" i="159"/>
  <c r="G729" i="159"/>
  <c r="G728" i="159"/>
  <c r="G727" i="159"/>
  <c r="G726" i="159"/>
  <c r="G725" i="159"/>
  <c r="G724" i="159"/>
  <c r="G723" i="159"/>
  <c r="G722" i="159"/>
  <c r="G721" i="159"/>
  <c r="G720" i="159"/>
  <c r="G719" i="159"/>
  <c r="G718" i="159"/>
  <c r="G717" i="159"/>
  <c r="G716" i="159"/>
  <c r="G715" i="159"/>
  <c r="G714" i="159"/>
  <c r="G713" i="159"/>
  <c r="G712" i="159"/>
  <c r="G711" i="159"/>
  <c r="G710" i="159"/>
  <c r="G709" i="159"/>
  <c r="G708" i="159"/>
  <c r="G707" i="159"/>
  <c r="G706" i="159"/>
  <c r="G705" i="159"/>
  <c r="G704" i="159"/>
  <c r="G703" i="159"/>
  <c r="G702" i="159"/>
  <c r="G701" i="159"/>
  <c r="G700" i="159"/>
  <c r="G699" i="159"/>
  <c r="G698" i="159"/>
  <c r="G697" i="159"/>
  <c r="G696" i="159"/>
  <c r="G695" i="159"/>
  <c r="G694" i="159"/>
  <c r="G693" i="159"/>
  <c r="G692" i="159"/>
  <c r="G691" i="159"/>
  <c r="G690" i="159"/>
  <c r="G689" i="159"/>
  <c r="G688" i="159"/>
  <c r="G687" i="159"/>
  <c r="G686" i="159"/>
  <c r="G685" i="159"/>
  <c r="G684" i="159"/>
  <c r="G683" i="159"/>
  <c r="G682" i="159"/>
  <c r="G681" i="159"/>
  <c r="G680" i="159"/>
  <c r="G679" i="159"/>
  <c r="G678" i="159"/>
  <c r="G677" i="159"/>
  <c r="G676" i="159"/>
  <c r="G675" i="159"/>
  <c r="G674" i="159"/>
  <c r="G673" i="159"/>
  <c r="G672" i="159"/>
  <c r="G671" i="159"/>
  <c r="G670" i="159"/>
  <c r="G669" i="159"/>
  <c r="G668" i="159"/>
  <c r="G667" i="159"/>
  <c r="G666" i="159"/>
  <c r="G665" i="159"/>
  <c r="G664" i="159"/>
  <c r="G663" i="159"/>
  <c r="G662" i="159"/>
  <c r="G661" i="159"/>
  <c r="G660" i="159"/>
  <c r="G659" i="159"/>
  <c r="G658" i="159"/>
  <c r="G657" i="159"/>
  <c r="G656" i="159"/>
  <c r="G655" i="159"/>
  <c r="G654" i="159"/>
  <c r="G653" i="159"/>
  <c r="G652" i="159"/>
  <c r="G651" i="159"/>
  <c r="G650" i="159"/>
  <c r="G649" i="159"/>
  <c r="G648" i="159"/>
  <c r="G647" i="159"/>
  <c r="G646" i="159"/>
  <c r="G645" i="159"/>
  <c r="G644" i="159"/>
  <c r="G643" i="159"/>
  <c r="G642" i="159"/>
  <c r="G641" i="159"/>
  <c r="G640" i="159"/>
  <c r="G639" i="159"/>
  <c r="G638" i="159"/>
  <c r="G637" i="159"/>
  <c r="G636" i="159"/>
  <c r="G635" i="159"/>
  <c r="G634" i="159"/>
  <c r="G633" i="159"/>
  <c r="G632" i="159"/>
  <c r="G631" i="159"/>
  <c r="G630" i="159"/>
  <c r="G629" i="159"/>
  <c r="G628" i="159"/>
  <c r="G627" i="159"/>
  <c r="G626" i="159"/>
  <c r="G625" i="159"/>
  <c r="G624" i="159"/>
  <c r="G623" i="159"/>
  <c r="G622" i="159"/>
  <c r="G621" i="159"/>
  <c r="G620" i="159"/>
  <c r="G619" i="159"/>
  <c r="G618" i="159"/>
  <c r="G617" i="159"/>
  <c r="G616" i="159"/>
  <c r="G615" i="159"/>
  <c r="G614" i="159"/>
  <c r="G613" i="159"/>
  <c r="G612" i="159"/>
  <c r="G611" i="159"/>
  <c r="G610" i="159"/>
  <c r="G609" i="159"/>
  <c r="G608" i="159"/>
  <c r="G607" i="159"/>
  <c r="G606" i="159"/>
  <c r="G605" i="159"/>
  <c r="G604" i="159"/>
  <c r="G603" i="159"/>
  <c r="G602" i="159"/>
  <c r="G601" i="159"/>
  <c r="G600" i="159"/>
  <c r="G599" i="159"/>
  <c r="G598" i="159"/>
  <c r="G597" i="159"/>
  <c r="G596" i="159"/>
  <c r="G595" i="159"/>
  <c r="G594" i="159"/>
  <c r="G593" i="159"/>
  <c r="G592" i="159"/>
  <c r="G591" i="159"/>
  <c r="G590" i="159"/>
  <c r="G589" i="159"/>
  <c r="G588" i="159"/>
  <c r="G587" i="159"/>
  <c r="G586" i="159"/>
  <c r="G585" i="159"/>
  <c r="G584" i="159"/>
  <c r="G583" i="159"/>
  <c r="G582" i="159"/>
  <c r="G581" i="159"/>
  <c r="G580" i="159"/>
  <c r="G579" i="159"/>
  <c r="G578" i="159"/>
  <c r="G577" i="159"/>
  <c r="G576" i="159"/>
  <c r="G575" i="159"/>
  <c r="G574" i="159"/>
  <c r="G573" i="159"/>
  <c r="G572" i="159"/>
  <c r="G571" i="159"/>
  <c r="G570" i="159"/>
  <c r="G569" i="159"/>
  <c r="G568" i="159"/>
  <c r="G567" i="159"/>
  <c r="G566" i="159"/>
  <c r="G565" i="159"/>
  <c r="G564" i="159"/>
  <c r="G563" i="159"/>
  <c r="G562" i="159"/>
  <c r="G561" i="159"/>
  <c r="G560" i="159"/>
  <c r="G559" i="159"/>
  <c r="G558" i="159"/>
  <c r="G557" i="159"/>
  <c r="G556" i="159"/>
  <c r="G555" i="159"/>
  <c r="G554" i="159"/>
  <c r="G553" i="159"/>
  <c r="G552" i="159"/>
  <c r="G551" i="159"/>
  <c r="G550" i="159"/>
  <c r="G549" i="159"/>
  <c r="G548" i="159"/>
  <c r="G547" i="159"/>
  <c r="G546" i="159"/>
  <c r="G545" i="159"/>
  <c r="G544" i="159"/>
  <c r="G543" i="159"/>
  <c r="G542" i="159"/>
  <c r="G541" i="159"/>
  <c r="G540" i="159"/>
  <c r="G539" i="159"/>
  <c r="G538" i="159"/>
  <c r="G537" i="159"/>
  <c r="G536" i="159"/>
  <c r="G535" i="159"/>
  <c r="G534" i="159"/>
  <c r="G533" i="159"/>
  <c r="G532" i="159"/>
  <c r="G531" i="159"/>
  <c r="G530" i="159"/>
  <c r="G529" i="159"/>
  <c r="G528" i="159"/>
  <c r="G527" i="159"/>
  <c r="G526" i="159"/>
  <c r="G525" i="159"/>
  <c r="G524" i="159"/>
  <c r="G523" i="159"/>
  <c r="G522" i="159"/>
  <c r="G521" i="159"/>
  <c r="G520" i="159"/>
  <c r="G519" i="159"/>
  <c r="G518" i="159"/>
  <c r="G517" i="159"/>
  <c r="G516" i="159"/>
  <c r="G515" i="159"/>
  <c r="G514" i="159"/>
  <c r="G513" i="159"/>
  <c r="G512" i="159"/>
  <c r="G511" i="159"/>
  <c r="G510" i="159"/>
  <c r="G509" i="159"/>
  <c r="G508" i="159"/>
  <c r="G507" i="159"/>
  <c r="G506" i="159"/>
  <c r="G505" i="159"/>
  <c r="G504" i="159"/>
  <c r="G503" i="159"/>
  <c r="G502" i="159"/>
  <c r="G501" i="159"/>
  <c r="G500" i="159"/>
  <c r="G499" i="159"/>
  <c r="G498" i="159"/>
  <c r="G497" i="159"/>
  <c r="G496" i="159"/>
  <c r="G495" i="159"/>
  <c r="G494" i="159"/>
  <c r="G493" i="159"/>
  <c r="G492" i="159"/>
  <c r="G491" i="159"/>
  <c r="G490" i="159"/>
  <c r="G489" i="159"/>
  <c r="G488" i="159"/>
  <c r="G487" i="159"/>
  <c r="G486" i="159"/>
  <c r="G485" i="159"/>
  <c r="G484" i="159"/>
  <c r="G483" i="159"/>
  <c r="G482" i="159"/>
  <c r="G481" i="159"/>
  <c r="G480" i="159"/>
  <c r="G479" i="159"/>
  <c r="G478" i="159"/>
  <c r="G477" i="159"/>
  <c r="G476" i="159"/>
  <c r="G475" i="159"/>
  <c r="G474" i="159"/>
  <c r="G473" i="159"/>
  <c r="G472" i="159"/>
  <c r="G471" i="159"/>
  <c r="G470" i="159"/>
  <c r="G469" i="159"/>
  <c r="G468" i="159"/>
  <c r="G467" i="159"/>
  <c r="G466" i="159"/>
  <c r="G465" i="159"/>
  <c r="G464" i="159"/>
  <c r="G463" i="159"/>
  <c r="G462" i="159"/>
  <c r="G461" i="159"/>
  <c r="G460" i="159"/>
  <c r="G459" i="159"/>
  <c r="G458" i="159"/>
  <c r="G457" i="159"/>
  <c r="G456" i="159"/>
  <c r="G455" i="159"/>
  <c r="G454" i="159"/>
  <c r="G453" i="159"/>
  <c r="G452" i="159"/>
  <c r="G451" i="159"/>
  <c r="G450" i="159"/>
  <c r="G449" i="159"/>
  <c r="G448" i="159"/>
  <c r="G447" i="159"/>
  <c r="G446" i="159"/>
  <c r="G445" i="159"/>
  <c r="G444" i="159"/>
  <c r="G443" i="159"/>
  <c r="G442" i="159"/>
  <c r="G441" i="159"/>
  <c r="G440" i="159"/>
  <c r="G439" i="159"/>
  <c r="G438" i="159"/>
  <c r="G437" i="159"/>
  <c r="G436" i="159"/>
  <c r="G435" i="159"/>
  <c r="G434" i="159"/>
  <c r="G433" i="159"/>
  <c r="G432" i="159"/>
  <c r="G431" i="159"/>
  <c r="G430" i="159"/>
  <c r="G429" i="159"/>
  <c r="G428" i="159"/>
  <c r="G427" i="159"/>
  <c r="G426" i="159"/>
  <c r="G425" i="159"/>
  <c r="G424" i="159"/>
  <c r="G423" i="159"/>
  <c r="G422" i="159"/>
  <c r="G421" i="159"/>
  <c r="G420" i="159"/>
  <c r="G419" i="159"/>
  <c r="G418" i="159"/>
  <c r="G417" i="159"/>
  <c r="G416" i="159"/>
  <c r="G415" i="159"/>
  <c r="G414" i="159"/>
  <c r="G413" i="159"/>
  <c r="G412" i="159"/>
  <c r="G411" i="159"/>
  <c r="G410" i="159"/>
  <c r="G409" i="159"/>
  <c r="G408" i="159"/>
  <c r="G407" i="159"/>
  <c r="G406" i="159"/>
  <c r="G405" i="159"/>
  <c r="G404" i="159"/>
  <c r="G403" i="159"/>
  <c r="G402" i="159"/>
  <c r="G401" i="159"/>
  <c r="G400" i="159"/>
  <c r="G399" i="159"/>
  <c r="G398" i="159"/>
  <c r="G397" i="159"/>
  <c r="G396" i="159"/>
  <c r="G395" i="159"/>
  <c r="G394" i="159"/>
  <c r="G393" i="159"/>
  <c r="G392" i="159"/>
  <c r="G391" i="159"/>
  <c r="G390" i="159"/>
  <c r="G389" i="159"/>
  <c r="G388" i="159"/>
  <c r="G387" i="159"/>
  <c r="G386" i="159"/>
  <c r="G385" i="159"/>
  <c r="G384" i="159"/>
  <c r="G383" i="159"/>
  <c r="G382" i="159"/>
  <c r="G381" i="159"/>
  <c r="G380" i="159"/>
  <c r="G379" i="159"/>
  <c r="G378" i="159"/>
  <c r="G377" i="159"/>
  <c r="G376" i="159"/>
  <c r="G375" i="159"/>
  <c r="G374" i="159"/>
  <c r="G373" i="159"/>
  <c r="G372" i="159"/>
  <c r="G371" i="159"/>
  <c r="G370" i="159"/>
  <c r="G369" i="159"/>
  <c r="G368" i="159"/>
  <c r="G367" i="159"/>
  <c r="G366" i="159"/>
  <c r="G365" i="159"/>
  <c r="G364" i="159"/>
  <c r="G363" i="159"/>
  <c r="G362" i="159"/>
  <c r="G361" i="159"/>
  <c r="G360" i="159"/>
  <c r="G359" i="159"/>
  <c r="G358" i="159"/>
  <c r="G357" i="159"/>
  <c r="G356" i="159"/>
  <c r="G355" i="159"/>
  <c r="G354" i="159"/>
  <c r="G353" i="159"/>
  <c r="G352" i="159"/>
  <c r="G351" i="159"/>
  <c r="G350" i="159"/>
  <c r="G349" i="159"/>
  <c r="G348" i="159"/>
  <c r="G347" i="159"/>
  <c r="G346" i="159"/>
  <c r="G345" i="159"/>
  <c r="G344" i="159"/>
  <c r="G343" i="159"/>
  <c r="G342" i="159"/>
  <c r="G341" i="159"/>
  <c r="G340" i="159"/>
  <c r="G339" i="159"/>
  <c r="G338" i="159"/>
  <c r="G337" i="159"/>
  <c r="G336" i="159"/>
  <c r="G335" i="159"/>
  <c r="G334" i="159"/>
  <c r="G333" i="159"/>
  <c r="G332" i="159"/>
  <c r="G331" i="159"/>
  <c r="G330" i="159"/>
  <c r="G329" i="159"/>
  <c r="G328" i="159"/>
  <c r="G327" i="159"/>
  <c r="G326" i="159"/>
  <c r="G325" i="159"/>
  <c r="G324" i="159"/>
  <c r="G323" i="159"/>
  <c r="G322" i="159"/>
  <c r="G321" i="159"/>
  <c r="G320" i="159"/>
  <c r="G319" i="159"/>
  <c r="G318" i="159"/>
  <c r="G317" i="159"/>
  <c r="G316" i="159"/>
  <c r="G315" i="159"/>
  <c r="G314" i="159"/>
  <c r="G313" i="159"/>
  <c r="G312" i="159"/>
  <c r="G311" i="159"/>
  <c r="G310" i="159"/>
  <c r="G309" i="159"/>
  <c r="G308" i="159"/>
  <c r="G307" i="159"/>
  <c r="G306" i="159"/>
  <c r="G305" i="159"/>
  <c r="G304" i="159"/>
  <c r="G303" i="159"/>
  <c r="G302" i="159"/>
  <c r="G301" i="159"/>
  <c r="G300" i="159"/>
  <c r="G299" i="159"/>
  <c r="G298" i="159"/>
  <c r="G297" i="159"/>
  <c r="G296" i="159"/>
  <c r="G295" i="159"/>
  <c r="G294" i="159"/>
  <c r="G293" i="159"/>
  <c r="G292" i="159"/>
  <c r="G291" i="159"/>
  <c r="G290" i="159"/>
  <c r="G289" i="159"/>
  <c r="G288" i="159"/>
  <c r="G287" i="159"/>
  <c r="G286" i="159"/>
  <c r="G285" i="159"/>
  <c r="G284" i="159"/>
  <c r="G283" i="159"/>
  <c r="G282" i="159"/>
  <c r="G281" i="159"/>
  <c r="G280" i="159"/>
  <c r="G279" i="159"/>
  <c r="G278" i="159"/>
  <c r="G277" i="159"/>
  <c r="G276" i="159"/>
  <c r="G275" i="159"/>
  <c r="G274" i="159"/>
  <c r="G273" i="159"/>
  <c r="G272" i="159"/>
  <c r="G271" i="159"/>
  <c r="G270" i="159"/>
  <c r="G269" i="159"/>
  <c r="G268" i="159"/>
  <c r="G267" i="159"/>
  <c r="G266" i="159"/>
  <c r="G265" i="159"/>
  <c r="G264" i="159"/>
  <c r="G263" i="159"/>
  <c r="G262" i="159"/>
  <c r="G261" i="159"/>
  <c r="G260" i="159"/>
  <c r="G259" i="159"/>
  <c r="G258" i="159"/>
  <c r="G257" i="159"/>
  <c r="G256" i="159"/>
  <c r="G255" i="159"/>
  <c r="G254" i="159"/>
  <c r="G253" i="159"/>
  <c r="G252" i="159"/>
  <c r="G251" i="159"/>
  <c r="G250" i="159"/>
  <c r="G249" i="159"/>
  <c r="G248" i="159"/>
  <c r="G247" i="159"/>
  <c r="G246" i="159"/>
  <c r="G245" i="159"/>
  <c r="G244" i="159"/>
  <c r="G243" i="159"/>
  <c r="G242" i="159"/>
  <c r="G241" i="159"/>
  <c r="G240" i="159"/>
  <c r="G239" i="159"/>
  <c r="G238" i="159"/>
  <c r="G237" i="159"/>
  <c r="G236" i="159"/>
  <c r="G235" i="159"/>
  <c r="G234" i="159"/>
  <c r="G233" i="159"/>
  <c r="G232" i="159"/>
  <c r="G231" i="159"/>
  <c r="G230" i="159"/>
  <c r="G229" i="159"/>
  <c r="G228" i="159"/>
  <c r="G227" i="159"/>
  <c r="G226" i="159"/>
  <c r="G225" i="159"/>
  <c r="G224" i="159"/>
  <c r="G223" i="159"/>
  <c r="G222" i="159"/>
  <c r="G221" i="159"/>
  <c r="G220" i="159"/>
  <c r="G219" i="159"/>
  <c r="G218" i="159"/>
  <c r="G217" i="159"/>
  <c r="G216" i="159"/>
  <c r="G215" i="159"/>
  <c r="G214" i="159"/>
  <c r="G213" i="159"/>
  <c r="G212" i="159"/>
  <c r="G211" i="159"/>
  <c r="G210" i="159"/>
  <c r="G209" i="159"/>
  <c r="G208" i="159"/>
  <c r="G207" i="159"/>
  <c r="G206" i="159"/>
  <c r="G205" i="159"/>
  <c r="G204" i="159"/>
  <c r="G203" i="159"/>
  <c r="G202" i="159"/>
  <c r="G201" i="159"/>
  <c r="G200" i="159"/>
  <c r="G199" i="159"/>
  <c r="G198" i="159"/>
  <c r="G197" i="159"/>
  <c r="G196" i="159"/>
  <c r="G195" i="159"/>
  <c r="G194" i="159"/>
  <c r="G193" i="159"/>
  <c r="G192" i="159"/>
  <c r="G191" i="159"/>
  <c r="G190" i="159"/>
  <c r="G189" i="159"/>
  <c r="G188" i="159"/>
  <c r="G187" i="159"/>
  <c r="G186" i="159"/>
  <c r="G185" i="159"/>
  <c r="G184" i="159"/>
  <c r="G183" i="159"/>
  <c r="G182" i="159"/>
  <c r="G181" i="159"/>
  <c r="G180" i="159"/>
  <c r="G179" i="159"/>
  <c r="G178" i="159"/>
  <c r="G177" i="159"/>
  <c r="G176" i="159"/>
  <c r="G175" i="159"/>
  <c r="G174" i="159"/>
  <c r="G173" i="159"/>
  <c r="G172" i="159"/>
  <c r="G171" i="159"/>
  <c r="G170" i="159"/>
  <c r="G169" i="159"/>
  <c r="G168" i="159"/>
  <c r="G167" i="159"/>
  <c r="G166" i="159"/>
  <c r="G165" i="159"/>
  <c r="G164" i="159"/>
  <c r="G163" i="159"/>
  <c r="G162" i="159"/>
  <c r="G161" i="159"/>
  <c r="G160" i="159"/>
  <c r="G159" i="159"/>
  <c r="G158" i="159"/>
  <c r="G157" i="159"/>
  <c r="G156" i="159"/>
  <c r="G155" i="159"/>
  <c r="G154" i="159"/>
  <c r="G153" i="159"/>
  <c r="G152" i="159"/>
  <c r="G151" i="159"/>
  <c r="G150" i="159"/>
  <c r="G149" i="159"/>
  <c r="G148" i="159"/>
  <c r="G147" i="159"/>
  <c r="G146" i="159"/>
  <c r="G145" i="159"/>
  <c r="G144" i="159"/>
  <c r="G143" i="159"/>
  <c r="G142" i="159"/>
  <c r="G141" i="159"/>
  <c r="G140" i="159"/>
  <c r="G139" i="159"/>
  <c r="G138" i="159"/>
  <c r="G137" i="159"/>
  <c r="G136" i="159"/>
  <c r="G135" i="159"/>
  <c r="G134" i="159"/>
  <c r="G133" i="159"/>
  <c r="G132" i="159"/>
  <c r="G131" i="159"/>
  <c r="G130" i="159"/>
  <c r="G129" i="159"/>
  <c r="G128" i="159"/>
  <c r="G127" i="159"/>
  <c r="G126" i="159"/>
  <c r="G125" i="159"/>
  <c r="G124" i="159"/>
  <c r="G123" i="159"/>
  <c r="G122" i="159"/>
  <c r="G121" i="159"/>
  <c r="G120" i="159"/>
  <c r="G119" i="159"/>
  <c r="G118" i="159"/>
  <c r="G117" i="159"/>
  <c r="G116" i="159"/>
  <c r="G115" i="159"/>
  <c r="G114" i="159"/>
  <c r="G113" i="159"/>
  <c r="G112" i="159"/>
  <c r="G111" i="159"/>
  <c r="G110" i="159"/>
  <c r="G109" i="159"/>
  <c r="G108" i="159"/>
  <c r="G107" i="159"/>
  <c r="G106" i="159"/>
  <c r="G105" i="159"/>
  <c r="G104" i="159"/>
  <c r="G103" i="159"/>
  <c r="G102" i="159"/>
  <c r="G101" i="159"/>
  <c r="G100" i="159"/>
  <c r="G99" i="159"/>
  <c r="G98" i="159"/>
  <c r="G97" i="159"/>
  <c r="G96" i="159"/>
  <c r="G95" i="159"/>
  <c r="G94" i="159"/>
  <c r="G93" i="159"/>
  <c r="G92" i="159"/>
  <c r="G91" i="159"/>
  <c r="G90" i="159"/>
  <c r="G89" i="159"/>
  <c r="G88" i="159"/>
  <c r="G87" i="159"/>
  <c r="G86" i="159"/>
  <c r="G85" i="159"/>
  <c r="G84" i="159"/>
  <c r="G83" i="159"/>
  <c r="G82" i="159"/>
  <c r="G81" i="159"/>
  <c r="G80" i="159"/>
  <c r="G79" i="159"/>
  <c r="G78" i="159"/>
  <c r="G77" i="159"/>
  <c r="G76" i="159"/>
  <c r="G75" i="159"/>
  <c r="G74" i="159"/>
  <c r="G73" i="159"/>
  <c r="G72" i="159"/>
  <c r="G71" i="159"/>
  <c r="G70" i="159"/>
  <c r="G69" i="159"/>
  <c r="G68" i="159"/>
  <c r="G67" i="159"/>
  <c r="G66" i="159"/>
  <c r="G65" i="159"/>
  <c r="G64" i="159"/>
  <c r="G63" i="159"/>
  <c r="G62" i="159"/>
  <c r="G61" i="159"/>
  <c r="G60" i="159"/>
  <c r="G59" i="159"/>
  <c r="G58" i="159"/>
  <c r="G57" i="159"/>
  <c r="G56" i="159"/>
  <c r="G55" i="159"/>
  <c r="G54" i="159"/>
  <c r="G53" i="159"/>
  <c r="G52" i="159"/>
  <c r="G51" i="159"/>
  <c r="G50" i="159"/>
  <c r="G49" i="159"/>
  <c r="G48" i="159"/>
  <c r="G47" i="159"/>
  <c r="G46" i="159"/>
  <c r="G45" i="159"/>
  <c r="G44" i="159"/>
  <c r="G43" i="159"/>
  <c r="G42" i="159"/>
  <c r="G41" i="159"/>
  <c r="G40" i="159"/>
  <c r="G39" i="159"/>
  <c r="G38" i="159"/>
  <c r="G37" i="159"/>
  <c r="G36" i="159"/>
  <c r="G35" i="159"/>
  <c r="G34" i="159"/>
  <c r="G33" i="159"/>
  <c r="G32" i="159"/>
  <c r="G31" i="159"/>
  <c r="G30" i="159"/>
  <c r="G29" i="159"/>
  <c r="G28" i="159"/>
  <c r="G27" i="159"/>
  <c r="G26" i="159"/>
  <c r="G25" i="159"/>
  <c r="G24" i="159"/>
  <c r="G23" i="159"/>
  <c r="G22" i="159"/>
  <c r="G21" i="159"/>
  <c r="G20" i="159"/>
  <c r="G19" i="159"/>
  <c r="G18" i="159"/>
  <c r="G17" i="159"/>
  <c r="G16" i="159"/>
  <c r="G15" i="159"/>
  <c r="G14" i="159"/>
  <c r="G13" i="159"/>
  <c r="G12" i="159"/>
  <c r="F99" i="251"/>
  <c r="F98" i="251"/>
  <c r="F97" i="251"/>
  <c r="F96" i="251"/>
  <c r="F95" i="251"/>
  <c r="F94" i="251"/>
  <c r="F93" i="251"/>
  <c r="F92" i="251"/>
  <c r="F91" i="251"/>
  <c r="F90" i="251"/>
  <c r="F89" i="251"/>
  <c r="F88" i="251"/>
  <c r="F87" i="251"/>
  <c r="F84" i="251"/>
  <c r="F83" i="251"/>
  <c r="F82" i="251"/>
  <c r="F81" i="251"/>
  <c r="F80" i="251"/>
  <c r="F79" i="251"/>
  <c r="F78" i="251"/>
  <c r="F77" i="251"/>
  <c r="F76" i="251"/>
  <c r="F75" i="251"/>
  <c r="F74" i="251"/>
  <c r="F73" i="251"/>
  <c r="F72" i="251"/>
  <c r="F71" i="251"/>
  <c r="F70" i="251"/>
  <c r="F69" i="251"/>
  <c r="F68" i="251"/>
  <c r="F67" i="251"/>
  <c r="F66" i="251"/>
  <c r="F65" i="251"/>
  <c r="F64" i="251"/>
  <c r="F63" i="251"/>
  <c r="F62" i="251"/>
  <c r="F61" i="251"/>
  <c r="F60" i="251"/>
  <c r="F59" i="251"/>
  <c r="F58" i="251"/>
  <c r="F57" i="251"/>
  <c r="F56" i="251"/>
  <c r="F55" i="251"/>
  <c r="F54" i="251"/>
  <c r="F53" i="251"/>
  <c r="F52" i="251"/>
  <c r="F51" i="251"/>
  <c r="F50" i="251"/>
  <c r="F49" i="251"/>
  <c r="F48" i="251"/>
  <c r="F47" i="251"/>
  <c r="F46" i="251"/>
  <c r="F45" i="251"/>
  <c r="F44" i="251"/>
  <c r="F43" i="251"/>
  <c r="F42" i="251"/>
  <c r="F41" i="251"/>
  <c r="F40" i="251"/>
  <c r="F39" i="251"/>
  <c r="F38" i="251"/>
  <c r="F37" i="251"/>
  <c r="F36" i="251"/>
  <c r="F35" i="251"/>
  <c r="F34" i="251"/>
  <c r="F33" i="251"/>
  <c r="F32" i="251"/>
  <c r="F31" i="251"/>
  <c r="F30" i="251"/>
  <c r="F29" i="251"/>
  <c r="F28" i="251"/>
  <c r="F27" i="251"/>
  <c r="F26" i="251"/>
  <c r="F25" i="251"/>
  <c r="F24" i="251"/>
  <c r="F23" i="251"/>
  <c r="F22" i="251"/>
  <c r="F21" i="251"/>
  <c r="F20" i="251"/>
  <c r="F19" i="251"/>
  <c r="F18" i="251"/>
  <c r="F17" i="251"/>
  <c r="F16" i="251"/>
  <c r="F15" i="251"/>
  <c r="F14" i="251"/>
  <c r="F13" i="251"/>
  <c r="F12" i="251"/>
  <c r="F11" i="251"/>
  <c r="F10" i="251"/>
  <c r="F9" i="251"/>
  <c r="F8" i="251"/>
  <c r="E31" i="226"/>
  <c r="E30" i="226"/>
  <c r="E29" i="226"/>
  <c r="E28" i="226"/>
  <c r="E27" i="226"/>
  <c r="E17" i="226"/>
  <c r="E15" i="226"/>
  <c r="E14" i="226"/>
  <c r="E13" i="226"/>
  <c r="E11" i="226"/>
  <c r="E10" i="226"/>
  <c r="E9" i="226"/>
  <c r="E8" i="226"/>
  <c r="E7" i="226"/>
  <c r="I83" i="218"/>
  <c r="I82" i="218"/>
  <c r="I81" i="218"/>
  <c r="I80" i="218"/>
  <c r="I79" i="218"/>
  <c r="I78" i="218"/>
  <c r="I77" i="218"/>
  <c r="I76" i="218"/>
  <c r="I75" i="218"/>
  <c r="I74" i="218"/>
  <c r="I73" i="218"/>
  <c r="I72" i="218"/>
  <c r="I70" i="218"/>
  <c r="I69" i="218"/>
  <c r="I68" i="218"/>
  <c r="I67" i="218"/>
  <c r="I66" i="218"/>
  <c r="I65" i="218"/>
  <c r="I64" i="218"/>
  <c r="I63" i="218"/>
  <c r="I62" i="218"/>
  <c r="I60" i="218"/>
  <c r="I59" i="218"/>
  <c r="I58" i="218"/>
  <c r="I57" i="218"/>
  <c r="I55" i="218"/>
  <c r="I54" i="218"/>
  <c r="I53" i="218"/>
  <c r="I52" i="218"/>
  <c r="I51" i="218"/>
  <c r="I50" i="218"/>
  <c r="I48" i="218"/>
  <c r="I46" i="218"/>
  <c r="I45" i="218"/>
  <c r="I44" i="218"/>
  <c r="I43" i="218"/>
  <c r="I40" i="218"/>
  <c r="I39" i="218"/>
  <c r="I38" i="218"/>
  <c r="I37" i="218"/>
  <c r="I36" i="218"/>
  <c r="I35" i="218"/>
  <c r="I34" i="218"/>
  <c r="I32" i="218"/>
  <c r="I31" i="218"/>
  <c r="I30" i="218"/>
  <c r="I29" i="218"/>
  <c r="I28" i="218"/>
  <c r="I27" i="218"/>
  <c r="I26" i="218"/>
  <c r="I25" i="218"/>
  <c r="I24" i="218"/>
  <c r="I23" i="218"/>
  <c r="I21" i="218"/>
  <c r="I20" i="218"/>
  <c r="I19" i="218"/>
  <c r="I18" i="218"/>
  <c r="I11" i="218"/>
  <c r="I10" i="218"/>
  <c r="I9" i="218"/>
  <c r="K530" i="170"/>
  <c r="J530" i="170"/>
  <c r="K529" i="170"/>
  <c r="J529" i="170"/>
  <c r="K528" i="170"/>
  <c r="J528" i="170"/>
  <c r="K527" i="170"/>
  <c r="J527" i="170"/>
  <c r="K526" i="170"/>
  <c r="J526" i="170"/>
  <c r="K525" i="170"/>
  <c r="J525" i="170"/>
  <c r="K524" i="170"/>
  <c r="J524" i="170"/>
  <c r="K523" i="170"/>
  <c r="J523" i="170"/>
  <c r="K522" i="170"/>
  <c r="J522" i="170"/>
  <c r="K521" i="170"/>
  <c r="J521" i="170"/>
  <c r="K520" i="170"/>
  <c r="J520" i="170"/>
  <c r="K519" i="170"/>
  <c r="J519" i="170"/>
  <c r="K518" i="170"/>
  <c r="J518" i="170"/>
  <c r="K517" i="170"/>
  <c r="J517" i="170"/>
  <c r="K516" i="170"/>
  <c r="J516" i="170"/>
  <c r="K515" i="170"/>
  <c r="J515" i="170"/>
  <c r="K514" i="170"/>
  <c r="J514" i="170"/>
  <c r="K513" i="170"/>
  <c r="J513" i="170"/>
  <c r="K512" i="170"/>
  <c r="J512" i="170"/>
  <c r="K511" i="170"/>
  <c r="J511" i="170"/>
  <c r="K510" i="170"/>
  <c r="J510" i="170"/>
  <c r="K509" i="170"/>
  <c r="J509" i="170"/>
  <c r="K508" i="170"/>
  <c r="J508" i="170"/>
  <c r="K507" i="170"/>
  <c r="J507" i="170"/>
  <c r="K506" i="170"/>
  <c r="J506" i="170"/>
  <c r="K505" i="170"/>
  <c r="J505" i="170"/>
  <c r="K504" i="170"/>
  <c r="J504" i="170"/>
  <c r="K503" i="170"/>
  <c r="J503" i="170"/>
  <c r="K502" i="170"/>
  <c r="J502" i="170"/>
  <c r="K501" i="170"/>
  <c r="J501" i="170"/>
  <c r="K500" i="170"/>
  <c r="J500" i="170"/>
  <c r="K499" i="170"/>
  <c r="J499" i="170"/>
  <c r="K498" i="170"/>
  <c r="J498" i="170"/>
  <c r="K497" i="170"/>
  <c r="J497" i="170"/>
  <c r="K496" i="170"/>
  <c r="J496" i="170"/>
  <c r="K495" i="170"/>
  <c r="J495" i="170"/>
  <c r="K494" i="170"/>
  <c r="J494" i="170"/>
  <c r="K493" i="170"/>
  <c r="J493" i="170"/>
  <c r="K492" i="170"/>
  <c r="J492" i="170"/>
  <c r="K491" i="170"/>
  <c r="J491" i="170"/>
  <c r="K490" i="170"/>
  <c r="J490" i="170"/>
  <c r="K489" i="170"/>
  <c r="J489" i="170"/>
  <c r="K488" i="170"/>
  <c r="J488" i="170"/>
  <c r="K487" i="170"/>
  <c r="J487" i="170"/>
  <c r="K486" i="170"/>
  <c r="J486" i="170"/>
  <c r="K485" i="170"/>
  <c r="J485" i="170"/>
  <c r="K484" i="170"/>
  <c r="J484" i="170"/>
  <c r="K483" i="170"/>
  <c r="J483" i="170"/>
  <c r="K482" i="170"/>
  <c r="J482" i="170"/>
  <c r="K481" i="170"/>
  <c r="J481" i="170"/>
  <c r="K480" i="170"/>
  <c r="J480" i="170"/>
  <c r="K479" i="170"/>
  <c r="J479" i="170"/>
  <c r="K478" i="170"/>
  <c r="J478" i="170"/>
  <c r="K477" i="170"/>
  <c r="J477" i="170"/>
  <c r="K476" i="170"/>
  <c r="J476" i="170"/>
  <c r="K475" i="170"/>
  <c r="J475" i="170"/>
  <c r="K474" i="170"/>
  <c r="J474" i="170"/>
  <c r="K473" i="170"/>
  <c r="J473" i="170"/>
  <c r="K472" i="170"/>
  <c r="J472" i="170"/>
  <c r="K471" i="170"/>
  <c r="J471" i="170"/>
  <c r="K470" i="170"/>
  <c r="J470" i="170"/>
  <c r="K469" i="170"/>
  <c r="J469" i="170"/>
  <c r="K468" i="170"/>
  <c r="J468" i="170"/>
  <c r="K467" i="170"/>
  <c r="J467" i="170"/>
  <c r="K466" i="170"/>
  <c r="J466" i="170"/>
  <c r="K465" i="170"/>
  <c r="J465" i="170"/>
  <c r="K464" i="170"/>
  <c r="J464" i="170"/>
  <c r="K463" i="170"/>
  <c r="J463" i="170"/>
  <c r="K462" i="170"/>
  <c r="J462" i="170"/>
  <c r="K461" i="170"/>
  <c r="J461" i="170"/>
  <c r="K460" i="170"/>
  <c r="J460" i="170"/>
  <c r="K459" i="170"/>
  <c r="J459" i="170"/>
  <c r="K458" i="170"/>
  <c r="J458" i="170"/>
  <c r="K457" i="170"/>
  <c r="J457" i="170"/>
  <c r="K456" i="170"/>
  <c r="J456" i="170"/>
  <c r="K455" i="170"/>
  <c r="J455" i="170"/>
  <c r="K454" i="170"/>
  <c r="J454" i="170"/>
  <c r="K453" i="170"/>
  <c r="J453" i="170"/>
  <c r="K452" i="170"/>
  <c r="J452" i="170"/>
  <c r="K451" i="170"/>
  <c r="J451" i="170"/>
  <c r="K450" i="170"/>
  <c r="J450" i="170"/>
  <c r="K449" i="170"/>
  <c r="J449" i="170"/>
  <c r="K448" i="170"/>
  <c r="J448" i="170"/>
  <c r="K447" i="170"/>
  <c r="J447" i="170"/>
  <c r="K446" i="170"/>
  <c r="J446" i="170"/>
  <c r="K445" i="170"/>
  <c r="J445" i="170"/>
  <c r="K444" i="170"/>
  <c r="J444" i="170"/>
  <c r="K443" i="170"/>
  <c r="J443" i="170"/>
  <c r="K442" i="170"/>
  <c r="J442" i="170"/>
  <c r="K441" i="170"/>
  <c r="J441" i="170"/>
  <c r="K440" i="170"/>
  <c r="J440" i="170"/>
  <c r="K439" i="170"/>
  <c r="J439" i="170"/>
  <c r="K438" i="170"/>
  <c r="J438" i="170"/>
  <c r="K437" i="170"/>
  <c r="J437" i="170"/>
  <c r="K436" i="170"/>
  <c r="J436" i="170"/>
  <c r="K435" i="170"/>
  <c r="J435" i="170"/>
  <c r="K434" i="170"/>
  <c r="J434" i="170"/>
  <c r="K433" i="170"/>
  <c r="J433" i="170"/>
  <c r="K432" i="170"/>
  <c r="J432" i="170"/>
  <c r="K431" i="170"/>
  <c r="J431" i="170"/>
  <c r="K430" i="170"/>
  <c r="J430" i="170"/>
  <c r="K429" i="170"/>
  <c r="J429" i="170"/>
  <c r="K428" i="170"/>
  <c r="J428" i="170"/>
  <c r="K427" i="170"/>
  <c r="J427" i="170"/>
  <c r="K426" i="170"/>
  <c r="J426" i="170"/>
  <c r="K425" i="170"/>
  <c r="J425" i="170"/>
  <c r="K424" i="170"/>
  <c r="J424" i="170"/>
  <c r="K423" i="170"/>
  <c r="J423" i="170"/>
  <c r="K422" i="170"/>
  <c r="J422" i="170"/>
  <c r="K421" i="170"/>
  <c r="J421" i="170"/>
  <c r="K420" i="170"/>
  <c r="J420" i="170"/>
  <c r="K419" i="170"/>
  <c r="J419" i="170"/>
  <c r="K418" i="170"/>
  <c r="J418" i="170"/>
  <c r="K417" i="170"/>
  <c r="J417" i="170"/>
  <c r="K416" i="170"/>
  <c r="J416" i="170"/>
  <c r="K415" i="170"/>
  <c r="J415" i="170"/>
  <c r="K414" i="170"/>
  <c r="J414" i="170"/>
  <c r="K413" i="170"/>
  <c r="J413" i="170"/>
  <c r="K412" i="170"/>
  <c r="J412" i="170"/>
  <c r="K411" i="170"/>
  <c r="J411" i="170"/>
  <c r="K410" i="170"/>
  <c r="J410" i="170"/>
  <c r="K409" i="170"/>
  <c r="J409" i="170"/>
  <c r="K408" i="170"/>
  <c r="J408" i="170"/>
  <c r="K407" i="170"/>
  <c r="J407" i="170"/>
  <c r="K406" i="170"/>
  <c r="J406" i="170"/>
  <c r="K405" i="170"/>
  <c r="J405" i="170"/>
  <c r="K404" i="170"/>
  <c r="J404" i="170"/>
  <c r="K403" i="170"/>
  <c r="J403" i="170"/>
  <c r="K402" i="170"/>
  <c r="J402" i="170"/>
  <c r="K401" i="170"/>
  <c r="J401" i="170"/>
  <c r="K400" i="170"/>
  <c r="J400" i="170"/>
  <c r="K399" i="170"/>
  <c r="J399" i="170"/>
  <c r="K398" i="170"/>
  <c r="J398" i="170"/>
  <c r="K397" i="170"/>
  <c r="J397" i="170"/>
  <c r="K396" i="170"/>
  <c r="J396" i="170"/>
  <c r="K395" i="170"/>
  <c r="J395" i="170"/>
  <c r="K394" i="170"/>
  <c r="J394" i="170"/>
  <c r="K393" i="170"/>
  <c r="J393" i="170"/>
  <c r="K392" i="170"/>
  <c r="J392" i="170"/>
  <c r="K391" i="170"/>
  <c r="J391" i="170"/>
  <c r="K390" i="170"/>
  <c r="J390" i="170"/>
  <c r="K389" i="170"/>
  <c r="J389" i="170"/>
  <c r="K388" i="170"/>
  <c r="J388" i="170"/>
  <c r="K387" i="170"/>
  <c r="J387" i="170"/>
  <c r="K386" i="170"/>
  <c r="J386" i="170"/>
  <c r="K385" i="170"/>
  <c r="J385" i="170"/>
  <c r="K384" i="170"/>
  <c r="J384" i="170"/>
  <c r="K383" i="170"/>
  <c r="J383" i="170"/>
  <c r="K382" i="170"/>
  <c r="J382" i="170"/>
  <c r="K381" i="170"/>
  <c r="J381" i="170"/>
  <c r="K380" i="170"/>
  <c r="J380" i="170"/>
  <c r="K379" i="170"/>
  <c r="J379" i="170"/>
  <c r="K378" i="170"/>
  <c r="J378" i="170"/>
  <c r="K377" i="170"/>
  <c r="J377" i="170"/>
  <c r="K376" i="170"/>
  <c r="J376" i="170"/>
  <c r="K375" i="170"/>
  <c r="J375" i="170"/>
  <c r="K374" i="170"/>
  <c r="J374" i="170"/>
  <c r="K373" i="170"/>
  <c r="J373" i="170"/>
  <c r="K372" i="170"/>
  <c r="J372" i="170"/>
  <c r="K371" i="170"/>
  <c r="J371" i="170"/>
  <c r="K370" i="170"/>
  <c r="J370" i="170"/>
  <c r="K369" i="170"/>
  <c r="J369" i="170"/>
  <c r="K368" i="170"/>
  <c r="J368" i="170"/>
  <c r="K367" i="170"/>
  <c r="J367" i="170"/>
  <c r="K366" i="170"/>
  <c r="J366" i="170"/>
  <c r="K365" i="170"/>
  <c r="J365" i="170"/>
  <c r="K364" i="170"/>
  <c r="J364" i="170"/>
  <c r="K363" i="170"/>
  <c r="J363" i="170"/>
  <c r="K362" i="170"/>
  <c r="J362" i="170"/>
  <c r="K361" i="170"/>
  <c r="J361" i="170"/>
  <c r="K360" i="170"/>
  <c r="J360" i="170"/>
  <c r="K359" i="170"/>
  <c r="J359" i="170"/>
  <c r="K358" i="170"/>
  <c r="J358" i="170"/>
  <c r="K357" i="170"/>
  <c r="J357" i="170"/>
  <c r="K356" i="170"/>
  <c r="J356" i="170"/>
  <c r="K355" i="170"/>
  <c r="J355" i="170"/>
  <c r="K354" i="170"/>
  <c r="J354" i="170"/>
  <c r="K353" i="170"/>
  <c r="J353" i="170"/>
  <c r="K352" i="170"/>
  <c r="J352" i="170"/>
  <c r="K351" i="170"/>
  <c r="J351" i="170"/>
  <c r="K350" i="170"/>
  <c r="J350" i="170"/>
  <c r="K349" i="170"/>
  <c r="J349" i="170"/>
  <c r="K348" i="170"/>
  <c r="J348" i="170"/>
  <c r="K347" i="170"/>
  <c r="J347" i="170"/>
  <c r="K346" i="170"/>
  <c r="J346" i="170"/>
  <c r="K345" i="170"/>
  <c r="J345" i="170"/>
  <c r="K344" i="170"/>
  <c r="J344" i="170"/>
  <c r="K343" i="170"/>
  <c r="J343" i="170"/>
  <c r="K342" i="170"/>
  <c r="J342" i="170"/>
  <c r="K341" i="170"/>
  <c r="J341" i="170"/>
  <c r="K340" i="170"/>
  <c r="J340" i="170"/>
  <c r="K339" i="170"/>
  <c r="J339" i="170"/>
  <c r="K338" i="170"/>
  <c r="J338" i="170"/>
  <c r="K337" i="170"/>
  <c r="J337" i="170"/>
  <c r="K336" i="170"/>
  <c r="J336" i="170"/>
  <c r="K335" i="170"/>
  <c r="J335" i="170"/>
  <c r="K334" i="170"/>
  <c r="J334" i="170"/>
  <c r="K333" i="170"/>
  <c r="J333" i="170"/>
  <c r="K332" i="170"/>
  <c r="J332" i="170"/>
  <c r="K331" i="170"/>
  <c r="J331" i="170"/>
  <c r="K330" i="170"/>
  <c r="J330" i="170"/>
  <c r="K329" i="170"/>
  <c r="J329" i="170"/>
  <c r="K328" i="170"/>
  <c r="J328" i="170"/>
  <c r="K327" i="170"/>
  <c r="J327" i="170"/>
  <c r="K326" i="170"/>
  <c r="J326" i="170"/>
  <c r="K325" i="170"/>
  <c r="J325" i="170"/>
  <c r="K324" i="170"/>
  <c r="J324" i="170"/>
  <c r="K323" i="170"/>
  <c r="J323" i="170"/>
  <c r="K322" i="170"/>
  <c r="J322" i="170"/>
  <c r="K321" i="170"/>
  <c r="J321" i="170"/>
  <c r="K320" i="170"/>
  <c r="J320" i="170"/>
  <c r="K319" i="170"/>
  <c r="J319" i="170"/>
  <c r="K318" i="170"/>
  <c r="J318" i="170"/>
  <c r="K317" i="170"/>
  <c r="J317" i="170"/>
  <c r="K316" i="170"/>
  <c r="J316" i="170"/>
  <c r="K315" i="170"/>
  <c r="J315" i="170"/>
  <c r="K314" i="170"/>
  <c r="J314" i="170"/>
  <c r="K313" i="170"/>
  <c r="J313" i="170"/>
  <c r="K312" i="170"/>
  <c r="J312" i="170"/>
  <c r="K311" i="170"/>
  <c r="J311" i="170"/>
  <c r="K310" i="170"/>
  <c r="J310" i="170"/>
  <c r="K309" i="170"/>
  <c r="J309" i="170"/>
  <c r="K308" i="170"/>
  <c r="J308" i="170"/>
  <c r="K307" i="170"/>
  <c r="J307" i="170"/>
  <c r="K306" i="170"/>
  <c r="J306" i="170"/>
  <c r="K305" i="170"/>
  <c r="J305" i="170"/>
  <c r="K304" i="170"/>
  <c r="J304" i="170"/>
  <c r="K303" i="170"/>
  <c r="J303" i="170"/>
  <c r="K302" i="170"/>
  <c r="J302" i="170"/>
  <c r="K301" i="170"/>
  <c r="J301" i="170"/>
  <c r="K300" i="170"/>
  <c r="J300" i="170"/>
  <c r="K299" i="170"/>
  <c r="J299" i="170"/>
  <c r="K298" i="170"/>
  <c r="J298" i="170"/>
  <c r="K297" i="170"/>
  <c r="J297" i="170"/>
  <c r="K296" i="170"/>
  <c r="J296" i="170"/>
  <c r="K295" i="170"/>
  <c r="J295" i="170"/>
  <c r="K294" i="170"/>
  <c r="J294" i="170"/>
  <c r="K293" i="170"/>
  <c r="J293" i="170"/>
  <c r="K292" i="170"/>
  <c r="J292" i="170"/>
  <c r="K291" i="170"/>
  <c r="J291" i="170"/>
  <c r="K290" i="170"/>
  <c r="J290" i="170"/>
  <c r="K289" i="170"/>
  <c r="J289" i="170"/>
  <c r="K288" i="170"/>
  <c r="J288" i="170"/>
  <c r="K287" i="170"/>
  <c r="J287" i="170"/>
  <c r="K286" i="170"/>
  <c r="J286" i="170"/>
  <c r="K285" i="170"/>
  <c r="J285" i="170"/>
  <c r="K284" i="170"/>
  <c r="J284" i="170"/>
  <c r="K283" i="170"/>
  <c r="J283" i="170"/>
  <c r="K282" i="170"/>
  <c r="J282" i="170"/>
  <c r="K281" i="170"/>
  <c r="J281" i="170"/>
  <c r="K280" i="170"/>
  <c r="J280" i="170"/>
  <c r="K279" i="170"/>
  <c r="J279" i="170"/>
  <c r="K278" i="170"/>
  <c r="J278" i="170"/>
  <c r="K277" i="170"/>
  <c r="J277" i="170"/>
  <c r="K276" i="170"/>
  <c r="J276" i="170"/>
  <c r="K275" i="170"/>
  <c r="J275" i="170"/>
  <c r="K274" i="170"/>
  <c r="J274" i="170"/>
  <c r="K273" i="170"/>
  <c r="J273" i="170"/>
  <c r="K272" i="170"/>
  <c r="J272" i="170"/>
  <c r="K271" i="170"/>
  <c r="J271" i="170"/>
  <c r="K270" i="170"/>
  <c r="J270" i="170"/>
  <c r="K269" i="170"/>
  <c r="J269" i="170"/>
  <c r="K268" i="170"/>
  <c r="J268" i="170"/>
  <c r="K267" i="170"/>
  <c r="J267" i="170"/>
  <c r="K266" i="170"/>
  <c r="J266" i="170"/>
  <c r="K265" i="170"/>
  <c r="J265" i="170"/>
  <c r="K264" i="170"/>
  <c r="J264" i="170"/>
  <c r="K263" i="170"/>
  <c r="J263" i="170"/>
  <c r="K262" i="170"/>
  <c r="J262" i="170"/>
  <c r="K261" i="170"/>
  <c r="J261" i="170"/>
  <c r="K260" i="170"/>
  <c r="J260" i="170"/>
  <c r="K259" i="170"/>
  <c r="J259" i="170"/>
  <c r="K258" i="170"/>
  <c r="J258" i="170"/>
  <c r="K257" i="170"/>
  <c r="J257" i="170"/>
  <c r="K256" i="170"/>
  <c r="J256" i="170"/>
  <c r="K255" i="170"/>
  <c r="J255" i="170"/>
  <c r="K254" i="170"/>
  <c r="J254" i="170"/>
  <c r="K253" i="170"/>
  <c r="J253" i="170"/>
  <c r="K252" i="170"/>
  <c r="J252" i="170"/>
  <c r="K251" i="170"/>
  <c r="J251" i="170"/>
  <c r="K250" i="170"/>
  <c r="J250" i="170"/>
  <c r="K249" i="170"/>
  <c r="J249" i="170"/>
  <c r="K248" i="170"/>
  <c r="J248" i="170"/>
  <c r="K247" i="170"/>
  <c r="J247" i="170"/>
  <c r="K246" i="170"/>
  <c r="J246" i="170"/>
  <c r="K245" i="170"/>
  <c r="J245" i="170"/>
  <c r="K244" i="170"/>
  <c r="J244" i="170"/>
  <c r="K243" i="170"/>
  <c r="J243" i="170"/>
  <c r="K242" i="170"/>
  <c r="J242" i="170"/>
  <c r="K241" i="170"/>
  <c r="J241" i="170"/>
  <c r="K240" i="170"/>
  <c r="J240" i="170"/>
  <c r="K239" i="170"/>
  <c r="J239" i="170"/>
  <c r="K238" i="170"/>
  <c r="J238" i="170"/>
  <c r="K237" i="170"/>
  <c r="J237" i="170"/>
  <c r="K236" i="170"/>
  <c r="J236" i="170"/>
  <c r="K235" i="170"/>
  <c r="J235" i="170"/>
  <c r="K234" i="170"/>
  <c r="J234" i="170"/>
  <c r="K233" i="170"/>
  <c r="J233" i="170"/>
  <c r="K232" i="170"/>
  <c r="J232" i="170"/>
  <c r="K231" i="170"/>
  <c r="J231" i="170"/>
  <c r="K230" i="170"/>
  <c r="J230" i="170"/>
  <c r="K229" i="170"/>
  <c r="J229" i="170"/>
  <c r="K228" i="170"/>
  <c r="J228" i="170"/>
  <c r="K227" i="170"/>
  <c r="J227" i="170"/>
  <c r="K226" i="170"/>
  <c r="J226" i="170"/>
  <c r="K225" i="170"/>
  <c r="J225" i="170"/>
  <c r="K224" i="170"/>
  <c r="J224" i="170"/>
  <c r="K223" i="170"/>
  <c r="J223" i="170"/>
  <c r="K222" i="170"/>
  <c r="J222" i="170"/>
  <c r="K221" i="170"/>
  <c r="J221" i="170"/>
  <c r="K220" i="170"/>
  <c r="J220" i="170"/>
  <c r="K219" i="170"/>
  <c r="J219" i="170"/>
  <c r="K218" i="170"/>
  <c r="J218" i="170"/>
  <c r="K217" i="170"/>
  <c r="J217" i="170"/>
  <c r="K216" i="170"/>
  <c r="J216" i="170"/>
  <c r="K215" i="170"/>
  <c r="J215" i="170"/>
  <c r="K214" i="170"/>
  <c r="J214" i="170"/>
  <c r="K213" i="170"/>
  <c r="J213" i="170"/>
  <c r="K212" i="170"/>
  <c r="J212" i="170"/>
  <c r="K211" i="170"/>
  <c r="J211" i="170"/>
  <c r="K210" i="170"/>
  <c r="J210" i="170"/>
  <c r="K209" i="170"/>
  <c r="J209" i="170"/>
  <c r="K208" i="170"/>
  <c r="J208" i="170"/>
  <c r="K207" i="170"/>
  <c r="J207" i="170"/>
  <c r="K206" i="170"/>
  <c r="J206" i="170"/>
  <c r="K205" i="170"/>
  <c r="J205" i="170"/>
  <c r="K204" i="170"/>
  <c r="J204" i="170"/>
  <c r="K203" i="170"/>
  <c r="J203" i="170"/>
  <c r="K202" i="170"/>
  <c r="J202" i="170"/>
  <c r="K201" i="170"/>
  <c r="J201" i="170"/>
  <c r="K200" i="170"/>
  <c r="J200" i="170"/>
  <c r="K199" i="170"/>
  <c r="J199" i="170"/>
  <c r="K198" i="170"/>
  <c r="J198" i="170"/>
  <c r="K197" i="170"/>
  <c r="J197" i="170"/>
  <c r="K196" i="170"/>
  <c r="J196" i="170"/>
  <c r="K195" i="170"/>
  <c r="J195" i="170"/>
  <c r="K194" i="170"/>
  <c r="J194" i="170"/>
  <c r="K193" i="170"/>
  <c r="J193" i="170"/>
  <c r="K192" i="170"/>
  <c r="J192" i="170"/>
  <c r="K191" i="170"/>
  <c r="J191" i="170"/>
  <c r="K190" i="170"/>
  <c r="J190" i="170"/>
  <c r="K189" i="170"/>
  <c r="J189" i="170"/>
  <c r="K188" i="170"/>
  <c r="J188" i="170"/>
  <c r="K187" i="170"/>
  <c r="J187" i="170"/>
  <c r="K186" i="170"/>
  <c r="J186" i="170"/>
  <c r="K185" i="170"/>
  <c r="J185" i="170"/>
  <c r="K184" i="170"/>
  <c r="J184" i="170"/>
  <c r="K183" i="170"/>
  <c r="J183" i="170"/>
  <c r="K182" i="170"/>
  <c r="J182" i="170"/>
  <c r="K181" i="170"/>
  <c r="J181" i="170"/>
  <c r="K180" i="170"/>
  <c r="J180" i="170"/>
  <c r="K179" i="170"/>
  <c r="J179" i="170"/>
  <c r="K178" i="170"/>
  <c r="J178" i="170"/>
  <c r="K177" i="170"/>
  <c r="J177" i="170"/>
  <c r="K176" i="170"/>
  <c r="J176" i="170"/>
  <c r="K175" i="170"/>
  <c r="J175" i="170"/>
  <c r="K174" i="170"/>
  <c r="J174" i="170"/>
  <c r="K173" i="170"/>
  <c r="J173" i="170"/>
  <c r="K172" i="170"/>
  <c r="J172" i="170"/>
  <c r="K171" i="170"/>
  <c r="J171" i="170"/>
  <c r="K170" i="170"/>
  <c r="J170" i="170"/>
  <c r="K169" i="170"/>
  <c r="J169" i="170"/>
  <c r="K168" i="170"/>
  <c r="J168" i="170"/>
  <c r="K167" i="170"/>
  <c r="J167" i="170"/>
  <c r="K166" i="170"/>
  <c r="J166" i="170"/>
  <c r="K165" i="170"/>
  <c r="J165" i="170"/>
  <c r="K164" i="170"/>
  <c r="J164" i="170"/>
  <c r="K163" i="170"/>
  <c r="J163" i="170"/>
  <c r="K162" i="170"/>
  <c r="J162" i="170"/>
  <c r="K161" i="170"/>
  <c r="J161" i="170"/>
  <c r="K160" i="170"/>
  <c r="J160" i="170"/>
  <c r="K159" i="170"/>
  <c r="J159" i="170"/>
  <c r="K158" i="170"/>
  <c r="J158" i="170"/>
  <c r="K157" i="170"/>
  <c r="J157" i="170"/>
  <c r="K156" i="170"/>
  <c r="J156" i="170"/>
  <c r="K155" i="170"/>
  <c r="J155" i="170"/>
  <c r="K154" i="170"/>
  <c r="J154" i="170"/>
  <c r="K153" i="170"/>
  <c r="J153" i="170"/>
  <c r="K152" i="170"/>
  <c r="J152" i="170"/>
  <c r="K151" i="170"/>
  <c r="J151" i="170"/>
  <c r="K150" i="170"/>
  <c r="J150" i="170"/>
  <c r="K149" i="170"/>
  <c r="J149" i="170"/>
  <c r="K148" i="170"/>
  <c r="J148" i="170"/>
  <c r="K147" i="170"/>
  <c r="J147" i="170"/>
  <c r="K146" i="170"/>
  <c r="J146" i="170"/>
  <c r="K145" i="170"/>
  <c r="J145" i="170"/>
  <c r="K144" i="170"/>
  <c r="J144" i="170"/>
  <c r="K143" i="170"/>
  <c r="J143" i="170"/>
  <c r="K142" i="170"/>
  <c r="J142" i="170"/>
  <c r="K141" i="170"/>
  <c r="J141" i="170"/>
  <c r="K140" i="170"/>
  <c r="J140" i="170"/>
  <c r="K139" i="170"/>
  <c r="J139" i="170"/>
  <c r="K138" i="170"/>
  <c r="J138" i="170"/>
  <c r="K137" i="170"/>
  <c r="J137" i="170"/>
  <c r="K136" i="170"/>
  <c r="J136" i="170"/>
  <c r="K135" i="170"/>
  <c r="J135" i="170"/>
  <c r="K134" i="170"/>
  <c r="J134" i="170"/>
  <c r="K133" i="170"/>
  <c r="J133" i="170"/>
  <c r="K132" i="170"/>
  <c r="J132" i="170"/>
  <c r="K131" i="170"/>
  <c r="J131" i="170"/>
  <c r="K130" i="170"/>
  <c r="J130" i="170"/>
  <c r="K129" i="170"/>
  <c r="J129" i="170"/>
  <c r="K128" i="170"/>
  <c r="J128" i="170"/>
  <c r="K127" i="170"/>
  <c r="J127" i="170"/>
  <c r="K126" i="170"/>
  <c r="J126" i="170"/>
  <c r="K125" i="170"/>
  <c r="J125" i="170"/>
  <c r="K124" i="170"/>
  <c r="J124" i="170"/>
  <c r="K123" i="170"/>
  <c r="J123" i="170"/>
  <c r="K122" i="170"/>
  <c r="J122" i="170"/>
  <c r="K121" i="170"/>
  <c r="J121" i="170"/>
  <c r="K120" i="170"/>
  <c r="J120" i="170"/>
  <c r="K119" i="170"/>
  <c r="J119" i="170"/>
  <c r="K118" i="170"/>
  <c r="J118" i="170"/>
  <c r="K117" i="170"/>
  <c r="J117" i="170"/>
  <c r="K116" i="170"/>
  <c r="J116" i="170"/>
  <c r="K115" i="170"/>
  <c r="J115" i="170"/>
  <c r="K114" i="170"/>
  <c r="J114" i="170"/>
  <c r="K113" i="170"/>
  <c r="J113" i="170"/>
  <c r="K112" i="170"/>
  <c r="J112" i="170"/>
  <c r="K111" i="170"/>
  <c r="J111" i="170"/>
  <c r="K110" i="170"/>
  <c r="J110" i="170"/>
  <c r="K109" i="170"/>
  <c r="J109" i="170"/>
  <c r="K108" i="170"/>
  <c r="J108" i="170"/>
  <c r="K107" i="170"/>
  <c r="J107" i="170"/>
  <c r="K106" i="170"/>
  <c r="J106" i="170"/>
  <c r="K105" i="170"/>
  <c r="J105" i="170"/>
  <c r="K104" i="170"/>
  <c r="J104" i="170"/>
  <c r="K103" i="170"/>
  <c r="J103" i="170"/>
  <c r="K102" i="170"/>
  <c r="J102" i="170"/>
  <c r="K101" i="170"/>
  <c r="J101" i="170"/>
  <c r="K100" i="170"/>
  <c r="J100" i="170"/>
  <c r="K99" i="170"/>
  <c r="J99" i="170"/>
  <c r="K98" i="170"/>
  <c r="J98" i="170"/>
  <c r="K97" i="170"/>
  <c r="J97" i="170"/>
  <c r="K96" i="170"/>
  <c r="J96" i="170"/>
  <c r="K95" i="170"/>
  <c r="J95" i="170"/>
  <c r="K94" i="170"/>
  <c r="J94" i="170"/>
  <c r="K93" i="170"/>
  <c r="J93" i="170"/>
  <c r="K92" i="170"/>
  <c r="J92" i="170"/>
  <c r="K91" i="170"/>
  <c r="J91" i="170"/>
  <c r="K90" i="170"/>
  <c r="J90" i="170"/>
  <c r="K89" i="170"/>
  <c r="J89" i="170"/>
  <c r="K88" i="170"/>
  <c r="J88" i="170"/>
  <c r="K87" i="170"/>
  <c r="J87" i="170"/>
  <c r="K86" i="170"/>
  <c r="J86" i="170"/>
  <c r="K85" i="170"/>
  <c r="J85" i="170"/>
  <c r="K84" i="170"/>
  <c r="J84" i="170"/>
  <c r="K83" i="170"/>
  <c r="J83" i="170"/>
  <c r="K82" i="170"/>
  <c r="J82" i="170"/>
  <c r="K81" i="170"/>
  <c r="J81" i="170"/>
  <c r="K80" i="170"/>
  <c r="J80" i="170"/>
  <c r="K79" i="170"/>
  <c r="J79" i="170"/>
  <c r="K78" i="170"/>
  <c r="J78" i="170"/>
  <c r="K77" i="170"/>
  <c r="J77" i="170"/>
  <c r="K76" i="170"/>
  <c r="J76" i="170"/>
  <c r="K75" i="170"/>
  <c r="J75" i="170"/>
  <c r="K74" i="170"/>
  <c r="J74" i="170"/>
  <c r="K73" i="170"/>
  <c r="J73" i="170"/>
  <c r="K72" i="170"/>
  <c r="J72" i="170"/>
  <c r="K71" i="170"/>
  <c r="J71" i="170"/>
  <c r="K70" i="170"/>
  <c r="J70" i="170"/>
  <c r="K69" i="170"/>
  <c r="J69" i="170"/>
  <c r="K68" i="170"/>
  <c r="J68" i="170"/>
  <c r="K67" i="170"/>
  <c r="J67" i="170"/>
  <c r="K66" i="170"/>
  <c r="J66" i="170"/>
  <c r="K65" i="170"/>
  <c r="J65" i="170"/>
  <c r="K64" i="170"/>
  <c r="J64" i="170"/>
  <c r="K63" i="170"/>
  <c r="J63" i="170"/>
  <c r="K62" i="170"/>
  <c r="J62" i="170"/>
  <c r="K61" i="170"/>
  <c r="J61" i="170"/>
  <c r="K60" i="170"/>
  <c r="J60" i="170"/>
  <c r="K59" i="170"/>
  <c r="J59" i="170"/>
  <c r="K58" i="170"/>
  <c r="J58" i="170"/>
  <c r="K57" i="170"/>
  <c r="J57" i="170"/>
  <c r="K56" i="170"/>
  <c r="J56" i="170"/>
  <c r="K55" i="170"/>
  <c r="J55" i="170"/>
  <c r="K54" i="170"/>
  <c r="J54" i="170"/>
  <c r="K53" i="170"/>
  <c r="J53" i="170"/>
  <c r="K52" i="170"/>
  <c r="J52" i="170"/>
  <c r="K51" i="170"/>
  <c r="J51" i="170"/>
  <c r="K50" i="170"/>
  <c r="J50" i="170"/>
  <c r="K49" i="170"/>
  <c r="J49" i="170"/>
  <c r="K48" i="170"/>
  <c r="J48" i="170"/>
  <c r="K47" i="170"/>
  <c r="J47" i="170"/>
  <c r="K46" i="170"/>
  <c r="J46" i="170"/>
  <c r="K45" i="170"/>
  <c r="J45" i="170"/>
  <c r="K44" i="170"/>
  <c r="J44" i="170"/>
  <c r="K43" i="170"/>
  <c r="J43" i="170"/>
  <c r="K42" i="170"/>
  <c r="J42" i="170"/>
  <c r="K41" i="170"/>
  <c r="J41" i="170"/>
  <c r="K40" i="170"/>
  <c r="J40" i="170"/>
  <c r="K39" i="170"/>
  <c r="J39" i="170"/>
  <c r="K38" i="170"/>
  <c r="J38" i="170"/>
  <c r="K37" i="170"/>
  <c r="J37" i="170"/>
  <c r="K36" i="170"/>
  <c r="J36" i="170"/>
  <c r="K35" i="170"/>
  <c r="J35" i="170"/>
  <c r="K34" i="170"/>
  <c r="J34" i="170"/>
  <c r="K33" i="170"/>
  <c r="J33" i="170"/>
  <c r="K32" i="170"/>
  <c r="J32" i="170"/>
  <c r="K31" i="170"/>
  <c r="J31" i="170"/>
  <c r="K30" i="170"/>
  <c r="J30" i="170"/>
  <c r="K29" i="170"/>
  <c r="J29" i="170"/>
  <c r="K28" i="170"/>
  <c r="J28" i="170"/>
  <c r="K27" i="170"/>
  <c r="J27" i="170"/>
  <c r="K26" i="170"/>
  <c r="J26" i="170"/>
  <c r="K25" i="170"/>
  <c r="J25" i="170"/>
  <c r="K24" i="170"/>
  <c r="J24" i="170"/>
  <c r="K23" i="170"/>
  <c r="J23" i="170"/>
  <c r="K22" i="170"/>
  <c r="J22" i="170"/>
  <c r="K21" i="170"/>
  <c r="J21" i="170"/>
  <c r="K20" i="170"/>
  <c r="J20" i="170"/>
  <c r="K19" i="170"/>
  <c r="J19" i="170"/>
  <c r="K18" i="170"/>
  <c r="J18" i="170"/>
  <c r="K17" i="170"/>
  <c r="J17" i="170"/>
  <c r="K16" i="170"/>
  <c r="J16" i="170"/>
  <c r="K15" i="170"/>
  <c r="J15" i="170"/>
  <c r="K14" i="170"/>
  <c r="J14" i="170"/>
  <c r="K13" i="170"/>
  <c r="J13" i="170"/>
  <c r="K12" i="170"/>
  <c r="J12" i="170"/>
  <c r="K11" i="170"/>
  <c r="J11" i="170"/>
  <c r="K10" i="170"/>
  <c r="J10" i="170"/>
  <c r="K9" i="170"/>
  <c r="J9" i="170"/>
  <c r="K8" i="170"/>
  <c r="J8" i="170"/>
  <c r="K7" i="170"/>
  <c r="J7" i="170"/>
  <c r="H482" i="26"/>
  <c r="H481" i="26"/>
  <c r="K475" i="26"/>
  <c r="J475" i="26"/>
  <c r="K474" i="26"/>
  <c r="J474" i="26"/>
  <c r="K473" i="26"/>
  <c r="J473" i="26"/>
  <c r="K472" i="26"/>
  <c r="J472" i="26"/>
  <c r="K471" i="26"/>
  <c r="J471" i="26"/>
  <c r="K470" i="26"/>
  <c r="J470" i="26"/>
  <c r="K469" i="26"/>
  <c r="J469" i="26"/>
  <c r="K468" i="26"/>
  <c r="J468" i="26"/>
  <c r="K467" i="26"/>
  <c r="J467" i="26"/>
  <c r="K466" i="26"/>
  <c r="J466" i="26"/>
  <c r="K465" i="26"/>
  <c r="J465" i="26"/>
  <c r="K464" i="26"/>
  <c r="J464" i="26"/>
  <c r="K463" i="26"/>
  <c r="J463" i="26"/>
  <c r="K462" i="26"/>
  <c r="J462" i="26"/>
  <c r="K461" i="26"/>
  <c r="J461" i="26"/>
  <c r="K460" i="26"/>
  <c r="J460" i="26"/>
  <c r="K459" i="26"/>
  <c r="J459" i="26"/>
  <c r="K458" i="26"/>
  <c r="J458" i="26"/>
  <c r="K457" i="26"/>
  <c r="J457" i="26"/>
  <c r="K456" i="26"/>
  <c r="J456" i="26"/>
  <c r="K455" i="26"/>
  <c r="J455" i="26"/>
  <c r="K454" i="26"/>
  <c r="J454" i="26"/>
  <c r="K453" i="26"/>
  <c r="J453" i="26"/>
  <c r="K452" i="26"/>
  <c r="J452" i="26"/>
  <c r="K451" i="26"/>
  <c r="J451" i="26"/>
  <c r="K450" i="26"/>
  <c r="J450" i="26"/>
  <c r="K449" i="26"/>
  <c r="J449" i="26"/>
  <c r="K448" i="26"/>
  <c r="J448" i="26"/>
  <c r="K447" i="26"/>
  <c r="J447" i="26"/>
  <c r="K446" i="26"/>
  <c r="J446" i="26"/>
  <c r="K445" i="26"/>
  <c r="J445" i="26"/>
  <c r="K444" i="26"/>
  <c r="J444" i="26"/>
  <c r="K443" i="26"/>
  <c r="J443" i="26"/>
  <c r="K442" i="26"/>
  <c r="J442" i="26"/>
  <c r="K441" i="26"/>
  <c r="J441" i="26"/>
  <c r="K440" i="26"/>
  <c r="J440" i="26"/>
  <c r="K439" i="26"/>
  <c r="J439" i="26"/>
  <c r="K438" i="26"/>
  <c r="J438" i="26"/>
  <c r="K437" i="26"/>
  <c r="J437" i="26"/>
  <c r="K436" i="26"/>
  <c r="J436" i="26"/>
  <c r="K435" i="26"/>
  <c r="J435" i="26"/>
  <c r="K434" i="26"/>
  <c r="J434" i="26"/>
  <c r="K433" i="26"/>
  <c r="J433" i="26"/>
  <c r="K432" i="26"/>
  <c r="J432" i="26"/>
  <c r="K431" i="26"/>
  <c r="J431" i="26"/>
  <c r="K430" i="26"/>
  <c r="J430" i="26"/>
  <c r="K429" i="26"/>
  <c r="J429" i="26"/>
  <c r="K428" i="26"/>
  <c r="J428" i="26"/>
  <c r="K427" i="26"/>
  <c r="J427" i="26"/>
  <c r="K426" i="26"/>
  <c r="J426" i="26"/>
  <c r="K425" i="26"/>
  <c r="J425" i="26"/>
  <c r="K424" i="26"/>
  <c r="J424" i="26"/>
  <c r="K423" i="26"/>
  <c r="J423" i="26"/>
  <c r="K422" i="26"/>
  <c r="J422" i="26"/>
  <c r="K421" i="26"/>
  <c r="J421" i="26"/>
  <c r="K420" i="26"/>
  <c r="J420" i="26"/>
  <c r="K419" i="26"/>
  <c r="J419" i="26"/>
  <c r="K418" i="26"/>
  <c r="J418" i="26"/>
  <c r="K417" i="26"/>
  <c r="J417" i="26"/>
  <c r="K416" i="26"/>
  <c r="J416" i="26"/>
  <c r="K415" i="26"/>
  <c r="J415" i="26"/>
  <c r="K414" i="26"/>
  <c r="J414" i="26"/>
  <c r="K413" i="26"/>
  <c r="J413" i="26"/>
  <c r="K412" i="26"/>
  <c r="J412" i="26"/>
  <c r="K411" i="26"/>
  <c r="J411" i="26"/>
  <c r="K410" i="26"/>
  <c r="J410" i="26"/>
  <c r="K409" i="26"/>
  <c r="J409" i="26"/>
  <c r="K408" i="26"/>
  <c r="J408" i="26"/>
  <c r="K407" i="26"/>
  <c r="J407" i="26"/>
  <c r="K406" i="26"/>
  <c r="J406" i="26"/>
  <c r="K405" i="26"/>
  <c r="J405" i="26"/>
  <c r="K404" i="26"/>
  <c r="J404" i="26"/>
  <c r="K403" i="26"/>
  <c r="J403" i="26"/>
  <c r="K402" i="26"/>
  <c r="J402" i="26"/>
  <c r="K401" i="26"/>
  <c r="J401" i="26"/>
  <c r="K400" i="26"/>
  <c r="J400" i="26"/>
  <c r="K399" i="26"/>
  <c r="J399" i="26"/>
  <c r="K398" i="26"/>
  <c r="J398" i="26"/>
  <c r="K397" i="26"/>
  <c r="J397" i="26"/>
  <c r="K396" i="26"/>
  <c r="J396" i="26"/>
  <c r="K395" i="26"/>
  <c r="J395" i="26"/>
  <c r="K394" i="26"/>
  <c r="J394" i="26"/>
  <c r="K393" i="26"/>
  <c r="J393" i="26"/>
  <c r="K392" i="26"/>
  <c r="J392" i="26"/>
  <c r="K391" i="26"/>
  <c r="J391" i="26"/>
  <c r="K390" i="26"/>
  <c r="J390" i="26"/>
  <c r="K389" i="26"/>
  <c r="J389" i="26"/>
  <c r="K388" i="26"/>
  <c r="J388" i="26"/>
  <c r="K387" i="26"/>
  <c r="J387" i="26"/>
  <c r="K386" i="26"/>
  <c r="J386" i="26"/>
  <c r="K385" i="26"/>
  <c r="J385" i="26"/>
  <c r="K384" i="26"/>
  <c r="J384" i="26"/>
  <c r="K383" i="26"/>
  <c r="J383" i="26"/>
  <c r="K382" i="26"/>
  <c r="J382" i="26"/>
  <c r="K381" i="26"/>
  <c r="J381" i="26"/>
  <c r="K380" i="26"/>
  <c r="J380" i="26"/>
  <c r="K379" i="26"/>
  <c r="J379" i="26"/>
  <c r="K378" i="26"/>
  <c r="J378" i="26"/>
  <c r="K377" i="26"/>
  <c r="J377" i="26"/>
  <c r="K376" i="26"/>
  <c r="J376" i="26"/>
  <c r="K375" i="26"/>
  <c r="J375" i="26"/>
  <c r="K374" i="26"/>
  <c r="J374" i="26"/>
  <c r="K373" i="26"/>
  <c r="J373" i="26"/>
  <c r="K372" i="26"/>
  <c r="J372" i="26"/>
  <c r="K371" i="26"/>
  <c r="J371" i="26"/>
  <c r="K370" i="26"/>
  <c r="J370" i="26"/>
  <c r="K369" i="26"/>
  <c r="J369" i="26"/>
  <c r="K368" i="26"/>
  <c r="J368" i="26"/>
  <c r="K367" i="26"/>
  <c r="J367" i="26"/>
  <c r="K366" i="26"/>
  <c r="J366" i="26"/>
  <c r="K365" i="26"/>
  <c r="J365" i="26"/>
  <c r="K364" i="26"/>
  <c r="J364" i="26"/>
  <c r="K363" i="26"/>
  <c r="J363" i="26"/>
  <c r="K362" i="26"/>
  <c r="J362" i="26"/>
  <c r="K361" i="26"/>
  <c r="J361" i="26"/>
  <c r="K360" i="26"/>
  <c r="J360" i="26"/>
  <c r="K359" i="26"/>
  <c r="J359" i="26"/>
  <c r="K358" i="26"/>
  <c r="J358" i="26"/>
  <c r="K357" i="26"/>
  <c r="J357" i="26"/>
  <c r="K356" i="26"/>
  <c r="J356" i="26"/>
  <c r="K355" i="26"/>
  <c r="J355" i="26"/>
  <c r="K354" i="26"/>
  <c r="J354" i="26"/>
  <c r="K353" i="26"/>
  <c r="J353" i="26"/>
  <c r="K352" i="26"/>
  <c r="J352" i="26"/>
  <c r="K351" i="26"/>
  <c r="J351" i="26"/>
  <c r="K350" i="26"/>
  <c r="J350" i="26"/>
  <c r="K349" i="26"/>
  <c r="J349" i="26"/>
  <c r="K348" i="26"/>
  <c r="J348" i="26"/>
  <c r="K347" i="26"/>
  <c r="J347" i="26"/>
  <c r="K346" i="26"/>
  <c r="J346" i="26"/>
  <c r="K345" i="26"/>
  <c r="J345" i="26"/>
  <c r="K344" i="26"/>
  <c r="J344" i="26"/>
  <c r="K343" i="26"/>
  <c r="J343" i="26"/>
  <c r="K342" i="26"/>
  <c r="J342" i="26"/>
  <c r="K341" i="26"/>
  <c r="J341" i="26"/>
  <c r="K340" i="26"/>
  <c r="J340" i="26"/>
  <c r="K339" i="26"/>
  <c r="J339" i="26"/>
  <c r="K338" i="26"/>
  <c r="J338" i="26"/>
  <c r="K337" i="26"/>
  <c r="J337" i="26"/>
  <c r="K336" i="26"/>
  <c r="J336" i="26"/>
  <c r="K335" i="26"/>
  <c r="J335" i="26"/>
  <c r="K334" i="26"/>
  <c r="J334" i="26"/>
  <c r="K333" i="26"/>
  <c r="J333" i="26"/>
  <c r="K332" i="26"/>
  <c r="J332" i="26"/>
  <c r="K331" i="26"/>
  <c r="J331" i="26"/>
  <c r="K330" i="26"/>
  <c r="J330" i="26"/>
  <c r="K329" i="26"/>
  <c r="J329" i="26"/>
  <c r="K328" i="26"/>
  <c r="J328" i="26"/>
  <c r="K327" i="26"/>
  <c r="J327" i="26"/>
  <c r="K326" i="26"/>
  <c r="J326" i="26"/>
  <c r="K325" i="26"/>
  <c r="J325" i="26"/>
  <c r="K324" i="26"/>
  <c r="J324" i="26"/>
  <c r="K323" i="26"/>
  <c r="J323" i="26"/>
  <c r="K322" i="26"/>
  <c r="J322" i="26"/>
  <c r="K321" i="26"/>
  <c r="J321" i="26"/>
  <c r="K320" i="26"/>
  <c r="J320" i="26"/>
  <c r="K319" i="26"/>
  <c r="J319" i="26"/>
  <c r="K318" i="26"/>
  <c r="J318" i="26"/>
  <c r="K317" i="26"/>
  <c r="J317" i="26"/>
  <c r="K316" i="26"/>
  <c r="J316" i="26"/>
  <c r="K315" i="26"/>
  <c r="J315" i="26"/>
  <c r="K314" i="26"/>
  <c r="J314" i="26"/>
  <c r="K313" i="26"/>
  <c r="J313" i="26"/>
  <c r="K312" i="26"/>
  <c r="J312" i="26"/>
  <c r="K311" i="26"/>
  <c r="J311" i="26"/>
  <c r="K310" i="26"/>
  <c r="J310" i="26"/>
  <c r="K309" i="26"/>
  <c r="J309" i="26"/>
  <c r="K308" i="26"/>
  <c r="J308" i="26"/>
  <c r="K307" i="26"/>
  <c r="J307" i="26"/>
  <c r="K306" i="26"/>
  <c r="J306" i="26"/>
  <c r="K305" i="26"/>
  <c r="J305" i="26"/>
  <c r="K304" i="26"/>
  <c r="J304" i="26"/>
  <c r="K303" i="26"/>
  <c r="J303" i="26"/>
  <c r="K302" i="26"/>
  <c r="J302" i="26"/>
  <c r="K301" i="26"/>
  <c r="J301" i="26"/>
  <c r="K300" i="26"/>
  <c r="J300" i="26"/>
  <c r="K299" i="26"/>
  <c r="J299" i="26"/>
  <c r="K298" i="26"/>
  <c r="J298" i="26"/>
  <c r="K297" i="26"/>
  <c r="J297" i="26"/>
  <c r="K296" i="26"/>
  <c r="J296" i="26"/>
  <c r="K295" i="26"/>
  <c r="J295" i="26"/>
  <c r="K294" i="26"/>
  <c r="J294" i="26"/>
  <c r="K293" i="26"/>
  <c r="J293" i="26"/>
  <c r="K292" i="26"/>
  <c r="J292" i="26"/>
  <c r="K291" i="26"/>
  <c r="J291" i="26"/>
  <c r="K290" i="26"/>
  <c r="J290" i="26"/>
  <c r="K289" i="26"/>
  <c r="J289" i="26"/>
  <c r="K288" i="26"/>
  <c r="J288" i="26"/>
  <c r="K287" i="26"/>
  <c r="J287" i="26"/>
  <c r="K286" i="26"/>
  <c r="J286" i="26"/>
  <c r="K285" i="26"/>
  <c r="J285" i="26"/>
  <c r="K284" i="26"/>
  <c r="J284" i="26"/>
  <c r="K283" i="26"/>
  <c r="J283" i="26"/>
  <c r="K282" i="26"/>
  <c r="J282" i="26"/>
  <c r="K281" i="26"/>
  <c r="J281" i="26"/>
  <c r="K280" i="26"/>
  <c r="J280" i="26"/>
  <c r="K279" i="26"/>
  <c r="J279" i="26"/>
  <c r="K278" i="26"/>
  <c r="J278" i="26"/>
  <c r="K277" i="26"/>
  <c r="J277" i="26"/>
  <c r="K276" i="26"/>
  <c r="J276" i="26"/>
  <c r="K275" i="26"/>
  <c r="J275" i="26"/>
  <c r="K274" i="26"/>
  <c r="J274" i="26"/>
  <c r="K273" i="26"/>
  <c r="J273" i="26"/>
  <c r="K272" i="26"/>
  <c r="J272" i="26"/>
  <c r="K271" i="26"/>
  <c r="J271" i="26"/>
  <c r="K270" i="26"/>
  <c r="J270" i="26"/>
  <c r="K269" i="26"/>
  <c r="J269" i="26"/>
  <c r="K268" i="26"/>
  <c r="J268" i="26"/>
  <c r="K267" i="26"/>
  <c r="J267" i="26"/>
  <c r="K266" i="26"/>
  <c r="J266" i="26"/>
  <c r="K265" i="26"/>
  <c r="J265" i="26"/>
  <c r="K264" i="26"/>
  <c r="J264" i="26"/>
  <c r="K263" i="26"/>
  <c r="J263" i="26"/>
  <c r="K262" i="26"/>
  <c r="J262" i="26"/>
  <c r="K261" i="26"/>
  <c r="J261" i="26"/>
  <c r="K260" i="26"/>
  <c r="J260" i="26"/>
  <c r="K259" i="26"/>
  <c r="J259" i="26"/>
  <c r="K258" i="26"/>
  <c r="J258" i="26"/>
  <c r="K257" i="26"/>
  <c r="J257" i="26"/>
  <c r="K256" i="26"/>
  <c r="J256" i="26"/>
  <c r="K255" i="26"/>
  <c r="J255" i="26"/>
  <c r="K254" i="26"/>
  <c r="J254" i="26"/>
  <c r="K253" i="26"/>
  <c r="J253" i="26"/>
  <c r="K252" i="26"/>
  <c r="J252" i="26"/>
  <c r="K251" i="26"/>
  <c r="J251" i="26"/>
  <c r="K250" i="26"/>
  <c r="J250" i="26"/>
  <c r="K249" i="26"/>
  <c r="J249" i="26"/>
  <c r="K248" i="26"/>
  <c r="J248" i="26"/>
  <c r="K247" i="26"/>
  <c r="J247" i="26"/>
  <c r="K246" i="26"/>
  <c r="J246" i="26"/>
  <c r="K245" i="26"/>
  <c r="J245" i="26"/>
  <c r="K244" i="26"/>
  <c r="J244" i="26"/>
  <c r="K243" i="26"/>
  <c r="J243" i="26"/>
  <c r="K242" i="26"/>
  <c r="J242" i="26"/>
  <c r="K241" i="26"/>
  <c r="J241" i="26"/>
  <c r="K240" i="26"/>
  <c r="J240" i="26"/>
  <c r="K239" i="26"/>
  <c r="J239" i="26"/>
  <c r="K238" i="26"/>
  <c r="J238" i="26"/>
  <c r="K237" i="26"/>
  <c r="J237" i="26"/>
  <c r="K236" i="26"/>
  <c r="J236" i="26"/>
  <c r="K235" i="26"/>
  <c r="J235" i="26"/>
  <c r="K234" i="26"/>
  <c r="J234" i="26"/>
  <c r="K233" i="26"/>
  <c r="J233" i="26"/>
  <c r="K232" i="26"/>
  <c r="J232" i="26"/>
  <c r="K231" i="26"/>
  <c r="J231" i="26"/>
  <c r="K230" i="26"/>
  <c r="J230" i="26"/>
  <c r="K229" i="26"/>
  <c r="J229" i="26"/>
  <c r="K228" i="26"/>
  <c r="J228" i="26"/>
  <c r="K227" i="26"/>
  <c r="J227" i="26"/>
  <c r="K226" i="26"/>
  <c r="J226" i="26"/>
  <c r="K225" i="26"/>
  <c r="J225" i="26"/>
  <c r="K224" i="26"/>
  <c r="J224" i="26"/>
  <c r="K223" i="26"/>
  <c r="J223" i="26"/>
  <c r="K222" i="26"/>
  <c r="J222" i="26"/>
  <c r="K221" i="26"/>
  <c r="J221" i="26"/>
  <c r="K220" i="26"/>
  <c r="J220" i="26"/>
  <c r="K219" i="26"/>
  <c r="J219" i="26"/>
  <c r="K218" i="26"/>
  <c r="J218" i="26"/>
  <c r="K217" i="26"/>
  <c r="J217" i="26"/>
  <c r="K216" i="26"/>
  <c r="J216" i="26"/>
  <c r="K215" i="26"/>
  <c r="J215" i="26"/>
  <c r="K214" i="26"/>
  <c r="J214" i="26"/>
  <c r="K213" i="26"/>
  <c r="J213" i="26"/>
  <c r="K212" i="26"/>
  <c r="J212" i="26"/>
  <c r="K211" i="26"/>
  <c r="J211" i="26"/>
  <c r="K210" i="26"/>
  <c r="J210" i="26"/>
  <c r="K209" i="26"/>
  <c r="J209" i="26"/>
  <c r="K208" i="26"/>
  <c r="J208" i="26"/>
  <c r="K207" i="26"/>
  <c r="J207" i="26"/>
  <c r="K206" i="26"/>
  <c r="J206" i="26"/>
  <c r="K205" i="26"/>
  <c r="J205" i="26"/>
  <c r="K204" i="26"/>
  <c r="J204" i="26"/>
  <c r="K203" i="26"/>
  <c r="J203" i="26"/>
  <c r="K202" i="26"/>
  <c r="J202" i="26"/>
  <c r="K201" i="26"/>
  <c r="J201" i="26"/>
  <c r="K200" i="26"/>
  <c r="J200" i="26"/>
  <c r="K199" i="26"/>
  <c r="J199" i="26"/>
  <c r="K198" i="26"/>
  <c r="J198" i="26"/>
  <c r="K197" i="26"/>
  <c r="J197" i="26"/>
  <c r="K196" i="26"/>
  <c r="J196" i="26"/>
  <c r="K195" i="26"/>
  <c r="J195" i="26"/>
  <c r="K194" i="26"/>
  <c r="J194" i="26"/>
  <c r="K193" i="26"/>
  <c r="J193" i="26"/>
  <c r="K192" i="26"/>
  <c r="J192" i="26"/>
  <c r="K191" i="26"/>
  <c r="J191" i="26"/>
  <c r="K190" i="26"/>
  <c r="J190" i="26"/>
  <c r="K189" i="26"/>
  <c r="J189" i="26"/>
  <c r="K188" i="26"/>
  <c r="J188" i="26"/>
  <c r="K187" i="26"/>
  <c r="J187" i="26"/>
  <c r="K186" i="26"/>
  <c r="J186" i="26"/>
  <c r="K185" i="26"/>
  <c r="J185" i="26"/>
  <c r="K184" i="26"/>
  <c r="J184" i="26"/>
  <c r="K183" i="26"/>
  <c r="J183" i="26"/>
  <c r="K182" i="26"/>
  <c r="J182" i="26"/>
  <c r="K181" i="26"/>
  <c r="J181" i="26"/>
  <c r="K180" i="26"/>
  <c r="J180" i="26"/>
  <c r="K179" i="26"/>
  <c r="J179" i="26"/>
  <c r="K178" i="26"/>
  <c r="J178" i="26"/>
  <c r="K177" i="26"/>
  <c r="J177" i="26"/>
  <c r="K176" i="26"/>
  <c r="J176" i="26"/>
  <c r="K175" i="26"/>
  <c r="J175" i="26"/>
  <c r="K174" i="26"/>
  <c r="J174" i="26"/>
  <c r="K173" i="26"/>
  <c r="J173" i="26"/>
  <c r="K172" i="26"/>
  <c r="J172" i="26"/>
  <c r="K171" i="26"/>
  <c r="J171" i="26"/>
  <c r="K170" i="26"/>
  <c r="J170" i="26"/>
  <c r="K169" i="26"/>
  <c r="J169" i="26"/>
  <c r="K168" i="26"/>
  <c r="J168" i="26"/>
  <c r="K167" i="26"/>
  <c r="J167" i="26"/>
  <c r="K166" i="26"/>
  <c r="J166" i="26"/>
  <c r="K165" i="26"/>
  <c r="J165" i="26"/>
  <c r="K164" i="26"/>
  <c r="J164" i="26"/>
  <c r="K163" i="26"/>
  <c r="J163" i="26"/>
  <c r="K162" i="26"/>
  <c r="J162" i="26"/>
  <c r="K161" i="26"/>
  <c r="J161" i="26"/>
  <c r="K160" i="26"/>
  <c r="J160" i="26"/>
  <c r="K159" i="26"/>
  <c r="J159" i="26"/>
  <c r="K158" i="26"/>
  <c r="J158" i="26"/>
  <c r="K157" i="26"/>
  <c r="J157" i="26"/>
  <c r="K156" i="26"/>
  <c r="J156" i="26"/>
  <c r="K155" i="26"/>
  <c r="J155" i="26"/>
  <c r="K154" i="26"/>
  <c r="J154" i="26"/>
  <c r="K153" i="26"/>
  <c r="J153" i="26"/>
  <c r="K152" i="26"/>
  <c r="J152" i="26"/>
  <c r="K151" i="26"/>
  <c r="J151" i="26"/>
  <c r="K150" i="26"/>
  <c r="J150" i="26"/>
  <c r="K149" i="26"/>
  <c r="J149" i="26"/>
  <c r="K148" i="26"/>
  <c r="J148" i="26"/>
  <c r="K147" i="26"/>
  <c r="J147" i="26"/>
  <c r="K146" i="26"/>
  <c r="J146" i="26"/>
  <c r="K145" i="26"/>
  <c r="J145" i="26"/>
  <c r="K144" i="26"/>
  <c r="J144" i="26"/>
  <c r="K143" i="26"/>
  <c r="J143" i="26"/>
  <c r="K142" i="26"/>
  <c r="J142" i="26"/>
  <c r="K141" i="26"/>
  <c r="J141" i="26"/>
  <c r="K140" i="26"/>
  <c r="J140" i="26"/>
  <c r="K139" i="26"/>
  <c r="J139" i="26"/>
  <c r="K138" i="26"/>
  <c r="J138" i="26"/>
  <c r="K137" i="26"/>
  <c r="J137" i="26"/>
  <c r="K136" i="26"/>
  <c r="J136" i="26"/>
  <c r="K135" i="26"/>
  <c r="J135" i="26"/>
  <c r="K134" i="26"/>
  <c r="J134" i="26"/>
  <c r="K133" i="26"/>
  <c r="J133" i="26"/>
  <c r="K132" i="26"/>
  <c r="J132" i="26"/>
  <c r="K131" i="26"/>
  <c r="J131" i="26"/>
  <c r="K130" i="26"/>
  <c r="J130" i="26"/>
  <c r="K129" i="26"/>
  <c r="J129" i="26"/>
  <c r="K128" i="26"/>
  <c r="J128" i="26"/>
  <c r="K127" i="26"/>
  <c r="J127" i="26"/>
  <c r="K126" i="26"/>
  <c r="J126" i="26"/>
  <c r="K125" i="26"/>
  <c r="J125" i="26"/>
  <c r="K124" i="26"/>
  <c r="J124" i="26"/>
  <c r="K123" i="26"/>
  <c r="J123" i="26"/>
  <c r="K122" i="26"/>
  <c r="J122" i="26"/>
  <c r="K121" i="26"/>
  <c r="J121" i="26"/>
  <c r="K120" i="26"/>
  <c r="J120" i="26"/>
  <c r="K119" i="26"/>
  <c r="J119" i="26"/>
  <c r="K118" i="26"/>
  <c r="J118" i="26"/>
  <c r="K117" i="26"/>
  <c r="J117" i="26"/>
  <c r="K116" i="26"/>
  <c r="J116" i="26"/>
  <c r="K115" i="26"/>
  <c r="J115" i="26"/>
  <c r="K114" i="26"/>
  <c r="J114" i="26"/>
  <c r="K113" i="26"/>
  <c r="J113" i="26"/>
  <c r="K112" i="26"/>
  <c r="J112" i="26"/>
  <c r="K111" i="26"/>
  <c r="J111" i="26"/>
  <c r="K110" i="26"/>
  <c r="J110" i="26"/>
  <c r="K109" i="26"/>
  <c r="J109" i="26"/>
  <c r="K108" i="26"/>
  <c r="J108" i="26"/>
  <c r="K107" i="26"/>
  <c r="J107" i="26"/>
  <c r="K106" i="26"/>
  <c r="J106" i="26"/>
  <c r="K105" i="26"/>
  <c r="J105" i="26"/>
  <c r="K104" i="26"/>
  <c r="J104" i="26"/>
  <c r="K103" i="26"/>
  <c r="J103" i="26"/>
  <c r="K102" i="26"/>
  <c r="J102" i="26"/>
  <c r="K101" i="26"/>
  <c r="J101" i="26"/>
  <c r="K100" i="26"/>
  <c r="J100" i="26"/>
  <c r="K99" i="26"/>
  <c r="J99" i="26"/>
  <c r="K98" i="26"/>
  <c r="J98" i="26"/>
  <c r="K97" i="26"/>
  <c r="J97" i="26"/>
  <c r="K96" i="26"/>
  <c r="J96" i="26"/>
  <c r="K95" i="26"/>
  <c r="J95" i="26"/>
  <c r="K94" i="26"/>
  <c r="J94" i="26"/>
  <c r="K93" i="26"/>
  <c r="J93" i="26"/>
  <c r="K92" i="26"/>
  <c r="J92" i="26"/>
  <c r="K91" i="26"/>
  <c r="J91" i="26"/>
  <c r="K90" i="26"/>
  <c r="J90" i="26"/>
  <c r="K89" i="26"/>
  <c r="J89" i="26"/>
  <c r="K88" i="26"/>
  <c r="J88" i="26"/>
  <c r="K87" i="26"/>
  <c r="J87" i="26"/>
  <c r="K86" i="26"/>
  <c r="J86" i="26"/>
  <c r="K85" i="26"/>
  <c r="J85" i="26"/>
  <c r="K84" i="26"/>
  <c r="J84" i="26"/>
  <c r="K83" i="26"/>
  <c r="J83" i="26"/>
  <c r="K82" i="26"/>
  <c r="J82" i="26"/>
  <c r="K81" i="26"/>
  <c r="J81" i="26"/>
  <c r="K80" i="26"/>
  <c r="J80" i="26"/>
  <c r="K79" i="26"/>
  <c r="J79" i="26"/>
  <c r="K78" i="26"/>
  <c r="J78" i="26"/>
  <c r="K77" i="26"/>
  <c r="J77" i="26"/>
  <c r="K76" i="26"/>
  <c r="J76" i="26"/>
  <c r="K75" i="26"/>
  <c r="J75" i="26"/>
  <c r="K74" i="26"/>
  <c r="J74" i="26"/>
  <c r="K73" i="26"/>
  <c r="J73" i="26"/>
  <c r="K72" i="26"/>
  <c r="J72" i="26"/>
  <c r="K71" i="26"/>
  <c r="J71" i="26"/>
  <c r="K70" i="26"/>
  <c r="J70" i="26"/>
  <c r="K69" i="26"/>
  <c r="J69" i="26"/>
  <c r="K68" i="26"/>
  <c r="J68" i="26"/>
  <c r="K67" i="26"/>
  <c r="J67" i="26"/>
  <c r="K66" i="26"/>
  <c r="J66" i="26"/>
  <c r="K65" i="26"/>
  <c r="J65" i="26"/>
  <c r="K64" i="26"/>
  <c r="J64" i="26"/>
  <c r="K63" i="26"/>
  <c r="J63" i="26"/>
  <c r="K62" i="26"/>
  <c r="J62" i="26"/>
  <c r="K61" i="26"/>
  <c r="J61" i="26"/>
  <c r="K60" i="26"/>
  <c r="J60" i="26"/>
  <c r="K59" i="26"/>
  <c r="J59" i="26"/>
  <c r="K58" i="26"/>
  <c r="J58" i="26"/>
  <c r="K57" i="26"/>
  <c r="J57" i="26"/>
  <c r="K56" i="26"/>
  <c r="J56" i="26"/>
  <c r="K55" i="26"/>
  <c r="J55" i="26"/>
  <c r="K54" i="26"/>
  <c r="J54" i="26"/>
  <c r="K53" i="26"/>
  <c r="J53" i="26"/>
  <c r="K52" i="26"/>
  <c r="J52" i="26"/>
  <c r="K51" i="26"/>
  <c r="J51" i="26"/>
  <c r="K50" i="26"/>
  <c r="J50" i="26"/>
  <c r="K49" i="26"/>
  <c r="J49" i="26"/>
  <c r="K48" i="26"/>
  <c r="J48" i="26"/>
  <c r="K47" i="26"/>
  <c r="J47" i="26"/>
  <c r="K46" i="26"/>
  <c r="J46" i="26"/>
  <c r="K45" i="26"/>
  <c r="J45" i="26"/>
  <c r="K44" i="26"/>
  <c r="J44" i="26"/>
  <c r="K43" i="26"/>
  <c r="J43" i="26"/>
  <c r="K42" i="26"/>
  <c r="J42" i="26"/>
  <c r="K41" i="26"/>
  <c r="J41" i="26"/>
  <c r="K40" i="26"/>
  <c r="J40" i="26"/>
  <c r="K39" i="26"/>
  <c r="J39" i="26"/>
  <c r="K38" i="26"/>
  <c r="J38" i="26"/>
  <c r="K37" i="26"/>
  <c r="J37" i="26"/>
  <c r="K36" i="26"/>
  <c r="J36" i="26"/>
  <c r="K35" i="26"/>
  <c r="J35" i="26"/>
  <c r="K34" i="26"/>
  <c r="J34" i="26"/>
  <c r="K33" i="26"/>
  <c r="J33" i="26"/>
  <c r="K32" i="26"/>
  <c r="J32" i="26"/>
  <c r="K31" i="26"/>
  <c r="J31" i="26"/>
  <c r="K30" i="26"/>
  <c r="J30" i="26"/>
  <c r="K29" i="26"/>
  <c r="J29" i="26"/>
  <c r="K28" i="26"/>
  <c r="J28" i="26"/>
  <c r="K27" i="26"/>
  <c r="J27" i="26"/>
  <c r="K26" i="26"/>
  <c r="J26" i="26"/>
  <c r="K25" i="26"/>
  <c r="J25" i="26"/>
  <c r="K24" i="26"/>
  <c r="J24" i="26"/>
  <c r="K23" i="26"/>
  <c r="J23" i="26"/>
  <c r="K22" i="26"/>
  <c r="J22" i="26"/>
  <c r="K21" i="26"/>
  <c r="J21" i="26"/>
  <c r="K20" i="26"/>
  <c r="J20" i="26"/>
  <c r="K19" i="26"/>
  <c r="J19" i="26"/>
  <c r="K18" i="26"/>
  <c r="J18" i="26"/>
  <c r="K17" i="26"/>
  <c r="J17" i="26"/>
  <c r="K16" i="26"/>
  <c r="J16" i="26"/>
  <c r="K15" i="26"/>
  <c r="J15" i="26"/>
  <c r="K14" i="26"/>
  <c r="J14" i="26"/>
  <c r="K13" i="26"/>
  <c r="J13" i="26"/>
  <c r="K12" i="26"/>
  <c r="J12" i="26"/>
  <c r="K11" i="26"/>
  <c r="J11" i="26"/>
  <c r="K10" i="26"/>
  <c r="J10" i="26"/>
  <c r="K9" i="26"/>
  <c r="J9" i="26"/>
  <c r="K8" i="26"/>
  <c r="J8" i="26"/>
  <c r="K7" i="26"/>
  <c r="J7" i="26"/>
  <c r="L24" i="233"/>
  <c r="L23" i="233"/>
  <c r="L22" i="233"/>
  <c r="L21" i="233"/>
  <c r="L20" i="233"/>
  <c r="L19" i="233"/>
  <c r="L18" i="233"/>
  <c r="L17" i="233"/>
  <c r="L13" i="233"/>
  <c r="L12" i="233"/>
  <c r="L11" i="233"/>
  <c r="L10" i="233"/>
  <c r="L9" i="233"/>
  <c r="L8" i="233"/>
  <c r="L7" i="233"/>
  <c r="L6" i="233"/>
  <c r="K54" i="154"/>
  <c r="K53" i="154"/>
  <c r="K41" i="154"/>
  <c r="K40" i="154"/>
  <c r="K39" i="154"/>
  <c r="K37" i="154"/>
  <c r="K36" i="154"/>
  <c r="K27" i="154"/>
  <c r="K26" i="154"/>
  <c r="K25" i="154"/>
  <c r="K24" i="154"/>
  <c r="K23" i="154"/>
  <c r="K22" i="154"/>
  <c r="K21" i="154"/>
  <c r="K20" i="154"/>
  <c r="K32" i="154"/>
  <c r="K31" i="154"/>
  <c r="K30" i="154"/>
  <c r="K66" i="154"/>
  <c r="K65" i="154"/>
  <c r="K64" i="154"/>
  <c r="K63" i="154"/>
  <c r="K62" i="154"/>
  <c r="K61" i="154"/>
  <c r="K60" i="154"/>
  <c r="K59" i="154"/>
  <c r="K16" i="154"/>
  <c r="K15" i="154"/>
  <c r="K14" i="154"/>
  <c r="K13" i="154"/>
  <c r="K12" i="154"/>
  <c r="K11" i="154"/>
  <c r="K10" i="154"/>
  <c r="K9" i="154"/>
  <c r="K8" i="154"/>
  <c r="K8" i="220"/>
  <c r="K7" i="220"/>
  <c r="K26" i="199"/>
  <c r="K25" i="199"/>
  <c r="K24" i="199"/>
  <c r="K23" i="199"/>
  <c r="K22" i="199"/>
  <c r="K21" i="199"/>
  <c r="K20" i="199"/>
  <c r="K19" i="199"/>
  <c r="K18" i="199"/>
  <c r="K14" i="199"/>
  <c r="K13" i="199"/>
  <c r="K12" i="199"/>
  <c r="K11" i="199"/>
  <c r="K10" i="199"/>
  <c r="K9" i="199"/>
  <c r="K8" i="199"/>
  <c r="K7" i="199"/>
  <c r="K6" i="199"/>
  <c r="J22" i="231"/>
  <c r="J20" i="231"/>
  <c r="J16" i="231"/>
  <c r="J15" i="231"/>
  <c r="J14" i="231"/>
  <c r="J13" i="231"/>
  <c r="J8" i="231"/>
  <c r="J7" i="231"/>
  <c r="J6" i="231"/>
  <c r="L11" i="195"/>
  <c r="L10" i="195"/>
  <c r="L9" i="195"/>
  <c r="L8" i="195"/>
  <c r="L7" i="195"/>
  <c r="J42" i="200"/>
  <c r="J40" i="200"/>
  <c r="J39" i="200"/>
  <c r="J38" i="200"/>
  <c r="J37" i="200"/>
  <c r="J36" i="200"/>
  <c r="J35" i="200"/>
  <c r="J34" i="200"/>
  <c r="J33" i="200"/>
  <c r="J31" i="200"/>
  <c r="J30" i="200"/>
  <c r="J29" i="200"/>
  <c r="J28" i="200"/>
  <c r="J27" i="200"/>
  <c r="J26" i="200"/>
  <c r="J24" i="200"/>
  <c r="J23" i="200"/>
  <c r="J22" i="200"/>
  <c r="J21" i="200"/>
  <c r="J20" i="200"/>
  <c r="J19" i="200"/>
  <c r="J18" i="200"/>
  <c r="J17" i="200"/>
  <c r="J16" i="200"/>
  <c r="J14" i="200"/>
  <c r="J13" i="200"/>
  <c r="J12" i="200"/>
  <c r="J11" i="200"/>
  <c r="J9" i="200"/>
  <c r="J8" i="200"/>
  <c r="J7" i="200"/>
  <c r="J6" i="200"/>
  <c r="D25" i="181"/>
  <c r="D24" i="181"/>
  <c r="D23" i="181"/>
  <c r="D22" i="181"/>
  <c r="D21" i="181"/>
  <c r="D20" i="181"/>
  <c r="D16" i="181"/>
  <c r="D15" i="181"/>
  <c r="D13" i="181"/>
  <c r="D12" i="181"/>
  <c r="D11" i="181"/>
  <c r="D10" i="181"/>
  <c r="D9" i="181"/>
  <c r="D8" i="181"/>
  <c r="D18" i="184"/>
  <c r="D17" i="184"/>
  <c r="D15" i="184"/>
  <c r="D14" i="184"/>
  <c r="D13" i="184"/>
  <c r="D12" i="184"/>
  <c r="D11" i="184"/>
  <c r="D10" i="184"/>
  <c r="D8" i="184"/>
  <c r="D7" i="184"/>
  <c r="H37" i="232"/>
  <c r="H36" i="232"/>
  <c r="H35" i="232"/>
  <c r="H31" i="232"/>
  <c r="H30" i="232"/>
  <c r="H29" i="232"/>
  <c r="H28" i="232"/>
  <c r="H27" i="232"/>
  <c r="H23" i="232"/>
  <c r="H22" i="232"/>
  <c r="H21" i="232"/>
  <c r="H20" i="232"/>
  <c r="H19" i="232"/>
  <c r="H18" i="232"/>
  <c r="H17" i="232"/>
  <c r="H16" i="232"/>
  <c r="H12" i="232"/>
  <c r="H11" i="232"/>
  <c r="H10" i="232"/>
  <c r="H9" i="232"/>
  <c r="H8" i="232"/>
  <c r="H7" i="232"/>
  <c r="E39" i="250"/>
  <c r="E38" i="250"/>
  <c r="E37" i="250"/>
  <c r="E36" i="250"/>
  <c r="E35" i="250"/>
  <c r="E34" i="250"/>
  <c r="E33" i="250"/>
  <c r="E32" i="250"/>
  <c r="E31" i="250"/>
  <c r="E30" i="250"/>
  <c r="E27" i="250"/>
  <c r="E26" i="250"/>
  <c r="E25" i="250"/>
  <c r="E24" i="250"/>
  <c r="E23" i="250"/>
  <c r="E22" i="250"/>
  <c r="E19" i="250"/>
  <c r="E18" i="250"/>
  <c r="E17" i="250"/>
  <c r="E16" i="250"/>
  <c r="E15" i="250"/>
  <c r="E14" i="250"/>
  <c r="E13" i="250"/>
  <c r="E12" i="250"/>
  <c r="E11" i="250"/>
  <c r="E10" i="250"/>
  <c r="E9" i="250"/>
  <c r="E8" i="250"/>
  <c r="E37" i="237"/>
  <c r="E36" i="237"/>
  <c r="E35" i="237"/>
  <c r="E34" i="237"/>
  <c r="E33" i="237"/>
  <c r="E32" i="237"/>
  <c r="E31" i="237"/>
  <c r="E30" i="237"/>
  <c r="E29" i="237"/>
  <c r="E28" i="237"/>
  <c r="E27" i="237"/>
  <c r="E26" i="237"/>
  <c r="E25" i="237"/>
  <c r="E24" i="237"/>
  <c r="E23" i="237"/>
  <c r="E22" i="237"/>
  <c r="E21" i="237"/>
  <c r="E20" i="237"/>
  <c r="E19" i="237"/>
  <c r="E18" i="237"/>
  <c r="E17" i="237"/>
  <c r="E16" i="237"/>
  <c r="E15" i="237"/>
  <c r="E14" i="237"/>
  <c r="E13" i="237"/>
  <c r="E12" i="237"/>
  <c r="E11" i="237"/>
  <c r="E10" i="237"/>
  <c r="E9" i="237"/>
  <c r="E8" i="237"/>
  <c r="E7" i="237"/>
  <c r="H57" i="217"/>
  <c r="H56" i="217"/>
  <c r="H55" i="217"/>
  <c r="H54" i="217"/>
  <c r="H52" i="217"/>
  <c r="H51" i="217"/>
  <c r="H50" i="217"/>
  <c r="H48" i="217"/>
  <c r="H47" i="217"/>
  <c r="H46" i="217"/>
  <c r="H45" i="217"/>
  <c r="H43" i="217"/>
  <c r="H42" i="217"/>
  <c r="H41" i="217"/>
  <c r="H40" i="217"/>
  <c r="H38" i="217"/>
  <c r="H37" i="217"/>
  <c r="H36" i="217"/>
  <c r="H35" i="217"/>
  <c r="H33" i="217"/>
  <c r="H32" i="217"/>
  <c r="H31" i="217"/>
  <c r="H30" i="217"/>
  <c r="H29" i="217"/>
  <c r="H28" i="217"/>
  <c r="H26" i="217"/>
  <c r="H25" i="217"/>
  <c r="H24" i="217"/>
  <c r="H23" i="217"/>
  <c r="H22" i="217"/>
  <c r="H21" i="217"/>
  <c r="H152" i="249"/>
  <c r="H149" i="249"/>
  <c r="H148" i="249"/>
  <c r="H147" i="249"/>
  <c r="H146" i="249"/>
  <c r="H145" i="249"/>
  <c r="H144" i="249"/>
  <c r="H143" i="249"/>
  <c r="H142" i="249"/>
  <c r="H141" i="249"/>
  <c r="H140" i="249"/>
  <c r="J131" i="249"/>
  <c r="K131" i="249" s="1"/>
  <c r="J130" i="249"/>
  <c r="K130" i="249" s="1"/>
  <c r="J129" i="249"/>
  <c r="K129" i="249" s="1"/>
  <c r="J128" i="249"/>
  <c r="K128" i="249" s="1"/>
  <c r="J127" i="249"/>
  <c r="K127" i="249" s="1"/>
  <c r="J126" i="249"/>
  <c r="K126" i="249" s="1"/>
  <c r="J125" i="249"/>
  <c r="K125" i="249" s="1"/>
  <c r="J124" i="249"/>
  <c r="K124" i="249" s="1"/>
  <c r="J123" i="249"/>
  <c r="K123" i="249" s="1"/>
  <c r="J122" i="249"/>
  <c r="K122" i="249" s="1"/>
  <c r="J108" i="249"/>
  <c r="K108" i="249" s="1"/>
  <c r="J107" i="249"/>
  <c r="K107" i="249" s="1"/>
  <c r="J106" i="249"/>
  <c r="K106" i="249" s="1"/>
  <c r="J105" i="249"/>
  <c r="K105" i="249" s="1"/>
  <c r="J104" i="249"/>
  <c r="K104" i="249" s="1"/>
  <c r="J91" i="249"/>
  <c r="K91" i="249" s="1"/>
  <c r="J90" i="249"/>
  <c r="K90" i="249" s="1"/>
  <c r="J89" i="249"/>
  <c r="K89" i="249" s="1"/>
  <c r="J88" i="249"/>
  <c r="K88" i="249" s="1"/>
  <c r="J87" i="249"/>
  <c r="K87" i="249" s="1"/>
  <c r="J86" i="249"/>
  <c r="K86" i="249" s="1"/>
  <c r="J85" i="249"/>
  <c r="K85" i="249" s="1"/>
  <c r="J84" i="249"/>
  <c r="K84" i="249" s="1"/>
  <c r="J83" i="249"/>
  <c r="K83" i="249" s="1"/>
  <c r="J82" i="249"/>
  <c r="K82" i="249" s="1"/>
  <c r="J67" i="249"/>
  <c r="K67" i="249" s="1"/>
  <c r="J66" i="249"/>
  <c r="K66" i="249" s="1"/>
  <c r="J65" i="249"/>
  <c r="K65" i="249" s="1"/>
  <c r="J64" i="249"/>
  <c r="K64" i="249" s="1"/>
  <c r="J63" i="249"/>
  <c r="K63" i="249" s="1"/>
  <c r="J62" i="249"/>
  <c r="K62" i="249" s="1"/>
  <c r="J61" i="249"/>
  <c r="K61" i="249" s="1"/>
  <c r="J60" i="249"/>
  <c r="K60" i="249" s="1"/>
  <c r="J59" i="249"/>
  <c r="K59" i="249" s="1"/>
  <c r="J58" i="249"/>
  <c r="K58" i="249" s="1"/>
  <c r="J45" i="249"/>
  <c r="K45" i="249" s="1"/>
  <c r="J44" i="249"/>
  <c r="K44" i="249" s="1"/>
  <c r="J43" i="249"/>
  <c r="K43" i="249" s="1"/>
  <c r="J42" i="249"/>
  <c r="K42" i="249" s="1"/>
  <c r="J41" i="249"/>
  <c r="K41" i="249" s="1"/>
  <c r="J28" i="249"/>
  <c r="K28" i="249" s="1"/>
  <c r="J27" i="249"/>
  <c r="K27" i="249" s="1"/>
  <c r="J26" i="249"/>
  <c r="K26" i="249" s="1"/>
  <c r="J25" i="249"/>
  <c r="K25" i="249" s="1"/>
  <c r="J24" i="249"/>
  <c r="K24" i="249" s="1"/>
  <c r="J23" i="249"/>
  <c r="K23" i="249" s="1"/>
  <c r="J22" i="249"/>
  <c r="K22" i="249" s="1"/>
  <c r="J21" i="249"/>
  <c r="K21" i="249" s="1"/>
  <c r="J20" i="249"/>
  <c r="K20" i="249" s="1"/>
  <c r="J19" i="249"/>
  <c r="K19" i="249" s="1"/>
  <c r="E31" i="190"/>
  <c r="E28" i="190"/>
  <c r="E27" i="190"/>
  <c r="E25" i="190"/>
  <c r="E24" i="190"/>
  <c r="E23" i="190"/>
  <c r="E22" i="190"/>
  <c r="E20" i="190"/>
  <c r="E19" i="190"/>
  <c r="E18" i="190"/>
  <c r="E17" i="190"/>
  <c r="E16" i="190"/>
  <c r="E15" i="190"/>
  <c r="E14" i="190"/>
  <c r="E13" i="190"/>
  <c r="E11" i="190"/>
  <c r="E10" i="190"/>
  <c r="E9" i="190"/>
  <c r="F277" i="248"/>
  <c r="F276" i="248"/>
  <c r="F275" i="248"/>
  <c r="F274" i="248"/>
  <c r="F273" i="248"/>
  <c r="F272" i="248"/>
  <c r="F271" i="248"/>
  <c r="F269" i="248"/>
  <c r="F268" i="248"/>
  <c r="F267" i="248"/>
  <c r="F266" i="248"/>
  <c r="F265" i="248"/>
  <c r="F264" i="248"/>
  <c r="F263" i="248"/>
  <c r="F261" i="248"/>
  <c r="F260" i="248"/>
  <c r="F259" i="248"/>
  <c r="F258" i="248"/>
  <c r="F257" i="248"/>
  <c r="F256" i="248"/>
  <c r="F255" i="248"/>
  <c r="F254" i="248"/>
  <c r="F253" i="248"/>
  <c r="F252" i="248"/>
  <c r="F251" i="248"/>
  <c r="F250" i="248"/>
  <c r="F248" i="248"/>
  <c r="F247" i="248"/>
  <c r="F246" i="248"/>
  <c r="F245" i="248"/>
  <c r="F244" i="248"/>
  <c r="F243" i="248"/>
  <c r="F242" i="248"/>
  <c r="F240" i="248"/>
  <c r="F239" i="248"/>
  <c r="F238" i="248"/>
  <c r="F237" i="248"/>
  <c r="F236" i="248"/>
  <c r="F235" i="248"/>
  <c r="F234" i="248"/>
  <c r="F233" i="248"/>
  <c r="F232" i="248"/>
  <c r="F231" i="248"/>
  <c r="F230" i="248"/>
  <c r="F229" i="248"/>
  <c r="F228" i="248"/>
  <c r="F226" i="248"/>
  <c r="F225" i="248"/>
  <c r="F224" i="248"/>
  <c r="F223" i="248"/>
  <c r="F222" i="248"/>
  <c r="F221" i="248"/>
  <c r="F220" i="248"/>
  <c r="F219" i="248"/>
  <c r="F218" i="248"/>
  <c r="F217" i="248"/>
  <c r="F216" i="248"/>
  <c r="F215" i="248"/>
  <c r="F214" i="248"/>
  <c r="F212" i="248"/>
  <c r="F211" i="248"/>
  <c r="F210" i="248"/>
  <c r="F209" i="248"/>
  <c r="F208" i="248"/>
  <c r="F207" i="248"/>
  <c r="F206" i="248"/>
  <c r="F205" i="248"/>
  <c r="F204" i="248"/>
  <c r="F203" i="248"/>
  <c r="F202" i="248"/>
  <c r="F200" i="248"/>
  <c r="F199" i="248"/>
  <c r="F198" i="248"/>
  <c r="F197" i="248"/>
  <c r="F196" i="248"/>
  <c r="F195" i="248"/>
  <c r="F194" i="248"/>
  <c r="F193" i="248"/>
  <c r="F192" i="248"/>
  <c r="F191" i="248"/>
  <c r="F190" i="248"/>
  <c r="F189" i="248"/>
  <c r="F188" i="248"/>
  <c r="F186" i="248"/>
  <c r="F185" i="248"/>
  <c r="F184" i="248"/>
  <c r="F183" i="248"/>
  <c r="F182" i="248"/>
  <c r="F181" i="248"/>
  <c r="F180" i="248"/>
  <c r="F179" i="248"/>
  <c r="F178" i="248"/>
  <c r="F177" i="248"/>
  <c r="F176" i="248"/>
  <c r="F175" i="248"/>
  <c r="F174" i="248"/>
  <c r="F173" i="248"/>
  <c r="F172" i="248"/>
  <c r="F171" i="248"/>
  <c r="F169" i="248"/>
  <c r="F168" i="248"/>
  <c r="F167" i="248"/>
  <c r="F166" i="248"/>
  <c r="F165" i="248"/>
  <c r="F164" i="248"/>
  <c r="F163" i="248"/>
  <c r="F161" i="248"/>
  <c r="F160" i="248"/>
  <c r="F159" i="248"/>
  <c r="F158" i="248"/>
  <c r="F157" i="248"/>
  <c r="F156" i="248"/>
  <c r="F155" i="248"/>
  <c r="F154" i="248"/>
  <c r="F152" i="248"/>
  <c r="F151" i="248"/>
  <c r="F150" i="248"/>
  <c r="F149" i="248"/>
  <c r="F148" i="248"/>
  <c r="F147" i="248"/>
  <c r="F146" i="248"/>
  <c r="F144" i="248"/>
  <c r="F143" i="248"/>
  <c r="F142" i="248"/>
  <c r="F141" i="248"/>
  <c r="F140" i="248"/>
  <c r="F139" i="248"/>
  <c r="F138" i="248"/>
  <c r="F137" i="248"/>
  <c r="F136" i="248"/>
  <c r="F135" i="248"/>
  <c r="F134" i="248"/>
  <c r="F133" i="248"/>
  <c r="F132" i="248"/>
  <c r="F131" i="248"/>
  <c r="F129" i="248"/>
  <c r="F128" i="248"/>
  <c r="F127" i="248"/>
  <c r="F126" i="248"/>
  <c r="F125" i="248"/>
  <c r="F124" i="248"/>
  <c r="F123" i="248"/>
  <c r="F122" i="248"/>
  <c r="F121" i="248"/>
  <c r="F120" i="248"/>
  <c r="F119" i="248"/>
  <c r="F118" i="248"/>
  <c r="F117" i="248"/>
  <c r="F116" i="248"/>
  <c r="F115" i="248"/>
  <c r="F114" i="248"/>
  <c r="F113" i="248"/>
  <c r="F111" i="248"/>
  <c r="F110" i="248"/>
  <c r="F109" i="248"/>
  <c r="F108" i="248"/>
  <c r="F107" i="248"/>
  <c r="F106" i="248"/>
  <c r="F105" i="248"/>
  <c r="F104" i="248"/>
  <c r="F103" i="248"/>
  <c r="F102" i="248"/>
  <c r="F101" i="248"/>
  <c r="F100" i="248"/>
  <c r="F98" i="248"/>
  <c r="F97" i="248"/>
  <c r="F96" i="248"/>
  <c r="F95" i="248"/>
  <c r="F94" i="248"/>
  <c r="F93" i="248"/>
  <c r="F92" i="248"/>
  <c r="F90" i="248"/>
  <c r="F88" i="248"/>
  <c r="F87" i="248"/>
  <c r="F86" i="248"/>
  <c r="F85" i="248"/>
  <c r="F83" i="248"/>
  <c r="F82" i="248"/>
  <c r="F81" i="248"/>
  <c r="F80" i="248"/>
  <c r="F79" i="248"/>
  <c r="F78" i="248"/>
  <c r="F77" i="248"/>
  <c r="F75" i="248"/>
  <c r="F74" i="248"/>
  <c r="F73" i="248"/>
  <c r="F72" i="248"/>
  <c r="F71" i="248"/>
  <c r="F70" i="248"/>
  <c r="F69" i="248"/>
  <c r="F67" i="248"/>
  <c r="F66" i="248"/>
  <c r="F64" i="248"/>
  <c r="F63" i="248"/>
  <c r="F62" i="248"/>
  <c r="F60" i="248"/>
  <c r="F59" i="248"/>
  <c r="F58" i="248"/>
  <c r="F57" i="248"/>
  <c r="F55" i="248"/>
  <c r="F54" i="248"/>
  <c r="F53" i="248"/>
  <c r="F52" i="248"/>
  <c r="F51" i="248"/>
  <c r="F50" i="248"/>
  <c r="F49" i="248"/>
  <c r="F47" i="248"/>
  <c r="F46" i="248"/>
  <c r="F45" i="248"/>
  <c r="F44" i="248"/>
  <c r="F43" i="248"/>
  <c r="F42" i="248"/>
  <c r="F41" i="248"/>
  <c r="F39" i="248"/>
  <c r="F38" i="248"/>
  <c r="F37" i="248"/>
  <c r="F36" i="248"/>
  <c r="F35" i="248"/>
  <c r="F34" i="248"/>
  <c r="F33" i="248"/>
  <c r="F31" i="248"/>
  <c r="F30" i="248"/>
  <c r="F29" i="248"/>
  <c r="F28" i="248"/>
  <c r="F27" i="248"/>
  <c r="F26" i="248"/>
  <c r="F25" i="248"/>
  <c r="F14" i="248"/>
  <c r="F13" i="248"/>
  <c r="F12" i="248"/>
  <c r="F11" i="248"/>
  <c r="F10" i="248"/>
  <c r="F9" i="248"/>
  <c r="F8" i="248"/>
  <c r="E24" i="160"/>
  <c r="E23" i="160"/>
  <c r="E20" i="160"/>
  <c r="E19" i="160"/>
  <c r="E18" i="160"/>
  <c r="E17" i="160"/>
  <c r="E16" i="160"/>
  <c r="E15" i="160"/>
  <c r="E13" i="160"/>
  <c r="E12" i="160"/>
  <c r="E11" i="160"/>
  <c r="E10" i="160"/>
  <c r="E9" i="160"/>
  <c r="E8" i="160"/>
  <c r="I42" i="218" l="1"/>
  <c r="E8" i="264" l="1"/>
</calcChain>
</file>

<file path=xl/sharedStrings.xml><?xml version="1.0" encoding="utf-8"?>
<sst xmlns="http://schemas.openxmlformats.org/spreadsheetml/2006/main" count="11200" uniqueCount="8020">
  <si>
    <t>РОЗНИЧНЫЙ ПРАЙС ЛИСТ</t>
  </si>
  <si>
    <t>ТЕПЛОТЕХНИЧЕСКОЕ ОБОРУДОВАНИЕ</t>
  </si>
  <si>
    <t>Ввести курс на текущую дату:</t>
  </si>
  <si>
    <t>в каталог &gt;&gt;&gt;</t>
  </si>
  <si>
    <t>Наименование</t>
  </si>
  <si>
    <t>Цена за 1 шт. с НДС, РУБ</t>
  </si>
  <si>
    <t>СКИДКА, %</t>
  </si>
  <si>
    <t>ТИП</t>
  </si>
  <si>
    <t xml:space="preserve">Габариты </t>
  </si>
  <si>
    <t>Цена с НДС, EUR</t>
  </si>
  <si>
    <t>Цена с НДС, РУБ</t>
  </si>
  <si>
    <t>Цена с НДС, с учетом скидки, РУБ</t>
  </si>
  <si>
    <t>Н, мм</t>
  </si>
  <si>
    <t>L, мм</t>
  </si>
  <si>
    <t>л</t>
  </si>
  <si>
    <t>Код</t>
  </si>
  <si>
    <t>Присоединение</t>
  </si>
  <si>
    <t>Тип</t>
  </si>
  <si>
    <t>Модель</t>
  </si>
  <si>
    <t>Внешний вид</t>
  </si>
  <si>
    <t>Описание</t>
  </si>
  <si>
    <t>Высота, мм</t>
  </si>
  <si>
    <t>Ширина, мм</t>
  </si>
  <si>
    <t>Артикул</t>
  </si>
  <si>
    <t>Размер</t>
  </si>
  <si>
    <t>Упаковка</t>
  </si>
  <si>
    <t>Тройник</t>
  </si>
  <si>
    <t>Тройник переходной</t>
  </si>
  <si>
    <t>Тройник с внутренней резьбой</t>
  </si>
  <si>
    <t>Переходник с накидной гайкой</t>
  </si>
  <si>
    <t xml:space="preserve"> </t>
  </si>
  <si>
    <t>1/12</t>
  </si>
  <si>
    <t>32х25х32</t>
  </si>
  <si>
    <t>1/20</t>
  </si>
  <si>
    <t>Заглушка</t>
  </si>
  <si>
    <t>20</t>
  </si>
  <si>
    <t>25</t>
  </si>
  <si>
    <t>32</t>
  </si>
  <si>
    <t>20х20</t>
  </si>
  <si>
    <t>2</t>
  </si>
  <si>
    <t>1х1</t>
  </si>
  <si>
    <t>Размер, мм</t>
  </si>
  <si>
    <r>
      <t>Цена с НДС, с учетом скидки,  РУБ за 1 м</t>
    </r>
    <r>
      <rPr>
        <b/>
        <vertAlign val="superscript"/>
        <sz val="10"/>
        <color indexed="8"/>
        <rFont val="Arial"/>
        <family val="2"/>
        <charset val="204"/>
      </rPr>
      <t>2</t>
    </r>
  </si>
  <si>
    <t>Муфта соединительная</t>
  </si>
  <si>
    <t>32x1"</t>
  </si>
  <si>
    <t>20x1/2"</t>
  </si>
  <si>
    <t>20x3/4"</t>
  </si>
  <si>
    <t>25x1/2"</t>
  </si>
  <si>
    <t>25x3/4"</t>
  </si>
  <si>
    <t>32х1"</t>
  </si>
  <si>
    <t>20х1/2"</t>
  </si>
  <si>
    <t>25х3/4"</t>
  </si>
  <si>
    <t>32х3/4"</t>
  </si>
  <si>
    <t>Угольник с наружной резьбой</t>
  </si>
  <si>
    <t>32x3/4"</t>
  </si>
  <si>
    <t>-</t>
  </si>
  <si>
    <t>1</t>
  </si>
  <si>
    <t>Угольник</t>
  </si>
  <si>
    <t>Угольник с внутренней резьбой</t>
  </si>
  <si>
    <t>40</t>
  </si>
  <si>
    <t>20x16</t>
  </si>
  <si>
    <t>20x20</t>
  </si>
  <si>
    <t>32x32</t>
  </si>
  <si>
    <t>16x20x16</t>
  </si>
  <si>
    <t>20x16x16</t>
  </si>
  <si>
    <t>20x16x20</t>
  </si>
  <si>
    <t>20x20x16</t>
  </si>
  <si>
    <t>32x16x32</t>
  </si>
  <si>
    <t>32x20x32</t>
  </si>
  <si>
    <t>1/2</t>
  </si>
  <si>
    <t>3/4</t>
  </si>
  <si>
    <t>1"</t>
  </si>
  <si>
    <t>Принадлежности</t>
  </si>
  <si>
    <t>6</t>
  </si>
  <si>
    <t>Цена с НДС,      РУБ</t>
  </si>
  <si>
    <t>1 1/4</t>
  </si>
  <si>
    <t>1 1/2</t>
  </si>
  <si>
    <t>4</t>
  </si>
  <si>
    <t>50</t>
  </si>
  <si>
    <t>Цена с НДС, руб</t>
  </si>
  <si>
    <t>Цена с НДС, с учетом скидки,  РУБ</t>
  </si>
  <si>
    <t>1 1/2"</t>
  </si>
  <si>
    <t>3/4"</t>
  </si>
  <si>
    <t>1 1/4"</t>
  </si>
  <si>
    <t>1/2"</t>
  </si>
  <si>
    <t>Цена с НДС, с учетом скидки РУБ</t>
  </si>
  <si>
    <t>Вес, кг</t>
  </si>
  <si>
    <t>Монтажная длина, мм</t>
  </si>
  <si>
    <t>Трубное присоединение</t>
  </si>
  <si>
    <t>Класс защиты</t>
  </si>
  <si>
    <t>Мощность, кВт</t>
  </si>
  <si>
    <t>IP44</t>
  </si>
  <si>
    <t>Применение</t>
  </si>
  <si>
    <t>Входные патрубки</t>
  </si>
  <si>
    <t>Масса, кг</t>
  </si>
  <si>
    <t xml:space="preserve">Наименование </t>
  </si>
  <si>
    <t>DN50</t>
  </si>
  <si>
    <t>Настенные газовые котлы</t>
  </si>
  <si>
    <t>Диаметр дымохода, мм</t>
  </si>
  <si>
    <t>Габаритные размеры, мм</t>
  </si>
  <si>
    <t xml:space="preserve"> Цена с НДС, EUR</t>
  </si>
  <si>
    <t xml:space="preserve"> Цена с НДС, РУБ</t>
  </si>
  <si>
    <t xml:space="preserve"> Цена с НДС, с учетом скидки,  РУБ</t>
  </si>
  <si>
    <t>В</t>
  </si>
  <si>
    <t>Ш</t>
  </si>
  <si>
    <t>Г</t>
  </si>
  <si>
    <t>9,3-18</t>
  </si>
  <si>
    <t>60-100/80</t>
  </si>
  <si>
    <t>9,3-24</t>
  </si>
  <si>
    <t>13,7</t>
  </si>
  <si>
    <t>LUNA 3  240 i</t>
  </si>
  <si>
    <t>LUNA 3  240 Fi</t>
  </si>
  <si>
    <t>9,3-25</t>
  </si>
  <si>
    <t>LUNA 3  280 Fi</t>
  </si>
  <si>
    <t>10,4-28</t>
  </si>
  <si>
    <t>LUNA 3  310 Fi</t>
  </si>
  <si>
    <t>10,4-31</t>
  </si>
  <si>
    <t>LUNA 3  1.310 Fi</t>
  </si>
  <si>
    <t>6-14</t>
  </si>
  <si>
    <t>LUNA 3 Comfort 240 i</t>
  </si>
  <si>
    <t>14.3</t>
  </si>
  <si>
    <t>LUNA 3 Comfort 240 Fi</t>
  </si>
  <si>
    <t>LUNA 3 Comfort 1.240 i</t>
  </si>
  <si>
    <t>LUNA 3 Comfort 1.240 Fi</t>
  </si>
  <si>
    <t>LUNA 3 Comfort 310 Fi</t>
  </si>
  <si>
    <t>LUNA 3 Comfort 1.310 Fi</t>
  </si>
  <si>
    <t>NUVOLA-3Comfort 240 i</t>
  </si>
  <si>
    <t>10,4-24,4</t>
  </si>
  <si>
    <t>NUVOLA-3Comfort 280 i</t>
  </si>
  <si>
    <t>NUVOLA-3Comfort 240 Fi</t>
  </si>
  <si>
    <t>NUVOLA-3Comfort 280 Fi</t>
  </si>
  <si>
    <t>NUVOLA-3Comfort 320 Fi</t>
  </si>
  <si>
    <t>10,4-32</t>
  </si>
  <si>
    <t>Напольный котел "SLIM"</t>
  </si>
  <si>
    <t>Отопление, естественная тяга, встроенный расширительный бак 10л, циркуляционный насос. (i-открытая камера сгорания).</t>
  </si>
  <si>
    <t>8,5-14,9</t>
  </si>
  <si>
    <t>11,8-22,1</t>
  </si>
  <si>
    <t>14,9-29,7</t>
  </si>
  <si>
    <t>Отопление и горячая вода, встроенный расширительный бак 10л, циркуляционный насос, встроенный бойлер на 50 литров для моделей 2.230 i и 2.300 i и 60 л. для - 2.300 Fi (Fi-закрытая камера сгорания).</t>
  </si>
  <si>
    <t>14.9-29.7</t>
  </si>
  <si>
    <t>Отопление, закрытая камера сгорания, встроенный расширительный бак 10л, циркуляционный насос.</t>
  </si>
  <si>
    <t>Отопление, закрытая камера сгорания, без циркуляционного насоса.</t>
  </si>
  <si>
    <t>Отопление, открытая камера, без циркуляционного насоса.</t>
  </si>
  <si>
    <t>20,6-40</t>
  </si>
  <si>
    <t>1490</t>
  </si>
  <si>
    <t>24,5-48,7</t>
  </si>
  <si>
    <t>31,6-62,2</t>
  </si>
  <si>
    <t>1650</t>
  </si>
  <si>
    <t xml:space="preserve">Газовые накопительные водонагреватели BAXI </t>
  </si>
  <si>
    <t>Объем, л</t>
  </si>
  <si>
    <t>Диапазон регулировки</t>
  </si>
  <si>
    <t>300</t>
  </si>
  <si>
    <t>Объем л</t>
  </si>
  <si>
    <t>Подключается к котлу</t>
  </si>
  <si>
    <t>Premier plus 100</t>
  </si>
  <si>
    <t>Premier plus 150</t>
  </si>
  <si>
    <t>Premier plus 200</t>
  </si>
  <si>
    <t>Предназначены для котлов серии SLIM. Имеют в комплекте термостат. (эмалированные)</t>
  </si>
  <si>
    <t>SLIM UB 80</t>
  </si>
  <si>
    <t>SLIM</t>
  </si>
  <si>
    <t>5-65</t>
  </si>
  <si>
    <t>SLIM UB 120</t>
  </si>
  <si>
    <t>SLIM UB INOX 80 (нерж)</t>
  </si>
  <si>
    <t>с котла</t>
  </si>
  <si>
    <t>SLIM UB INOX 120 (нерж)</t>
  </si>
  <si>
    <t>KHW 714085610</t>
  </si>
  <si>
    <t>Присоединительный комплект (выход ¾'') для Slim до 35 кВт</t>
  </si>
  <si>
    <t>KHW 714096810</t>
  </si>
  <si>
    <t>Присоединительный комплект (выход 1 ¼'') для Slim свыше 35 кВт</t>
  </si>
  <si>
    <t>Предназначены для одноконтурных настенных котлов. Имеют в комплекте термостат и трехходовой клапан.</t>
  </si>
  <si>
    <t>LUNA UB 80 inoх</t>
  </si>
  <si>
    <t>настенные котлы</t>
  </si>
  <si>
    <t>LUNA UB 120  inoх</t>
  </si>
  <si>
    <t>Аксессуары к котлам</t>
  </si>
  <si>
    <t>Для раздельных труб</t>
  </si>
  <si>
    <t>Декоративная накладка на наружную часть стены для труб DN 80 пластик</t>
  </si>
  <si>
    <t>Декоративная накладка на внутреннюю часть стены для труб DN 80</t>
  </si>
  <si>
    <t>Наконечник для труб DN 80 защищает от порывов ветра.</t>
  </si>
  <si>
    <t xml:space="preserve">Труба  DN 80 эмалированная L 1000мм. </t>
  </si>
  <si>
    <t xml:space="preserve">Труба  DN 80 эмалированная L 500мм. </t>
  </si>
  <si>
    <t>Переходной комплект для забора воздуха и отвода продуктов сгорания, HT</t>
  </si>
  <si>
    <t>Труба полипропиленовая, DN 80, 1 м, HT</t>
  </si>
  <si>
    <t>Труба полипропиленовая, DN 80, 0,5м, HT</t>
  </si>
  <si>
    <t>Отвод полипропиленовый 87°, DN 80, HT</t>
  </si>
  <si>
    <t>Отвод полипропиленовый 45°, DN 80, HT</t>
  </si>
  <si>
    <t>Для коаксиальных труб</t>
  </si>
  <si>
    <t>Адаптер для вертикального коаксильного выхода</t>
  </si>
  <si>
    <t>Коксиальная труба с 750мм. наконечнечником диам. 60/100 мм</t>
  </si>
  <si>
    <t>Коксиальное удлинение DN 60/100 L=1000 мм.</t>
  </si>
  <si>
    <t xml:space="preserve">Декоративная накладка коаксиального дымохода DN 100 </t>
  </si>
  <si>
    <t>Соединительные муфты коаксиального дымохода DN60 и DN100 с прокладкой</t>
  </si>
  <si>
    <t>Коаксиальная труба с наконечником DN 60/100, HT L=750 мм</t>
  </si>
  <si>
    <t>Коаксиальное удлинение DN 60/100, HT</t>
  </si>
  <si>
    <t>Коаксиальный отвод 90°, HT</t>
  </si>
  <si>
    <t>Коаксиальный отвод 45°, HT</t>
  </si>
  <si>
    <t>Аксессуары для регулирования температуры и гидравлической системы</t>
  </si>
  <si>
    <t>Датчик уличной температуры</t>
  </si>
  <si>
    <t>Механический программируемый таймер на сутки. Устанавливается на передней панели котла.</t>
  </si>
  <si>
    <t>Комнатный механический термостат.</t>
  </si>
  <si>
    <t>Умягчитель воды полифосфатный (уменьшает образование накипи в теплообменнике).</t>
  </si>
  <si>
    <t>Полифосфатный наполнитель (4-е загрузки)</t>
  </si>
  <si>
    <t>Комплект подключения бойлера (других заводов -датчик температуры воды (ГВС) бойлера, кабель подключения насоса)</t>
  </si>
  <si>
    <t>Размеры, мм</t>
  </si>
  <si>
    <t>180</t>
  </si>
  <si>
    <t>850</t>
  </si>
  <si>
    <t>1410</t>
  </si>
  <si>
    <t>130</t>
  </si>
  <si>
    <t>35</t>
  </si>
  <si>
    <t>500</t>
  </si>
  <si>
    <t>650</t>
  </si>
  <si>
    <t>Комплектующие</t>
  </si>
  <si>
    <t>Изображение</t>
  </si>
  <si>
    <t>Габариты, мм</t>
  </si>
  <si>
    <t>Высота</t>
  </si>
  <si>
    <t>Диаметр</t>
  </si>
  <si>
    <t>Размеры</t>
  </si>
  <si>
    <t>Вес(кг)</t>
  </si>
  <si>
    <t>16-16-16</t>
  </si>
  <si>
    <t>32-32-32</t>
  </si>
  <si>
    <t>32-25-32</t>
  </si>
  <si>
    <t>20-16-16</t>
  </si>
  <si>
    <t>25-16-20</t>
  </si>
  <si>
    <t>25-20-16</t>
  </si>
  <si>
    <t>25-20-20</t>
  </si>
  <si>
    <t>32-20-25</t>
  </si>
  <si>
    <t>25-32-25</t>
  </si>
  <si>
    <t>20-16</t>
  </si>
  <si>
    <t>25-16</t>
  </si>
  <si>
    <t>25-20</t>
  </si>
  <si>
    <t>32-25</t>
  </si>
  <si>
    <t>Переходник с наружной резьбой</t>
  </si>
  <si>
    <t>Переходник с внутренней резьбой</t>
  </si>
  <si>
    <t>Кронштейн</t>
  </si>
  <si>
    <t>16/250</t>
  </si>
  <si>
    <t>16/500</t>
  </si>
  <si>
    <t>Муфта соединительная равнопроходная</t>
  </si>
  <si>
    <t>Муфта соединительная переходная</t>
  </si>
  <si>
    <t>Мощность, Вт</t>
  </si>
  <si>
    <r>
      <t>Произв-ть ГВС, л/мин; ∆T=25</t>
    </r>
    <r>
      <rPr>
        <b/>
        <vertAlign val="superscript"/>
        <sz val="10"/>
        <rFont val="Calibri"/>
        <family val="2"/>
        <charset val="204"/>
      </rPr>
      <t>о</t>
    </r>
    <r>
      <rPr>
        <b/>
        <sz val="10"/>
        <rFont val="Calibri"/>
        <family val="2"/>
        <charset val="204"/>
      </rPr>
      <t>C</t>
    </r>
  </si>
  <si>
    <r>
      <t xml:space="preserve">Модель </t>
    </r>
    <r>
      <rPr>
        <b/>
        <sz val="10"/>
        <rFont val="Calibri"/>
        <family val="2"/>
        <charset val="204"/>
      </rPr>
      <t xml:space="preserve">Luna 3 </t>
    </r>
    <r>
      <rPr>
        <sz val="10"/>
        <rFont val="Calibri"/>
        <family val="2"/>
        <charset val="204"/>
      </rPr>
      <t>оснащена электронной платой, широким жидкокристаллическим дисплеем, на котором отображается вся информация о работе котла, электронным расходомером воды гонтура ГВС, электронной системой самодиагностики и запоминания последних ошибок в работе.</t>
    </r>
  </si>
  <si>
    <r>
      <rPr>
        <sz val="10"/>
        <rFont val="Calibri"/>
        <family val="2"/>
        <charset val="204"/>
      </rPr>
      <t xml:space="preserve">Модель </t>
    </r>
    <r>
      <rPr>
        <b/>
        <sz val="10"/>
        <rFont val="Calibri"/>
        <family val="2"/>
        <charset val="204"/>
      </rPr>
      <t>ECO Four</t>
    </r>
    <r>
      <rPr>
        <sz val="10"/>
        <rFont val="Calibri"/>
        <family val="2"/>
        <charset val="204"/>
      </rPr>
      <t xml:space="preserve"> сверкомпактный корпус. Широкий жидкокристаллический дисплей непрерывно и точно отображает как текущее состояние котла, а также устанавливаемые параметры, имеет погодозависимую автоматику (датчик приобретается отдельно), непрерывная электронная модуляция пламени, диапазон регулирования температуры в системе отопления 30-80оС, фильтр радиопомех.</t>
    </r>
  </si>
  <si>
    <r>
      <t>Модель</t>
    </r>
    <r>
      <rPr>
        <b/>
        <sz val="10"/>
        <rFont val="Calibri"/>
        <family val="2"/>
        <charset val="204"/>
      </rPr>
      <t xml:space="preserve"> LUNA 3 Comfort </t>
    </r>
    <r>
      <rPr>
        <sz val="10"/>
        <rFont val="Calibri"/>
        <family val="2"/>
        <charset val="204"/>
      </rPr>
      <t>повышенной комфортности  устойчиво работает при понижении давления газа до 5 мбар, имеет съемную цифровую панель управления с датчиком комнатой температуры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rFont val="Calibri"/>
        <family val="2"/>
        <charset val="204"/>
      </rPr>
      <t>о</t>
    </r>
    <r>
      <rPr>
        <sz val="10"/>
        <rFont val="Calibri"/>
        <family val="2"/>
        <charset val="204"/>
      </rPr>
      <t>С и 30-45</t>
    </r>
    <r>
      <rPr>
        <vertAlign val="superscript"/>
        <sz val="10"/>
        <rFont val="Calibri"/>
        <family val="2"/>
        <charset val="204"/>
      </rPr>
      <t>о</t>
    </r>
    <r>
      <rPr>
        <sz val="10"/>
        <rFont val="Calibri"/>
        <family val="2"/>
        <charset val="204"/>
      </rPr>
      <t>С (режим "теплые полы").</t>
    </r>
  </si>
  <si>
    <r>
      <t xml:space="preserve">Модель </t>
    </r>
    <r>
      <rPr>
        <b/>
        <sz val="10"/>
        <rFont val="Calibri"/>
        <family val="2"/>
        <charset val="204"/>
      </rPr>
      <t xml:space="preserve">LUNA 3 Combi </t>
    </r>
    <r>
      <rPr>
        <sz val="10"/>
        <color indexed="8"/>
        <rFont val="Calibri"/>
        <family val="2"/>
        <charset val="204"/>
      </rPr>
      <t>- благодаря своим компактным размерам (1640/450/550) является идеальным решением для помещений с ограниченным пространством. Специальная конструкция позволяет установить котел на бойлер без дополнительного крепления к стене.</t>
    </r>
  </si>
  <si>
    <r>
      <t xml:space="preserve">Модель </t>
    </r>
    <r>
      <rPr>
        <b/>
        <sz val="10"/>
        <color indexed="8"/>
        <rFont val="Calibri"/>
        <family val="2"/>
        <charset val="204"/>
      </rPr>
      <t>NUVOLA</t>
    </r>
    <r>
      <rPr>
        <sz val="10"/>
        <color indexed="8"/>
        <rFont val="Calibri"/>
        <family val="2"/>
        <charset val="204"/>
      </rPr>
      <t xml:space="preserve"> </t>
    </r>
    <r>
      <rPr>
        <b/>
        <sz val="10"/>
        <color indexed="8"/>
        <rFont val="Calibri"/>
        <family val="2"/>
        <charset val="204"/>
      </rPr>
      <t xml:space="preserve">3 comfort </t>
    </r>
    <r>
      <rPr>
        <sz val="10"/>
        <color indexed="8"/>
        <rFont val="Calibri"/>
        <family val="2"/>
        <charset val="204"/>
      </rPr>
      <t>со встроенным нержавеющим бойлером емкостью 60 литров, обеспечивают 510 литров в течении 30 минут, котел устойчиво работает при понижении давления газа до 5 мбар, имеет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система антибактериальной защиты, фильтр радиопомех.</t>
    </r>
  </si>
  <si>
    <r>
      <t>Чугунный теплообменник производство BAXI SA (Франция), электронная модуляция пламени, индикация ошибок, самодиагностика,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встроенная погодозависимая автоматика (возможность подключения датчика уличной температуры), устройство дистанционного управления с климатическим регулятором (поставляется отдельно).</t>
    </r>
  </si>
  <si>
    <r>
      <t>Водонагреватели</t>
    </r>
    <r>
      <rPr>
        <b/>
        <sz val="10"/>
        <color indexed="8"/>
        <rFont val="Calibri"/>
        <family val="2"/>
        <charset val="204"/>
      </rPr>
      <t xml:space="preserve"> настенного</t>
    </r>
    <r>
      <rPr>
        <sz val="10"/>
        <color indexed="8"/>
        <rFont val="Calibri"/>
        <family val="2"/>
        <charset val="204"/>
      </rPr>
      <t xml:space="preserve"> (50 - 80 - 100 л.) и </t>
    </r>
    <r>
      <rPr>
        <b/>
        <sz val="10"/>
        <color indexed="8"/>
        <rFont val="Calibri"/>
        <family val="2"/>
        <charset val="204"/>
      </rPr>
      <t>напольного</t>
    </r>
    <r>
      <rPr>
        <sz val="10"/>
        <color indexed="8"/>
        <rFont val="Calibri"/>
        <family val="2"/>
        <charset val="204"/>
      </rPr>
      <t xml:space="preserve"> (125 - 155 - 195 - 300 л.) исполнений имеют рецуркуляционные трубы. Внутреннее покрытие бака - </t>
    </r>
    <r>
      <rPr>
        <b/>
        <sz val="10"/>
        <color indexed="8"/>
        <rFont val="Calibri"/>
        <family val="2"/>
        <charset val="204"/>
      </rPr>
      <t>двухслойная титановая эмаль,</t>
    </r>
    <r>
      <rPr>
        <sz val="10"/>
        <color indexed="8"/>
        <rFont val="Calibri"/>
        <family val="2"/>
        <charset val="204"/>
      </rPr>
      <t xml:space="preserve"> и наличие магниевого анода увеличивают ресурс бойлера. Бойлер оснащен: пьезоэлектрическим зажиганием, датчиком тяги, термостатом, термопарой, предохранительным клапаном на 8 бар.</t>
    </r>
  </si>
  <si>
    <r>
      <t xml:space="preserve">Там, где нужно действительно </t>
    </r>
    <r>
      <rPr>
        <b/>
        <sz val="10"/>
        <color indexed="8"/>
        <rFont val="Calibri"/>
        <family val="2"/>
        <charset val="204"/>
      </rPr>
      <t>большое количество горячей воды</t>
    </r>
    <r>
      <rPr>
        <sz val="10"/>
        <color indexed="8"/>
        <rFont val="Calibri"/>
        <family val="2"/>
        <charset val="204"/>
      </rPr>
      <t xml:space="preserve"> - помогут внешние накопительные бойлеры серии </t>
    </r>
    <r>
      <rPr>
        <b/>
        <sz val="10"/>
        <color indexed="8"/>
        <rFont val="Calibri"/>
        <family val="2"/>
        <charset val="204"/>
      </rPr>
      <t>UB</t>
    </r>
    <r>
      <rPr>
        <sz val="10"/>
        <color indexed="8"/>
        <rFont val="Calibri"/>
        <family val="2"/>
        <charset val="204"/>
      </rPr>
      <t>. Широкий модельный ряд дает возможность выбрать бойлер, оптимально подходящий для Вашего котла.</t>
    </r>
  </si>
  <si>
    <r>
      <t xml:space="preserve">Накопительные бойлеры из нержавеющей стали косвенного нагрева </t>
    </r>
    <r>
      <rPr>
        <b/>
        <sz val="10"/>
        <color indexed="8"/>
        <rFont val="Calibri"/>
        <family val="2"/>
        <charset val="204"/>
      </rPr>
      <t xml:space="preserve">PREMIER plus </t>
    </r>
    <r>
      <rPr>
        <sz val="10"/>
        <color indexed="8"/>
        <rFont val="Calibri"/>
        <family val="2"/>
        <charset val="204"/>
      </rPr>
      <t>(настенная/напольная установка)</t>
    </r>
  </si>
  <si>
    <r>
      <t xml:space="preserve">Предназначены для настенных котлов </t>
    </r>
    <r>
      <rPr>
        <b/>
        <sz val="10"/>
        <color indexed="8"/>
        <rFont val="Calibri"/>
        <family val="2"/>
        <charset val="204"/>
      </rPr>
      <t>SLIM</t>
    </r>
    <r>
      <rPr>
        <sz val="10"/>
        <color indexed="8"/>
        <rFont val="Calibri"/>
        <family val="2"/>
        <charset val="204"/>
      </rPr>
      <t>. Бойлеры имеют встроенный датчик температуры (</t>
    </r>
    <r>
      <rPr>
        <b/>
        <sz val="10"/>
        <color indexed="8"/>
        <rFont val="Calibri"/>
        <family val="2"/>
        <charset val="204"/>
      </rPr>
      <t>NTC</t>
    </r>
    <r>
      <rPr>
        <sz val="10"/>
        <color indexed="8"/>
        <rFont val="Calibri"/>
        <family val="2"/>
        <charset val="204"/>
      </rPr>
      <t>).</t>
    </r>
  </si>
  <si>
    <r>
      <t xml:space="preserve"> DN 80 отвод 90 </t>
    </r>
    <r>
      <rPr>
        <vertAlign val="superscript"/>
        <sz val="10"/>
        <rFont val="Calibri"/>
        <family val="2"/>
        <charset val="204"/>
      </rPr>
      <t>o</t>
    </r>
  </si>
  <si>
    <r>
      <t xml:space="preserve"> DN 80 отвод 45 </t>
    </r>
    <r>
      <rPr>
        <vertAlign val="superscript"/>
        <sz val="10"/>
        <rFont val="Calibri"/>
        <family val="2"/>
        <charset val="204"/>
      </rPr>
      <t>o</t>
    </r>
  </si>
  <si>
    <r>
      <t xml:space="preserve">Коаксиальный DN 60/100 отвод 90 </t>
    </r>
    <r>
      <rPr>
        <vertAlign val="superscript"/>
        <sz val="10"/>
        <rFont val="Calibri"/>
        <family val="2"/>
        <charset val="204"/>
      </rPr>
      <t xml:space="preserve">o  </t>
    </r>
  </si>
  <si>
    <r>
      <t xml:space="preserve">Коаксиальный DN 60/100 отвод 90 </t>
    </r>
    <r>
      <rPr>
        <vertAlign val="superscript"/>
        <sz val="10"/>
        <rFont val="Calibri"/>
        <family val="2"/>
        <charset val="204"/>
      </rPr>
      <t xml:space="preserve">o  </t>
    </r>
    <r>
      <rPr>
        <sz val="10"/>
        <rFont val="Calibri"/>
        <family val="2"/>
        <charset val="204"/>
      </rPr>
      <t>без муфты</t>
    </r>
  </si>
  <si>
    <r>
      <t xml:space="preserve">Коаксиальный DN 60/100 отвод 45 </t>
    </r>
    <r>
      <rPr>
        <vertAlign val="superscript"/>
        <sz val="10"/>
        <rFont val="Calibri"/>
        <family val="2"/>
        <charset val="204"/>
      </rPr>
      <t xml:space="preserve">o </t>
    </r>
  </si>
  <si>
    <r>
      <t xml:space="preserve">Коаксиальный DN 60/100 отвод 45 </t>
    </r>
    <r>
      <rPr>
        <vertAlign val="superscript"/>
        <sz val="10"/>
        <rFont val="Calibri"/>
        <family val="2"/>
        <charset val="204"/>
      </rPr>
      <t xml:space="preserve">o </t>
    </r>
    <r>
      <rPr>
        <sz val="10"/>
        <rFont val="Calibri"/>
        <family val="2"/>
        <charset val="204"/>
      </rPr>
      <t xml:space="preserve"> (Для котлов MAIN и ECO</t>
    </r>
    <r>
      <rPr>
        <vertAlign val="superscript"/>
        <sz val="10"/>
        <rFont val="Calibri"/>
        <family val="2"/>
        <charset val="204"/>
      </rPr>
      <t>3</t>
    </r>
    <r>
      <rPr>
        <sz val="10"/>
        <rFont val="Calibri"/>
        <family val="2"/>
        <charset val="204"/>
      </rPr>
      <t xml:space="preserve"> compact)</t>
    </r>
  </si>
  <si>
    <t>1/2" x 1/2"</t>
  </si>
  <si>
    <t>Напольные газовые конденсационные котлы Power HT.</t>
  </si>
  <si>
    <t>Power HT 1.450</t>
  </si>
  <si>
    <t>Power HT 1.650</t>
  </si>
  <si>
    <t>Power HT 1.850</t>
  </si>
  <si>
    <t>Power HT 1.1200</t>
  </si>
  <si>
    <t>Power HT 1.1000</t>
  </si>
  <si>
    <t>12,2-46,4</t>
  </si>
  <si>
    <t>13,8-67,0</t>
  </si>
  <si>
    <t>33,1-87,2</t>
  </si>
  <si>
    <t>36,8-102,7</t>
  </si>
  <si>
    <t>40-123,20</t>
  </si>
  <si>
    <t>41,5-154,0</t>
  </si>
  <si>
    <r>
      <t>Открытая камера сгорания, плавное электронное зажигание, диапазон регулирования в системе отопления 25-90</t>
    </r>
    <r>
      <rPr>
        <sz val="10"/>
        <color indexed="8"/>
        <rFont val="Calibri"/>
        <family val="2"/>
        <charset val="204"/>
      </rPr>
      <t>°С,  встроенная погодозависимая автоматика, цифровая индикая температуры, самодиагностика, два микропроцессора, система защиты от замерзания, термостат, прессорат.</t>
    </r>
  </si>
  <si>
    <t>Газовые наcтенные обогреватели GORENJE</t>
  </si>
  <si>
    <r>
      <t>Настенные газовые обогреватели (конвекторы) с закрытой камерой сгорания. Не требует подключения к сети. Автоматический контроль заданной температуры в диапазоне 10-32</t>
    </r>
    <r>
      <rPr>
        <sz val="10"/>
        <rFont val="Calibri"/>
        <family val="2"/>
        <charset val="204"/>
      </rPr>
      <t xml:space="preserve">°С. Горелка из нержавеющей стали. Подключение к газу G 1/2 (природный газ или пропан-бутан). </t>
    </r>
  </si>
  <si>
    <t>Газовый конвектор GH6211 GOR</t>
  </si>
  <si>
    <t>Газовый конвектор GH6201 GOR</t>
  </si>
  <si>
    <t>Отвод газов</t>
  </si>
  <si>
    <t>Через стену</t>
  </si>
  <si>
    <t>2,2-13,1</t>
  </si>
  <si>
    <t>3,4-21,8</t>
  </si>
  <si>
    <t>2-13,1</t>
  </si>
  <si>
    <t>3,4-26,1</t>
  </si>
  <si>
    <t>4-30,5</t>
  </si>
  <si>
    <t>3,8-26,1</t>
  </si>
  <si>
    <t>4,7-30,6</t>
  </si>
  <si>
    <t>5,7-34,9</t>
  </si>
  <si>
    <t>LUNA Duo-tec MP 1.35</t>
  </si>
  <si>
    <t>5-36,6</t>
  </si>
  <si>
    <t>5-48,6</t>
  </si>
  <si>
    <t>6,1-59,4</t>
  </si>
  <si>
    <t>7,2-70,2</t>
  </si>
  <si>
    <t>80-125/80</t>
  </si>
  <si>
    <t>110-160/100</t>
  </si>
  <si>
    <t>110-160/110</t>
  </si>
  <si>
    <t>Duo-tec Compact 1.24</t>
  </si>
  <si>
    <t>Duo-tec Compact 24</t>
  </si>
  <si>
    <t>LUNA Duo-tec MP 1.50</t>
  </si>
  <si>
    <t>LUNA Duo-tec MP 1.60</t>
  </si>
  <si>
    <t>LUNA Duo-tec MP 1.70</t>
  </si>
  <si>
    <t>Power HT 1.1500</t>
  </si>
  <si>
    <t>Переходной комплект на 2-а дымохода DN 80 для моделей ECO, LUNA, MAINFOUR, ECOFOUR, NUVOLA, ECO-3, LUNA-3, LUNA-3 COMFORT, NUVOLA-3, NUVOLA-3 COMFORT, SLIM, GALAXY, COPPER.</t>
  </si>
  <si>
    <t>ECO Four 24</t>
  </si>
  <si>
    <t>ECO Four 24 F</t>
  </si>
  <si>
    <t>25х1"</t>
  </si>
  <si>
    <t>3,8-28,0</t>
  </si>
  <si>
    <t>Комплектация</t>
  </si>
  <si>
    <t>Проводной</t>
  </si>
  <si>
    <t xml:space="preserve">Дополнительный батарейный блок </t>
  </si>
  <si>
    <t>Кнопка проводная</t>
  </si>
  <si>
    <t>SLIM HPS 1.80</t>
  </si>
  <si>
    <t>SLIM HPS 1.99</t>
  </si>
  <si>
    <t>SLIM HPS 1.110</t>
  </si>
  <si>
    <t>1000</t>
  </si>
  <si>
    <t>20 мм</t>
  </si>
  <si>
    <t>25 мм</t>
  </si>
  <si>
    <t>ECO Four 1.14</t>
  </si>
  <si>
    <t>ECO Four 1.14 F</t>
  </si>
  <si>
    <t>ECO Four 1.24</t>
  </si>
  <si>
    <t>ECO Four 1.24 F</t>
  </si>
  <si>
    <t>SLIM EF 1.22</t>
  </si>
  <si>
    <t>SLIM EF 1.31</t>
  </si>
  <si>
    <t>22,0</t>
  </si>
  <si>
    <t>30,5</t>
  </si>
  <si>
    <t>39,1</t>
  </si>
  <si>
    <t>48,8</t>
  </si>
  <si>
    <t>60,7</t>
  </si>
  <si>
    <t>25х25</t>
  </si>
  <si>
    <t>3/4"x3/4"</t>
  </si>
  <si>
    <t>Сервопривод 230V 120s</t>
  </si>
  <si>
    <t>Цена с НДС, Руб.</t>
  </si>
  <si>
    <t>SAG3 50</t>
  </si>
  <si>
    <t>SAG3 80</t>
  </si>
  <si>
    <t>SAG3 100</t>
  </si>
  <si>
    <t>765</t>
  </si>
  <si>
    <t>970</t>
  </si>
  <si>
    <t>1140</t>
  </si>
  <si>
    <t>1160</t>
  </si>
  <si>
    <t>1660</t>
  </si>
  <si>
    <t>1680</t>
  </si>
  <si>
    <t>40-70</t>
  </si>
  <si>
    <t>Гидравлические стрелки</t>
  </si>
  <si>
    <t>19,4</t>
  </si>
  <si>
    <t>10</t>
  </si>
  <si>
    <t>32 мм</t>
  </si>
  <si>
    <t>12</t>
  </si>
  <si>
    <t>32х4,4</t>
  </si>
  <si>
    <t>Монтажная гильза</t>
  </si>
  <si>
    <t>25x16</t>
  </si>
  <si>
    <t>25x20</t>
  </si>
  <si>
    <t>32x25</t>
  </si>
  <si>
    <t>25x16x20</t>
  </si>
  <si>
    <t>25x16x25</t>
  </si>
  <si>
    <t>25x20x20</t>
  </si>
  <si>
    <t>25x20x25</t>
  </si>
  <si>
    <t>25x25x20</t>
  </si>
  <si>
    <t>20/250</t>
  </si>
  <si>
    <t>Коллекторы из нержавеющей стали</t>
  </si>
  <si>
    <t>Коллекторы</t>
  </si>
  <si>
    <t>Длина, мм</t>
  </si>
  <si>
    <t>20х25х20</t>
  </si>
  <si>
    <t>Гидравлические разделители</t>
  </si>
  <si>
    <t>Цена с НДС, РУБ.</t>
  </si>
  <si>
    <t>M30x1,5</t>
  </si>
  <si>
    <t>Группы быстрого монтажа</t>
  </si>
  <si>
    <t>Ниппель НН</t>
  </si>
  <si>
    <t>Переходник НВ</t>
  </si>
  <si>
    <t>Насосная группа с 3-х ходовым приводным смесителем 1" без насоса</t>
  </si>
  <si>
    <t>Упаковка, шт.</t>
  </si>
  <si>
    <t>1/2"х3/4"</t>
  </si>
  <si>
    <t>1/2" x 3/4"</t>
  </si>
  <si>
    <t>2"</t>
  </si>
  <si>
    <t>3/8"</t>
  </si>
  <si>
    <t>25x20x16</t>
  </si>
  <si>
    <t>25x25x16</t>
  </si>
  <si>
    <t>32x25x25</t>
  </si>
  <si>
    <t>16/1000</t>
  </si>
  <si>
    <t>3/4"x1"</t>
  </si>
  <si>
    <t>ᴓ 552</t>
  </si>
  <si>
    <t>80</t>
  </si>
  <si>
    <t xml:space="preserve">SAG3 115 </t>
  </si>
  <si>
    <r>
      <rPr>
        <sz val="10"/>
        <color indexed="8"/>
        <rFont val="Calibri"/>
        <family val="2"/>
        <charset val="204"/>
      </rPr>
      <t xml:space="preserve">SAG3 150 </t>
    </r>
    <r>
      <rPr>
        <sz val="10"/>
        <rFont val="Calibri"/>
        <family val="2"/>
        <charset val="204"/>
      </rPr>
      <t xml:space="preserve"> </t>
    </r>
  </si>
  <si>
    <r>
      <rPr>
        <sz val="10"/>
        <color indexed="8"/>
        <rFont val="Calibri"/>
        <family val="2"/>
        <charset val="204"/>
      </rPr>
      <t xml:space="preserve">SAG3 190 </t>
    </r>
    <r>
      <rPr>
        <sz val="10"/>
        <rFont val="Calibri"/>
        <family val="2"/>
        <charset val="204"/>
      </rPr>
      <t xml:space="preserve"> </t>
    </r>
  </si>
  <si>
    <t xml:space="preserve">SAG3 300 </t>
  </si>
  <si>
    <t>ECO4S 1.24 F</t>
  </si>
  <si>
    <t xml:space="preserve">ECO4S 10 F  </t>
  </si>
  <si>
    <t xml:space="preserve">ECO4S 18 F  </t>
  </si>
  <si>
    <t xml:space="preserve">ECO4S 24 F  </t>
  </si>
  <si>
    <t>ECO4S 24</t>
  </si>
  <si>
    <r>
      <t xml:space="preserve">Модель </t>
    </r>
    <r>
      <rPr>
        <b/>
        <sz val="10"/>
        <color indexed="8"/>
        <rFont val="Calibri"/>
        <family val="2"/>
        <charset val="204"/>
      </rPr>
      <t>LUNA Duo-tec MP:</t>
    </r>
    <r>
      <rPr>
        <sz val="10"/>
        <color indexed="8"/>
        <rFont val="Calibri"/>
        <family val="2"/>
        <charset val="204"/>
      </rPr>
      <t xml:space="preserve"> Котлы серии LUNA Duo-tec MP сочетают в себе простоту установки и эксплуатации. Идеальный вариант для создания каскадных котельных до 16 котлов (суммарной мощность до 1600-1760 Вт). Максимальный КПД в своем классе, максимальный отбор тепла от продуктов сгорания до температуры конденсации. Современная автоматика и высокотехнологичные элементы котла позволяют адаптироваться под тип и качество газа, дымоход и другие условия. Горелка с коэффициентом модуляции мощности 1:9 (от 12% до 100% мощности).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</si>
  <si>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r>
      <t xml:space="preserve">Модель </t>
    </r>
    <r>
      <rPr>
        <b/>
        <sz val="10"/>
        <color indexed="8"/>
        <rFont val="Calibri"/>
        <family val="2"/>
        <charset val="204"/>
      </rPr>
      <t>Duo-tec Compact:</t>
    </r>
    <r>
      <rPr>
        <sz val="10"/>
        <color indexed="8"/>
        <rFont val="Calibri"/>
        <family val="2"/>
        <charset val="204"/>
      </rPr>
      <t xml:space="preserve"> Максимальный КПД в своем классе, максимальный отбор тепла от продуктов сгорания до температуры конденсации. Возможность перенастройки на сжиженный газ и адаптироваться под тип и качество газа, дымоход и другие условия. Горелка с коэффициентом модуляции мощности 1:7 (от 15% до 100% мощности). Гидравлическая группа из композитных материалов.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</si>
  <si>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t>Premier plus 300</t>
  </si>
  <si>
    <t xml:space="preserve">Газовые проточные водонагреватели BAXI </t>
  </si>
  <si>
    <t>SIG2 11p</t>
  </si>
  <si>
    <t>SIG2 11i</t>
  </si>
  <si>
    <t>SIG2 14i</t>
  </si>
  <si>
    <t>Расход ГВС при Δt=25°C, л/мин</t>
  </si>
  <si>
    <t>592</t>
  </si>
  <si>
    <r>
      <t xml:space="preserve">Диапазон регулировки, </t>
    </r>
    <r>
      <rPr>
        <b/>
        <sz val="10"/>
        <rFont val="Calibri"/>
        <family val="2"/>
        <charset val="204"/>
      </rPr>
      <t>⁰</t>
    </r>
    <r>
      <rPr>
        <b/>
        <sz val="8.5"/>
        <rFont val="Calibri"/>
        <family val="2"/>
        <charset val="204"/>
      </rPr>
      <t>С</t>
    </r>
  </si>
  <si>
    <t>35 - 60</t>
  </si>
  <si>
    <r>
      <t>Газовые проточные водонагреватели (газовые колонки) серии</t>
    </r>
    <r>
      <rPr>
        <b/>
        <sz val="10"/>
        <color indexed="8"/>
        <rFont val="Calibri"/>
        <family val="2"/>
        <charset val="204"/>
      </rPr>
      <t xml:space="preserve"> SIG-2</t>
    </r>
    <r>
      <rPr>
        <sz val="10"/>
        <color indexed="8"/>
        <rFont val="Calibri"/>
        <family val="2"/>
        <charset val="204"/>
      </rPr>
      <t xml:space="preserve"> с открытой камерой сгорания. Автоматическое электронное зажигание (SIG-2 11i, SIG-2 14i). Пьезоэлектрическое зажигание с пилотным пламенем (SIG-2 11p). Модуляционная горелка с плавной регулировкой мощности. Встроенный редуктор давления газа. Латунная гидравлическая группа стойкая к образованию накипи. Медный теплообменник с защитным покрытием. Возможна перенастройка для работы на сжиженном газе. Цифровой дисплей (SIG-2 11i, SIG-2 14i). Датчик тяги, контроль наличия пламени, ручка регулирования расхода газа и мощности, ручка регулирования температуры воды.</t>
    </r>
  </si>
  <si>
    <t>200/20/30</t>
  </si>
  <si>
    <t>до 122</t>
  </si>
  <si>
    <t>1,1/2х1,1/2</t>
  </si>
  <si>
    <t>250/160/80</t>
  </si>
  <si>
    <t>до 80</t>
  </si>
  <si>
    <t>1,1/4х1,1/4</t>
  </si>
  <si>
    <t>220/310/120</t>
  </si>
  <si>
    <t>до 28</t>
  </si>
  <si>
    <t>1475/180/100</t>
  </si>
  <si>
    <t>1075/180/100</t>
  </si>
  <si>
    <t>до122</t>
  </si>
  <si>
    <t>675/180/100</t>
  </si>
  <si>
    <t>950/160/80</t>
  </si>
  <si>
    <t>1х1,1/4</t>
  </si>
  <si>
    <t>700/160/80</t>
  </si>
  <si>
    <t>450/160/80</t>
  </si>
  <si>
    <t xml:space="preserve"> до 80</t>
  </si>
  <si>
    <t>Объем, м3/ч</t>
  </si>
  <si>
    <t>Диаметр, дюйм</t>
  </si>
  <si>
    <t xml:space="preserve">Модель </t>
  </si>
  <si>
    <t>56,0-78,7</t>
  </si>
  <si>
    <t>69,6-98,6</t>
  </si>
  <si>
    <t>74,7-107,9</t>
  </si>
  <si>
    <t>Принадлежности для коллекторов</t>
  </si>
  <si>
    <t>16x1/2"</t>
  </si>
  <si>
    <t>Трехходовые смесительные клапаны</t>
  </si>
  <si>
    <t>Сервоприводы</t>
  </si>
  <si>
    <t xml:space="preserve">                  </t>
  </si>
  <si>
    <t>NUVOLA Duo-tec  + 16</t>
  </si>
  <si>
    <t>NUVOLA Duo-tec + 24</t>
  </si>
  <si>
    <t>3,7-21,8</t>
  </si>
  <si>
    <t>5,1-30,6</t>
  </si>
  <si>
    <t>NUVOLA Duo-tec + 33</t>
  </si>
  <si>
    <r>
      <t xml:space="preserve">Модель </t>
    </r>
    <r>
      <rPr>
        <b/>
        <sz val="10"/>
        <color indexed="8"/>
        <rFont val="Calibri"/>
        <family val="2"/>
        <charset val="204"/>
      </rPr>
      <t>LUNA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t>
    </r>
  </si>
  <si>
    <r>
      <t xml:space="preserve">Модель </t>
    </r>
    <r>
      <rPr>
        <b/>
        <sz val="10"/>
        <color indexed="8"/>
        <rFont val="Calibri"/>
        <family val="2"/>
        <charset val="204"/>
      </rPr>
      <t>NUVOLA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 Встроенный 45-литровый бойлер.</t>
    </r>
  </si>
  <si>
    <r>
      <t>Модель</t>
    </r>
    <r>
      <rPr>
        <b/>
        <sz val="10"/>
        <color indexed="8"/>
        <rFont val="Calibri"/>
        <family val="2"/>
        <charset val="204"/>
      </rPr>
      <t xml:space="preserve"> LUNA Platinum+</t>
    </r>
    <r>
      <rPr>
        <sz val="10"/>
        <color indexed="8"/>
        <rFont val="Calibri"/>
        <family val="2"/>
        <charset val="204"/>
      </rPr>
      <t>:  В данной модели котла внедрены передовые технологии интеграции с альтернативными системами отопления и ГВС (солнечные панели, тепловые насосы и т.д.). Система адаптивного контроля горения. Сохраняют номинальную мощность при падении входного давления газа до 5 мбар. Непрерывная электронная модуляция пламени в режимах отопления и ГВС. Пониженное содержание СО и NOx. Горелка из нержавеющей стали AISI 316L с предварительным смешением газа и воздуха. Прогрессивный модуляционный циркуляционный насос со встроенным автоматическим воздухоотводчиком. Первичный теплообменник из нержавеющей стали AISI 316L. Новая съемная панель управления с широким дисплеем и встроенным датчиком температуры (опционально беспроводная). Самоадаптация погодозависимой автоматики. Электронный манометр - срабатывает при падении давления воды в 2 этапа: предупреждение и блокировка (0,5 бар). Управление каскадом до 16 котлов.</t>
    </r>
  </si>
  <si>
    <t xml:space="preserve">LUNA PLATINUM+ 1.12 GA        </t>
  </si>
  <si>
    <t xml:space="preserve">LUNA PLATINUM+ 1.18 GA        </t>
  </si>
  <si>
    <t xml:space="preserve">LUNA PLATINUM+ 1.24 GA        </t>
  </si>
  <si>
    <t xml:space="preserve">LUNA PLATINUM+ 1.32 GA        </t>
  </si>
  <si>
    <t xml:space="preserve">LUNA PLATINUM+ 24 GA          </t>
  </si>
  <si>
    <t xml:space="preserve">LUNA PLATINUM+ 33 GA          </t>
  </si>
  <si>
    <t>2,2-18,4</t>
  </si>
  <si>
    <t>2,7-26,1</t>
  </si>
  <si>
    <t>3,5-34,8</t>
  </si>
  <si>
    <t>2,7-21,7</t>
  </si>
  <si>
    <t>3,6-30,5</t>
  </si>
  <si>
    <t>SLIM 1.150 i</t>
  </si>
  <si>
    <t>SLIM 1.230 i</t>
  </si>
  <si>
    <t>SLIM 1.300 i</t>
  </si>
  <si>
    <t>SLIM 2.230 i</t>
  </si>
  <si>
    <t>SLIM 2.300 i</t>
  </si>
  <si>
    <t>SLIM 2.300 Fi</t>
  </si>
  <si>
    <t>SLIM 1.230 Fi</t>
  </si>
  <si>
    <t>SLIM 1.300 Fi</t>
  </si>
  <si>
    <t>SLIM 1.230 FiN</t>
  </si>
  <si>
    <t>SLIM 1.300 FiN</t>
  </si>
  <si>
    <t>SLIM 1.230 iN</t>
  </si>
  <si>
    <t>SLIM 1.300 iN</t>
  </si>
  <si>
    <t>Количество в упаковке</t>
  </si>
  <si>
    <t>Скидка</t>
  </si>
  <si>
    <t>Кол-во секций, шт.</t>
  </si>
  <si>
    <t>Межосевое расстояние, мм</t>
  </si>
  <si>
    <t>Габаритные размеры 1 секции</t>
  </si>
  <si>
    <r>
      <t xml:space="preserve">Теплоотдача 1 секции, </t>
    </r>
    <r>
      <rPr>
        <b/>
        <sz val="11"/>
        <color indexed="8"/>
        <rFont val="Calibri"/>
        <family val="2"/>
        <charset val="204"/>
      </rPr>
      <t>Δ</t>
    </r>
    <r>
      <rPr>
        <b/>
        <sz val="10"/>
        <color indexed="8"/>
        <rFont val="Calibri"/>
        <family val="2"/>
        <charset val="204"/>
      </rPr>
      <t xml:space="preserve">T=70⁰C, </t>
    </r>
    <r>
      <rPr>
        <b/>
        <sz val="11"/>
        <color indexed="8"/>
        <rFont val="Calibri"/>
        <family val="2"/>
        <charset val="204"/>
        <scheme val="minor"/>
      </rPr>
      <t>Вт</t>
    </r>
  </si>
  <si>
    <t>Глубина, мм</t>
  </si>
  <si>
    <t>Алюминиевые  радиаторы отопления Rommer</t>
  </si>
  <si>
    <t>Серия Profi</t>
  </si>
  <si>
    <r>
      <t>·</t>
    </r>
    <r>
      <rPr>
        <sz val="7"/>
        <color theme="1"/>
        <rFont val="Times New Roman"/>
        <family val="1"/>
        <charset val="204"/>
      </rPr>
      <t xml:space="preserve">         </t>
    </r>
    <r>
      <rPr>
        <sz val="11"/>
        <color theme="1"/>
        <rFont val="Calibri"/>
        <family val="2"/>
        <charset val="204"/>
        <scheme val="minor"/>
      </rPr>
      <t>разработан ведущими инженерами России;</t>
    </r>
  </si>
  <si>
    <t>Цена, с НДС, с учетом скидки, Руб</t>
  </si>
  <si>
    <t>Серия Optima</t>
  </si>
  <si>
    <r>
      <t>·</t>
    </r>
    <r>
      <rPr>
        <sz val="7"/>
        <color theme="1"/>
        <rFont val="Times New Roman"/>
        <family val="1"/>
        <charset val="204"/>
      </rPr>
      <t xml:space="preserve">         </t>
    </r>
    <r>
      <rPr>
        <sz val="11"/>
        <color theme="1"/>
        <rFont val="Calibri"/>
        <family val="2"/>
        <charset val="204"/>
        <scheme val="minor"/>
      </rPr>
      <t>толщина стенки вертикального коллектора – 1.8 мм;</t>
    </r>
  </si>
  <si>
    <r>
      <t>·</t>
    </r>
    <r>
      <rPr>
        <sz val="7"/>
        <color theme="1"/>
        <rFont val="Times New Roman"/>
        <family val="1"/>
        <charset val="204"/>
      </rPr>
      <t xml:space="preserve">         </t>
    </r>
    <r>
      <rPr>
        <sz val="11"/>
        <color theme="1"/>
        <rFont val="Calibri"/>
        <family val="2"/>
        <charset val="204"/>
        <scheme val="minor"/>
      </rPr>
      <t>идеальное решение для объектного строительства;</t>
    </r>
  </si>
  <si>
    <r>
      <t>·</t>
    </r>
    <r>
      <rPr>
        <sz val="7"/>
        <color theme="1"/>
        <rFont val="Times New Roman"/>
        <family val="1"/>
        <charset val="204"/>
      </rPr>
      <t xml:space="preserve">         </t>
    </r>
    <r>
      <rPr>
        <sz val="11"/>
        <color theme="1"/>
        <rFont val="Calibri"/>
        <family val="2"/>
        <charset val="204"/>
        <scheme val="minor"/>
      </rPr>
      <t>разработан специально для эксплуатации в России;</t>
    </r>
  </si>
  <si>
    <t>Серия Plus</t>
  </si>
  <si>
    <r>
      <t>·</t>
    </r>
    <r>
      <rPr>
        <sz val="7"/>
        <color theme="1"/>
        <rFont val="Times New Roman"/>
        <family val="1"/>
        <charset val="204"/>
      </rPr>
      <t xml:space="preserve">         </t>
    </r>
    <r>
      <rPr>
        <sz val="11"/>
        <color theme="1"/>
        <rFont val="Calibri"/>
        <family val="2"/>
        <charset val="204"/>
        <scheme val="minor"/>
      </rPr>
      <t>увеличенная глубина секции – 96 мм;</t>
    </r>
  </si>
  <si>
    <r>
      <t>·</t>
    </r>
    <r>
      <rPr>
        <sz val="7"/>
        <color theme="1"/>
        <rFont val="Times New Roman"/>
        <family val="1"/>
        <charset val="204"/>
      </rPr>
      <t xml:space="preserve">         </t>
    </r>
    <r>
      <rPr>
        <sz val="11"/>
        <color theme="1"/>
        <rFont val="Calibri"/>
        <family val="2"/>
        <charset val="204"/>
        <scheme val="minor"/>
      </rPr>
      <t>компактные размеры, для модели Plus 200;</t>
    </r>
  </si>
  <si>
    <t>Биметаллические  радиаторы отопления Rommer</t>
  </si>
  <si>
    <t>Серия Profi Bm</t>
  </si>
  <si>
    <r>
      <t>·</t>
    </r>
    <r>
      <rPr>
        <sz val="7"/>
        <color theme="1"/>
        <rFont val="Times New Roman"/>
        <family val="1"/>
        <charset val="204"/>
      </rPr>
      <t xml:space="preserve">         </t>
    </r>
    <r>
      <rPr>
        <sz val="11"/>
        <color theme="1"/>
        <rFont val="Calibri"/>
        <family val="2"/>
        <charset val="204"/>
        <scheme val="minor"/>
      </rPr>
      <t>спроектирован ведущими инженерами России;</t>
    </r>
  </si>
  <si>
    <r>
      <t>·</t>
    </r>
    <r>
      <rPr>
        <sz val="7"/>
        <color theme="1"/>
        <rFont val="Times New Roman"/>
        <family val="1"/>
        <charset val="204"/>
      </rPr>
      <t xml:space="preserve">         </t>
    </r>
    <r>
      <rPr>
        <sz val="11"/>
        <color theme="1"/>
        <rFont val="Calibri"/>
        <family val="2"/>
        <charset val="204"/>
        <scheme val="minor"/>
      </rPr>
      <t>разработан для профессионалов;</t>
    </r>
  </si>
  <si>
    <r>
      <t>·</t>
    </r>
    <r>
      <rPr>
        <sz val="7"/>
        <color theme="1"/>
        <rFont val="Times New Roman"/>
        <family val="1"/>
        <charset val="204"/>
      </rPr>
      <t xml:space="preserve">         </t>
    </r>
    <r>
      <rPr>
        <sz val="11"/>
        <color theme="1"/>
        <rFont val="Calibri"/>
        <family val="2"/>
        <charset val="204"/>
        <scheme val="minor"/>
      </rPr>
      <t xml:space="preserve">100% стальной коллектор "SteelBimetal"; </t>
    </r>
  </si>
  <si>
    <t>Серия Optima Bm</t>
  </si>
  <si>
    <r>
      <t>·</t>
    </r>
    <r>
      <rPr>
        <sz val="7"/>
        <color theme="1"/>
        <rFont val="Times New Roman"/>
        <family val="1"/>
        <charset val="204"/>
      </rPr>
      <t xml:space="preserve">         </t>
    </r>
    <r>
      <rPr>
        <sz val="11"/>
        <color theme="1"/>
        <rFont val="Calibri"/>
        <family val="2"/>
        <charset val="204"/>
        <scheme val="minor"/>
      </rPr>
      <t>литой биметаллический радиатор;</t>
    </r>
  </si>
  <si>
    <t>Комплектующие для радиаторов Rommer</t>
  </si>
  <si>
    <t>Количество шт в упаковке</t>
  </si>
  <si>
    <t>ROMMER 1/2 монтажный комплект 7 в 1 (RAL9016) без кронштейнов</t>
  </si>
  <si>
    <t>ROMMER 3/4 монтажный комплект 7 в 1 (RAL9016) без кронштейнов</t>
  </si>
  <si>
    <t>ROMMER 1/2 монтажный комплект 11 в 1 (RAL9016) c 2мя кронштейнами</t>
  </si>
  <si>
    <t>ROMMER 3/4 монтажный комплект 11 в 1 (RAL9016) c 2мя кронштейнами</t>
  </si>
  <si>
    <t>ROMMER 1/2 монтажный комплект 13 в 1 (RAL9016) c 3мя кронштейнами</t>
  </si>
  <si>
    <t>ROMMER 3/4 монтажный комплект 13 в 1 (RAL9016) c 3мя кронштейнами</t>
  </si>
  <si>
    <r>
      <t>ROMMER прокладка паранитовая 1", цвет зеленый</t>
    </r>
    <r>
      <rPr>
        <sz val="11"/>
        <color indexed="10"/>
        <rFont val="Calibri"/>
        <family val="2"/>
        <charset val="204"/>
        <scheme val="minor"/>
      </rPr>
      <t/>
    </r>
  </si>
  <si>
    <r>
      <t>ROMMER ниппель радиаторный стальной 1"</t>
    </r>
    <r>
      <rPr>
        <sz val="11"/>
        <color indexed="10"/>
        <rFont val="Calibri"/>
        <family val="2"/>
        <charset val="204"/>
        <scheme val="minor"/>
      </rPr>
      <t/>
    </r>
  </si>
  <si>
    <t>ROMMER напольный кронштейн для секционного радиатора 1 шт</t>
  </si>
  <si>
    <t>ROMMER Кронштейн анкерный 7х180мм с дюбелем (арт К.6.7.18.Ф) 1шт</t>
  </si>
  <si>
    <t>н/д</t>
  </si>
  <si>
    <t>Переходник с накидной гайкой (евроконус)</t>
  </si>
  <si>
    <t>1х1,1/2</t>
  </si>
  <si>
    <t>170/80/375</t>
  </si>
  <si>
    <t>180/100/375</t>
  </si>
  <si>
    <t>210/55/375</t>
  </si>
  <si>
    <t>1 1/2*1 1/2</t>
  </si>
  <si>
    <t>до 85</t>
  </si>
  <si>
    <t/>
  </si>
  <si>
    <t>32х32</t>
  </si>
  <si>
    <t>20х3/4"х20</t>
  </si>
  <si>
    <t>32х1"х32</t>
  </si>
  <si>
    <t>Ввести курс USD на текущую дату:</t>
  </si>
  <si>
    <t xml:space="preserve">UBT 80 </t>
  </si>
  <si>
    <t>UBT 100</t>
  </si>
  <si>
    <t>UBT 120</t>
  </si>
  <si>
    <t>UBT 160</t>
  </si>
  <si>
    <t>UBT 200</t>
  </si>
  <si>
    <t>UBT 300</t>
  </si>
  <si>
    <t>UBT 400</t>
  </si>
  <si>
    <t>UBT 500</t>
  </si>
  <si>
    <t>UBT 800</t>
  </si>
  <si>
    <t>UBT 1000</t>
  </si>
  <si>
    <t>UBT 80 GR</t>
  </si>
  <si>
    <t>UBT 100 GR</t>
  </si>
  <si>
    <t>UBT 120 GR</t>
  </si>
  <si>
    <t>UBT 160 GR</t>
  </si>
  <si>
    <t>UBT 200 GR</t>
  </si>
  <si>
    <t>UBT 300 GR</t>
  </si>
  <si>
    <t>UBT 160 DC</t>
  </si>
  <si>
    <t>UBT 200 DC</t>
  </si>
  <si>
    <t>UBT 300 DC</t>
  </si>
  <si>
    <t>UBT 400 DC</t>
  </si>
  <si>
    <t>UBT 500 DC</t>
  </si>
  <si>
    <t>UBT 800 DC</t>
  </si>
  <si>
    <t>UBT 1000 DC</t>
  </si>
  <si>
    <t>с одним теплообменником</t>
  </si>
  <si>
    <t>* Характеристики даны при температуре греющей котловой воды 90°С и нагреве горячей воды от 10°С до 45°С</t>
  </si>
  <si>
    <t>Макс. мощность змеевика, кВт</t>
  </si>
  <si>
    <t>Вес, кг НЕТТО / БРУТТО</t>
  </si>
  <si>
    <t>ВхШхГ, мм</t>
  </si>
  <si>
    <t>34/38</t>
  </si>
  <si>
    <t>d500</t>
  </si>
  <si>
    <t>40/44</t>
  </si>
  <si>
    <t>48/54</t>
  </si>
  <si>
    <t>d600</t>
  </si>
  <si>
    <t>59/65</t>
  </si>
  <si>
    <t>70/76</t>
  </si>
  <si>
    <t>104/112</t>
  </si>
  <si>
    <t>d740</t>
  </si>
  <si>
    <t>132/140</t>
  </si>
  <si>
    <t>147/155</t>
  </si>
  <si>
    <t>244/255</t>
  </si>
  <si>
    <t>d1050</t>
  </si>
  <si>
    <t>289/300</t>
  </si>
  <si>
    <t>80-200 LT 2500W AQUA HOT WATER STORAGE TANK HEATING KIT</t>
  </si>
  <si>
    <t>160-200 LT 3000W AQUA HOT WATER STORAGE TANK HEATING KIT</t>
  </si>
  <si>
    <t>300-1000 LT 6000W AQUA HOT WATER STORAGE TANK HEATING KIT</t>
  </si>
  <si>
    <t>300-1000 LT 9000W AQUA HOT WATER STORAGE TANK HEATING KIT</t>
  </si>
  <si>
    <t>300-1000 LT 12000W AQUA HOT WATER STORAGE TANK HEATING KIT</t>
  </si>
  <si>
    <t>09011010</t>
  </si>
  <si>
    <t>09011011</t>
  </si>
  <si>
    <t>09011012</t>
  </si>
  <si>
    <t>09011013</t>
  </si>
  <si>
    <t>09011014</t>
  </si>
  <si>
    <t>2,5 кВт для бойлеров UBT 80-200 л</t>
  </si>
  <si>
    <t>3 кВт для бойлеров UBT 160-200 л</t>
  </si>
  <si>
    <t>6 кВт с коммутационным шкафом в комплекте для бойлеров UBT 300-1000 л</t>
  </si>
  <si>
    <t>9 кВт с коммутационным шкафом в комплекте для бойлеров UBT 300-1000 л</t>
  </si>
  <si>
    <t>12 кВт с коммутационным шкафом в комплекте для бойлеров UBT 300-1000 л</t>
  </si>
  <si>
    <t>Аксессуары (однофазные ТЭН)</t>
  </si>
  <si>
    <t>Вертикальный, напольный, с белым кожухом</t>
  </si>
  <si>
    <t>Вертикальный, напольный, с серым кожухом</t>
  </si>
  <si>
    <t>с двумя теплообменниками</t>
  </si>
  <si>
    <t xml:space="preserve"> Внешние накопительные бойлеры BAXI для отопительных котлов</t>
  </si>
  <si>
    <t>Цена с НДС, с учетом скидки</t>
  </si>
  <si>
    <t>Упаковка, м</t>
  </si>
  <si>
    <t>Длина, м</t>
  </si>
  <si>
    <t>7659666--</t>
  </si>
  <si>
    <t>7659668--</t>
  </si>
  <si>
    <t>7659669--</t>
  </si>
  <si>
    <t>7659670--</t>
  </si>
  <si>
    <t>7659762--</t>
  </si>
  <si>
    <t>CSE46114354-</t>
  </si>
  <si>
    <t>CSE46514354-</t>
  </si>
  <si>
    <t>CSE46124354-</t>
  </si>
  <si>
    <t>CSE46524354-</t>
  </si>
  <si>
    <t>CSE46224354-</t>
  </si>
  <si>
    <t>CSE46624354-</t>
  </si>
  <si>
    <t>CSE45531366-</t>
  </si>
  <si>
    <t>CSE45224366-</t>
  </si>
  <si>
    <t>CSE45624366-</t>
  </si>
  <si>
    <t>CSE45628366-</t>
  </si>
  <si>
    <t>CSE45631366-</t>
  </si>
  <si>
    <t>CSE45224358-</t>
  </si>
  <si>
    <t>CSE45624358-</t>
  </si>
  <si>
    <t>CSE45631358-</t>
  </si>
  <si>
    <t>CSE45124358-</t>
  </si>
  <si>
    <t>CSE45524358-</t>
  </si>
  <si>
    <t>CSE45531358-</t>
  </si>
  <si>
    <t>CSB45424358-</t>
  </si>
  <si>
    <t>CSB45724358-</t>
  </si>
  <si>
    <t>CSB45428358-</t>
  </si>
  <si>
    <t>CSB45728358-</t>
  </si>
  <si>
    <t>CSB45732358-</t>
  </si>
  <si>
    <t>7219553--</t>
  </si>
  <si>
    <t>7219554--</t>
  </si>
  <si>
    <t>7219555--</t>
  </si>
  <si>
    <t>7219688--</t>
  </si>
  <si>
    <t>7219689--</t>
  </si>
  <si>
    <t>7219690--</t>
  </si>
  <si>
    <t>7219691--</t>
  </si>
  <si>
    <t>7219692--</t>
  </si>
  <si>
    <t>7219693--</t>
  </si>
  <si>
    <t>KSL71408471-</t>
  </si>
  <si>
    <t>7106815--</t>
  </si>
  <si>
    <t>7104050--</t>
  </si>
  <si>
    <t>7104051--</t>
  </si>
  <si>
    <t>7104052--</t>
  </si>
  <si>
    <t>WSB43115301-</t>
  </si>
  <si>
    <t>WSB43123301-</t>
  </si>
  <si>
    <t>WSB43130301-</t>
  </si>
  <si>
    <t>WSB43423301-</t>
  </si>
  <si>
    <t>WSB43430301-</t>
  </si>
  <si>
    <t>WSB43523301-</t>
  </si>
  <si>
    <t>WSB43530301-</t>
  </si>
  <si>
    <t>WSB43730301-</t>
  </si>
  <si>
    <t>WSB43523347-</t>
  </si>
  <si>
    <t>WSB43530347-</t>
  </si>
  <si>
    <t>WSB43123347-</t>
  </si>
  <si>
    <t>WSB43130347-</t>
  </si>
  <si>
    <t>WSB43140347-</t>
  </si>
  <si>
    <t>WSB43149347-</t>
  </si>
  <si>
    <t>WSB43162347-</t>
  </si>
  <si>
    <t>WHS43104560-</t>
  </si>
  <si>
    <t>WHS43106560-</t>
  </si>
  <si>
    <t>WHS43108560-</t>
  </si>
  <si>
    <t>WHS43110060-</t>
  </si>
  <si>
    <t>WHS43112060-</t>
  </si>
  <si>
    <t>WHS43115060-</t>
  </si>
  <si>
    <t>7219086--</t>
  </si>
  <si>
    <t>7219087--</t>
  </si>
  <si>
    <t>7219088--</t>
  </si>
  <si>
    <t>KSW71412241-</t>
  </si>
  <si>
    <t>KSW71412251-</t>
  </si>
  <si>
    <t>KSW71408781-</t>
  </si>
  <si>
    <t>KSW71408791-</t>
  </si>
  <si>
    <t>KSG71408441-</t>
  </si>
  <si>
    <t>KSG71408451-</t>
  </si>
  <si>
    <t>KHG71401801-</t>
  </si>
  <si>
    <t>KHG71401811-</t>
  </si>
  <si>
    <t>KHG71401841-</t>
  </si>
  <si>
    <t>KHG71401851-</t>
  </si>
  <si>
    <t>KHG71401041-</t>
  </si>
  <si>
    <t>KHG71401831-</t>
  </si>
  <si>
    <t>KHG71401821-</t>
  </si>
  <si>
    <t>KHG71406151-</t>
  </si>
  <si>
    <t>KHG71405911-</t>
  </si>
  <si>
    <t>KHG71405941-</t>
  </si>
  <si>
    <t>KHG71405991-</t>
  </si>
  <si>
    <t>KHG71405921-</t>
  </si>
  <si>
    <t>KHG71410141-</t>
  </si>
  <si>
    <t>KHG71410151-</t>
  </si>
  <si>
    <t>KHG71410191-</t>
  </si>
  <si>
    <t>KHG71410231-</t>
  </si>
  <si>
    <t>KHG71410181-</t>
  </si>
  <si>
    <t>KHG71401771-</t>
  </si>
  <si>
    <t>KHG71405961-</t>
  </si>
  <si>
    <t>KHG71405971-</t>
  </si>
  <si>
    <t>KHG71406211-</t>
  </si>
  <si>
    <t>KHG71408691-</t>
  </si>
  <si>
    <t>KHG71402301-</t>
  </si>
  <si>
    <t>KHG71402431-</t>
  </si>
  <si>
    <t>KHW71408741-</t>
  </si>
  <si>
    <t>ТЭН к бойлеру PREMIER plus (однофазный ТЭН мощностью 2,7 кВт для бойлеров PREMIER Plus 100-300 л)</t>
  </si>
  <si>
    <t>COMBI 80 L Бойлер из нержавеющей стали 80 л</t>
  </si>
  <si>
    <t>KHG71405931-</t>
  </si>
  <si>
    <t>KHG71410171-</t>
  </si>
  <si>
    <t>KHG71405981-</t>
  </si>
  <si>
    <t>KHG71406161-</t>
  </si>
  <si>
    <t>KHG71402341-</t>
  </si>
  <si>
    <t xml:space="preserve">Комплект гидравлических подводок для присоединения к наст. одноконтур. котлу </t>
  </si>
  <si>
    <t>KHG71405881-</t>
  </si>
  <si>
    <t>KSL71411051-</t>
  </si>
  <si>
    <t>KHG71405951-</t>
  </si>
  <si>
    <t>KHW71408561-</t>
  </si>
  <si>
    <t>KHW71409681-</t>
  </si>
  <si>
    <r>
      <t>Производительность ГВС при ∆T=45</t>
    </r>
    <r>
      <rPr>
        <b/>
        <vertAlign val="superscript"/>
        <sz val="10"/>
        <rFont val="Calibri"/>
        <family val="2"/>
        <charset val="204"/>
      </rPr>
      <t>о</t>
    </r>
    <r>
      <rPr>
        <b/>
        <sz val="10"/>
        <rFont val="Calibri"/>
        <family val="2"/>
        <charset val="204"/>
      </rPr>
      <t>C, л/ч</t>
    </r>
  </si>
  <si>
    <t>Duo-tec Compact 28</t>
  </si>
  <si>
    <t>Комплект Эксперт</t>
  </si>
  <si>
    <t>Беспроводной</t>
  </si>
  <si>
    <t>Комплект Классика</t>
  </si>
  <si>
    <t xml:space="preserve">Блок питания 5В 1А </t>
  </si>
  <si>
    <t>Трубы  AQUA PIPE для холодного и горячего водоснабжения</t>
  </si>
  <si>
    <t>ТРУБА БЕЛАЯ PN10</t>
  </si>
  <si>
    <t>16X2,0</t>
  </si>
  <si>
    <t>Бухта 100</t>
  </si>
  <si>
    <t>ТРУБА БЕЛАЯ PN6</t>
  </si>
  <si>
    <t>20X2,0</t>
  </si>
  <si>
    <t>16X2,2</t>
  </si>
  <si>
    <t>20X2,8</t>
  </si>
  <si>
    <t>Бухта 50</t>
  </si>
  <si>
    <t>25X3,5</t>
  </si>
  <si>
    <t>32X4,4</t>
  </si>
  <si>
    <t>Трубы COMFORT PIPE PLUS для отопления и водоснабжения PN 6</t>
  </si>
  <si>
    <t>ТРУБА PN6</t>
  </si>
  <si>
    <t>Бухта 120</t>
  </si>
  <si>
    <t>Бухта 240</t>
  </si>
  <si>
    <t>Бухта 640</t>
  </si>
  <si>
    <t>25X2,3</t>
  </si>
  <si>
    <t>Бухта 60</t>
  </si>
  <si>
    <t>Трубы RADI PIPE для отопления и водоснабжения PN 10</t>
  </si>
  <si>
    <t xml:space="preserve">ТРУБА БЕЛАЯ PN10 </t>
  </si>
  <si>
    <t>Кольцо белое Q&amp;E EVOLUTION</t>
  </si>
  <si>
    <t>КОЛЬЦО БЕЛОЕ</t>
  </si>
  <si>
    <t>Кольцо красное Q&amp;E EVOLUTION</t>
  </si>
  <si>
    <t>КОЛЬЦО КРАСНОЕ</t>
  </si>
  <si>
    <t>Кольцо синее Q&amp;E EVOLUTION</t>
  </si>
  <si>
    <t xml:space="preserve">КОЛЬЦО СИНЕЕ </t>
  </si>
  <si>
    <t>Заглушка для гидравлических испытаний Q&amp;E</t>
  </si>
  <si>
    <t>ЗАГЛУШКА ДЛЯ ТРУБЫ</t>
  </si>
  <si>
    <t xml:space="preserve">УГОЛЬНИК </t>
  </si>
  <si>
    <t>16-16</t>
  </si>
  <si>
    <t>20-20</t>
  </si>
  <si>
    <t>25-25</t>
  </si>
  <si>
    <t>32-32</t>
  </si>
  <si>
    <t>Соединитель PPSU Q&amp;E</t>
  </si>
  <si>
    <t>СОЕДИНИТЕЛЬ</t>
  </si>
  <si>
    <t>Переходник PPSU Q&amp;E</t>
  </si>
  <si>
    <t>ПЕРЕХОДНИК</t>
  </si>
  <si>
    <t>Тройник равнопроходной PPSU Q&amp;E</t>
  </si>
  <si>
    <t>ТРОЙНИК РАВНОПРОХОДНОЙ</t>
  </si>
  <si>
    <t>20-20-20</t>
  </si>
  <si>
    <t>25-25-25</t>
  </si>
  <si>
    <t>Тройник редукционный PPSU Q&amp;E</t>
  </si>
  <si>
    <t>ТРОЙНИК РЕДУКЦИОННЫЙ</t>
  </si>
  <si>
    <t>16-20-16</t>
  </si>
  <si>
    <t>20-16-20</t>
  </si>
  <si>
    <t>20-20-16</t>
  </si>
  <si>
    <t>20-25-20</t>
  </si>
  <si>
    <t>25-16-16</t>
  </si>
  <si>
    <t>25-16-25</t>
  </si>
  <si>
    <t>25-20-25</t>
  </si>
  <si>
    <t>25-25-20</t>
  </si>
  <si>
    <t>32-20-32</t>
  </si>
  <si>
    <t>32-25-20</t>
  </si>
  <si>
    <t>32-25-25</t>
  </si>
  <si>
    <t>Штуцер с наружной резьбой Латунь Q&amp;E</t>
  </si>
  <si>
    <t>ШТУЦЕР С НАРУЖНОЙ РЕЗЬБОЙ</t>
  </si>
  <si>
    <t>16-R1/2"</t>
  </si>
  <si>
    <t>16-R3/4"</t>
  </si>
  <si>
    <t>20-G1/2"</t>
  </si>
  <si>
    <t>20-G3/4"</t>
  </si>
  <si>
    <t>25-G3/4"</t>
  </si>
  <si>
    <t>25-G1"</t>
  </si>
  <si>
    <t>32-R1"</t>
  </si>
  <si>
    <t>32-G1"</t>
  </si>
  <si>
    <t>Штуцер с внутренней резьбой Латунь Q&amp;E</t>
  </si>
  <si>
    <t>ШТУЦЕР С ВНУТРЕННЕЙ РЕЗЬБОЙ</t>
  </si>
  <si>
    <t>16-RP1/2"</t>
  </si>
  <si>
    <t>20-RP1/2"</t>
  </si>
  <si>
    <t>20-RP3/4"</t>
  </si>
  <si>
    <t>25-RP3/4"</t>
  </si>
  <si>
    <t>25-RP1"</t>
  </si>
  <si>
    <t>Угольник с наружной резьбой Латунь Q&amp;E</t>
  </si>
  <si>
    <t>УГОЛЬНИК С НАРУЖНОЙ РЕЗЬБОЙ</t>
  </si>
  <si>
    <t>16-G1/2"</t>
  </si>
  <si>
    <t>Угольник с внутренней резьбой Латунь Q&amp;E</t>
  </si>
  <si>
    <t>УГОЛЬНИК С ВНУТРЕННЕЙ РЕЗЬБОЙ</t>
  </si>
  <si>
    <t>Тройник с внутренней резьбой Латунь Q&amp;E</t>
  </si>
  <si>
    <t>ТРОЙНИК С ВНУТРЕННЕЙ РЕЗЬБОЙ</t>
  </si>
  <si>
    <t>25-RP1/2"</t>
  </si>
  <si>
    <t>32-RP1"</t>
  </si>
  <si>
    <t>Штуцер с накидной гайкой Q&amp;E</t>
  </si>
  <si>
    <t>ШТУЦЕР С НАКИДНОЙ ГАЙКОЙ</t>
  </si>
  <si>
    <t>Угольник с накидной гайкой Q&amp;E</t>
  </si>
  <si>
    <t>УГОЛЬНИК С НАКИДНОЙ ГАЙКОЙ</t>
  </si>
  <si>
    <t>ВОДОРОЗЕТКА С ВНУТРЕННЕЙ РЕЗЬБОЙ</t>
  </si>
  <si>
    <t>Водорозетка для крепления к стене SMART AQUA Q&amp;E</t>
  </si>
  <si>
    <t>16-RP1/2" L=43ММ</t>
  </si>
  <si>
    <t>20-RP1/2" L=43ММ</t>
  </si>
  <si>
    <t>Комплект водорозеток в сборе с монтажной планкой SMART AQUA</t>
  </si>
  <si>
    <t xml:space="preserve">КОМПЛЕКТ ВОДОРОЗЕТОК В СБОРЕ GEMINI </t>
  </si>
  <si>
    <t>16-RP1/2"ВР Ц/Ц153ММ</t>
  </si>
  <si>
    <t>Монтажный угол для водорозеток SMART AQUA</t>
  </si>
  <si>
    <t>МОНТАЖНЫЙ УГОЛ ДЛЯ ВОДОРОЗЕТОК</t>
  </si>
  <si>
    <t>75/150ММ</t>
  </si>
  <si>
    <t>Монтажная планка для водорозеток SMART AQUA</t>
  </si>
  <si>
    <t>МОНТАЖНАЯ ПЛАНКА ДЛЯ ВОДОРОЗЕТОК</t>
  </si>
  <si>
    <t>Монтажный трак для водорозеток SMART AQUA</t>
  </si>
  <si>
    <t>МОНТАЖНЫЙ ТРАК ДЛЯ ВОДОРОЗЕТОК</t>
  </si>
  <si>
    <t xml:space="preserve">ДЛИНА 2000ММ ШАГ 75ММ </t>
  </si>
  <si>
    <t>Угольник из покрытой медной трубки SMART RADI Q&amp;E</t>
  </si>
  <si>
    <t>УГОЛЬНИК ИЗ ПОКРЫТОЙ МЕДНОЙ ТРУБКИ</t>
  </si>
  <si>
    <t>16-15CU L=300ММ</t>
  </si>
  <si>
    <t>20-15CU L=300ММ</t>
  </si>
  <si>
    <t>16-15CU L=1100ММ</t>
  </si>
  <si>
    <t>Тройник из покрытой медной трубки SMART RADI Q&amp;E</t>
  </si>
  <si>
    <t xml:space="preserve">ТРОЙНИК ИЗ ПОКРЫТОЙ МЕДНОЙ ТРУБКИ </t>
  </si>
  <si>
    <t>16-15CU-16 L=300ММ</t>
  </si>
  <si>
    <t>20-15CU-20 L=300ММ</t>
  </si>
  <si>
    <t>Зажимной адаптер SMART RAD</t>
  </si>
  <si>
    <t>ЗАЖИМНОЙ АДАПТЕР ЕВРОКОНУС</t>
  </si>
  <si>
    <t>15CU-3/4"ВР</t>
  </si>
  <si>
    <t>Защитная гильза для труб SMART RAD</t>
  </si>
  <si>
    <t>ЗАЩИТНАЯ ГИЛЬЗА ДЛЯ ТРУБ</t>
  </si>
  <si>
    <t>&lt;=16 L=200 ММ</t>
  </si>
  <si>
    <t>Фиксатор колена SMART RAD</t>
  </si>
  <si>
    <t>ФИКСАТОР КОЛЕНА</t>
  </si>
  <si>
    <t>25/20 ДЛЯ ТРУБ 16</t>
  </si>
  <si>
    <t>Фиксирующий желоб  FLEX</t>
  </si>
  <si>
    <t>ФИКСИРУЮЩИЙ ЖЕЛОБ</t>
  </si>
  <si>
    <t>14-16, L=3М</t>
  </si>
  <si>
    <t>17-25, L=3М</t>
  </si>
  <si>
    <t>28-32, L=3М</t>
  </si>
  <si>
    <t>Ручной инструмент расширительный с головками 16/20/25 Q&amp;E</t>
  </si>
  <si>
    <t>РУЧНОЙ ИНСТРУМЕНТ РАСШИРИТЕЛЬНЫЙ С ГОЛОВКАМИ</t>
  </si>
  <si>
    <t xml:space="preserve">16/20/25 (S3,2 + S5,0) </t>
  </si>
  <si>
    <t>Расширительная головка для ручного инструмента Q&amp;E</t>
  </si>
  <si>
    <t>РАСШИРИТЕЛЬНАЯ ГОЛОВКА</t>
  </si>
  <si>
    <t>32X2,9</t>
  </si>
  <si>
    <t>Аккумуляторный инструмент расширительный M12 с головками 16/20/25 6 Бар Q&amp;E</t>
  </si>
  <si>
    <t>UPONOR Q&amp;E АККУМУЛЯТОРНЫЙ ИНСТРУМЕНТ РАСШИРИТЕЛЬНЫЙ M12 С ГОЛОВКАМИ 6 БАР</t>
  </si>
  <si>
    <t>16/20/25</t>
  </si>
  <si>
    <t>Аккумуляторный инструмент расширительный M12 с головками 16/20/25 10 Бар Q&amp;E</t>
  </si>
  <si>
    <t>UPONOR Q&amp;E АККУМУЛЯТОРНЫЙ ИНСТРУМЕНТ РАСШИРИТЕЛЬНЫЙ M12 С ГОЛОВКАМИ 10 БАР</t>
  </si>
  <si>
    <t>Зажимной адаптер из покрытой латуни PE-X FLEX-X</t>
  </si>
  <si>
    <t>ЗАЖИМНОЙ АДАПТЕР ИЗ ПОКРЫТОЙ ЛАТУНИ PE-X, ЕВРОКОНУС</t>
  </si>
  <si>
    <t>16X1,8/2,0-3/4"</t>
  </si>
  <si>
    <t>16X2,2-3/4"</t>
  </si>
  <si>
    <t>20X1,9/2,0-3/4</t>
  </si>
  <si>
    <t>20X2,8-3/4"</t>
  </si>
  <si>
    <t>ЗАЖИМНОЙ АДАПТЕР</t>
  </si>
  <si>
    <t>16X2,2-1/2"</t>
  </si>
  <si>
    <t>Разматыватель для труб с направляющей MAGNA</t>
  </si>
  <si>
    <t>РАЗМАТЫВАТЕЛЬ ДЛЯ ТРУБ С НАПРАВЛЯЮЩЕЙ</t>
  </si>
  <si>
    <t>Коллектор с расходомерами стальной SMART S</t>
  </si>
  <si>
    <t>КОЛЛЕКТОР С РАСХОДОМЕРАМИ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</si>
  <si>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</si>
  <si>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</si>
  <si>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</si>
  <si>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</si>
  <si>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</si>
  <si>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</si>
  <si>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</si>
  <si>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</si>
  <si>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</si>
  <si>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</si>
  <si>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</si>
  <si>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Коллектор с клапанами стальной SMART S</t>
  </si>
  <si>
    <t>КОЛЛЕКТОР С КЛАПАНАМИ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</si>
  <si>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</si>
  <si>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</si>
  <si>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</si>
  <si>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</si>
  <si>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</si>
  <si>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</si>
  <si>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</si>
  <si>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</si>
  <si>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</si>
  <si>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</si>
  <si>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</si>
  <si>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Исполнительный механизм</t>
  </si>
  <si>
    <t>ИСПОЛНИТЕЛЬНЫЙ МЕХАНИЗМ</t>
  </si>
  <si>
    <t>230В, НЗ, ВР M30X1,5</t>
  </si>
  <si>
    <t>Системы управления температурой в помещениях</t>
  </si>
  <si>
    <t>SMATRIX BASE PRO КОНТРОЛЛЕР X-147 BUS 6-КАНАЛЬНЫЙ</t>
  </si>
  <si>
    <t>SPI SMATRIX BASE PRO ПАНЕЛЬ УПРАВЛЕНИЯ I-147 BUS</t>
  </si>
  <si>
    <t>SMATRIX BASE ТЕРМОСТАТ ЦИФРОВОЙ+RH STYLE T-149 BUS</t>
  </si>
  <si>
    <t>SMATRIX BASE ТЕРМОСТАТ ЦИФРОВОЙ+RH STYLE T-149 BUS ЧЁРНЫЙ</t>
  </si>
  <si>
    <t>BASE КОНТРОЛЛЕР X-23 6-КАНАЛЬНЫЙ 230В</t>
  </si>
  <si>
    <t>BASE ТЕРМОСТАТ СТАНДАРТНЫЙ T-23 230В</t>
  </si>
  <si>
    <t>SMATRIX ДАТЧИК ТЕМПЕРАТУРЫ ПОЛА/ВЫНОСНОЙ S-1XX</t>
  </si>
  <si>
    <t>Угольник PPSU 90° Q&amp;E</t>
  </si>
  <si>
    <t>Водорозетка для крепления к монтажным планкам SMART AQUA Q&amp;E</t>
  </si>
  <si>
    <t>Исполнительный механизм SMATRIX</t>
  </si>
  <si>
    <t xml:space="preserve">КОМПЛЕКТ НЗ, A-XXX 24В </t>
  </si>
  <si>
    <t>SMATRIX BASE BUS-КАБЕЛЬ A-145 50M '1У</t>
  </si>
  <si>
    <t>SLIM 1.400 iN*</t>
  </si>
  <si>
    <t>KHW71406881-</t>
  </si>
  <si>
    <t>KHW71406891-</t>
  </si>
  <si>
    <t xml:space="preserve">Дымовой колпак, диаметр 160 мм для Slim 1.400 iN, 1.490 iN            </t>
  </si>
  <si>
    <t xml:space="preserve">Дымовой колпак, диаметр 180 мм для Slim 1.620 iN                </t>
  </si>
  <si>
    <t>SLIM 1.490 iN**</t>
  </si>
  <si>
    <t>SLIM 1.620 iN***</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</si>
  <si>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</si>
  <si>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</si>
  <si>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KHW71406891-. Цена котла не включает цену дымового колпака (стабилизатора тяги). </t>
  </si>
  <si>
    <t>SLIM EF 1.39*</t>
  </si>
  <si>
    <t>SLIM EF 1.49**</t>
  </si>
  <si>
    <t>SLIM EF 1.61***</t>
  </si>
  <si>
    <t>Дымовой колпак для котлов SLIM EF, диам. 180 мм</t>
  </si>
  <si>
    <t>Дымовой колпак для котлов SLIM EF, диам. 200 мм</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</si>
  <si>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</si>
  <si>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</si>
  <si>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7215465--. Цена котла не включает цену дымового колпака (стабилизатора тяги). </t>
  </si>
  <si>
    <t>SLIM HPS Напольные газовые котлы с чугунным теплообменником (двухступенчатая горелка, плавный электронный розжиг)</t>
  </si>
  <si>
    <t>SLIM EF Энергонезависимый котел. Напольный газовый с чугунным теплообменником.</t>
  </si>
  <si>
    <t>Комплект присоединения бойлера и котла LUNA3+COMBI</t>
  </si>
  <si>
    <t>7</t>
  </si>
  <si>
    <t>8</t>
  </si>
  <si>
    <t>9</t>
  </si>
  <si>
    <t>15</t>
  </si>
  <si>
    <t>Цена с НДС, USD</t>
  </si>
  <si>
    <t>Насосная группа с прямым контуром 1" без насоса</t>
  </si>
  <si>
    <t xml:space="preserve"> до 40</t>
  </si>
  <si>
    <t>Насосная группа с термостатическим смесительным клапаном (20-40ºС) 1" без насоса</t>
  </si>
  <si>
    <t>Насосная группа с термостатическим смесительным клапаном (35-60ºС) 1" без насоса</t>
  </si>
  <si>
    <t>Стальной распределительный коллектор 2 отопительных контура</t>
  </si>
  <si>
    <t>RDG-0016-004002</t>
  </si>
  <si>
    <t>Стальной распределительный коллектор 2(3) отопительных контура</t>
  </si>
  <si>
    <t>RDG-0016-004023</t>
  </si>
  <si>
    <t>Стальной распределительный коллектор 3 отопительных контура</t>
  </si>
  <si>
    <t>RDG-0016-004003</t>
  </si>
  <si>
    <t>Стальной распределительный коллектор 3(4) отопительных контура</t>
  </si>
  <si>
    <t>RDG-0016-004034</t>
  </si>
  <si>
    <t>Стальной распределительный коллектор 4 отопительных контура</t>
  </si>
  <si>
    <t>RDG-0016-004004</t>
  </si>
  <si>
    <t>1200/160/80</t>
  </si>
  <si>
    <t>Стальной распределительный коллектор 4(5) отопительных контура</t>
  </si>
  <si>
    <t>RDG-0016-004045</t>
  </si>
  <si>
    <t>Стальной распределительный коллектор 3(5) отопительных контура</t>
  </si>
  <si>
    <t>RDG-0016-004035</t>
  </si>
  <si>
    <t>Стальной распределительный коллектор 4(6) отопительных контура</t>
  </si>
  <si>
    <t>RDG-0016-004046</t>
  </si>
  <si>
    <t>Стальной распределительный коллектор 5 отопительных контура</t>
  </si>
  <si>
    <t>RDG-0016-004005</t>
  </si>
  <si>
    <t>1950/160/80</t>
  </si>
  <si>
    <t>RDG-0017-004002</t>
  </si>
  <si>
    <t>RDG-0017-004003</t>
  </si>
  <si>
    <t>RDG-0017-004004</t>
  </si>
  <si>
    <t>RDG-0017-004034</t>
  </si>
  <si>
    <t>RDG-0017-004005</t>
  </si>
  <si>
    <t>RDG-0017-004045</t>
  </si>
  <si>
    <t>RDG-0017-005002</t>
  </si>
  <si>
    <t>RDG-0017-005003</t>
  </si>
  <si>
    <t>RDG-0017-005034</t>
  </si>
  <si>
    <t>RDG-0017-005045</t>
  </si>
  <si>
    <t>RDG-0017-005046</t>
  </si>
  <si>
    <t>Стальной распределительный коллектор 2 отопительных контура с гидравлическим разделителем</t>
  </si>
  <si>
    <t>RDG-0018-004002</t>
  </si>
  <si>
    <t>Гидравлическая стрелка 1 1/4",   4,53 м3/час</t>
  </si>
  <si>
    <t>RDG-0015-004001</t>
  </si>
  <si>
    <t>Гидравлическая стрелка с накидными гайками 1 1/4",    4,53 м3/час</t>
  </si>
  <si>
    <t>RDG-0015-004002</t>
  </si>
  <si>
    <t>Гидравлическая стрелка с накидными гайками 1 1/2",    5,60 м3/час</t>
  </si>
  <si>
    <t>RDG-0015-004003</t>
  </si>
  <si>
    <t>Гидравлическая стрелка 1 1/2",  5,93 м3/час</t>
  </si>
  <si>
    <t>RDG-0019-000001</t>
  </si>
  <si>
    <t>RDG-0019-000002</t>
  </si>
  <si>
    <t>Коллекторы до 80 кВт</t>
  </si>
  <si>
    <t>Коллектор до 85 кВт</t>
  </si>
  <si>
    <t>Коллектор со встроенным гидравлическим разделителем</t>
  </si>
  <si>
    <t>Коллекторы до 122 кВт</t>
  </si>
  <si>
    <t>Трубы PE-Xa/EVOH из сшитого полиэтилена с антидиффузионным слоем для систем холодного, горячего водоснабжения и отопления, универсальная, серая</t>
  </si>
  <si>
    <t>Упаковка, м2</t>
  </si>
  <si>
    <t>Теплоизолированные трубы для теплоснабжения и горячего водоснабжения</t>
  </si>
  <si>
    <t xml:space="preserve"> ТРУБА ECOFLEX QUATTRO MIDI</t>
  </si>
  <si>
    <t>2x25x2,3-25x3,5-20x2,8/140</t>
  </si>
  <si>
    <t>2X32X2,9-25X3,5-20X2,8/140</t>
  </si>
  <si>
    <t>ECOFLEX QUATTRO</t>
  </si>
  <si>
    <t>2X25X2,3-2X25X3,5/175</t>
  </si>
  <si>
    <t>2X32X2,9-2X25X3,5/175</t>
  </si>
  <si>
    <t>Теплоизолированные трубы для тепло- и холодоснабжения</t>
  </si>
  <si>
    <t>ECOFLEX THERMO TWIN</t>
  </si>
  <si>
    <t>2X32X2,9/175</t>
  </si>
  <si>
    <t xml:space="preserve"> 2X25X2,3/175</t>
  </si>
  <si>
    <t>ECOFLEX VARIA TWIN</t>
  </si>
  <si>
    <t>2X25X2,3/140</t>
  </si>
  <si>
    <t>2X32X2,9/140</t>
  </si>
  <si>
    <t>Теплоизолированные трубы с греющим кабелем для холодного водоснабжения и напорной канализации</t>
  </si>
  <si>
    <t>ECOFLEX SUPRA PLUS</t>
  </si>
  <si>
    <t>10ВТ/M 32X2,9/68</t>
  </si>
  <si>
    <t>10ВТ/M 25X2,3/68</t>
  </si>
  <si>
    <t>Теплоизолированные трубы для холодного водоснабжения и напорной канализации</t>
  </si>
  <si>
    <t>ECOFLEX SUPRA</t>
  </si>
  <si>
    <t>32X2,9/68</t>
  </si>
  <si>
    <t>25X2,3-G1"</t>
  </si>
  <si>
    <t>32X2,9-G1"</t>
  </si>
  <si>
    <t>25X3,5-G1"</t>
  </si>
  <si>
    <t>SINGLE</t>
  </si>
  <si>
    <t>25+32+40/68</t>
  </si>
  <si>
    <t>TWIN</t>
  </si>
  <si>
    <t>18+22+28/140</t>
  </si>
  <si>
    <t>25+32+40/175</t>
  </si>
  <si>
    <t xml:space="preserve">QUATTRO </t>
  </si>
  <si>
    <t>25+32/175</t>
  </si>
  <si>
    <t>WIPEX зажимной наконечник PN10</t>
  </si>
  <si>
    <t>WIPEX зажимной наконечник PN6</t>
  </si>
  <si>
    <t>Резиновый концевой уплотнитель</t>
  </si>
  <si>
    <t>зажимной наконечник НР, PN6</t>
  </si>
  <si>
    <t>зажимной наконечник НР, PN10</t>
  </si>
  <si>
    <t>ROMMER - Теплоизоляционные изделия</t>
  </si>
  <si>
    <t>Толщина, мм</t>
  </si>
  <si>
    <t>Ширина, м</t>
  </si>
  <si>
    <t>Цена с НДС, РУБ. за 1 м2</t>
  </si>
  <si>
    <t>RMF-0001-032530</t>
  </si>
  <si>
    <t>Подложка для теплого пола 3 мм / длина 25 м, 30 м2</t>
  </si>
  <si>
    <t>22</t>
  </si>
  <si>
    <t>Боковое подключение
Compact</t>
  </si>
  <si>
    <t>Скидка %</t>
  </si>
  <si>
    <t>Стальные панельные радиаторы отопления Rommer (РОССИЯ)</t>
  </si>
  <si>
    <t>Цена с НДС, с учетом скидки, руб.</t>
  </si>
  <si>
    <t>Цена с НДС, руб.</t>
  </si>
  <si>
    <t>Объём теплоносителя</t>
  </si>
  <si>
    <t>Нижнее подключение
Ventil</t>
  </si>
  <si>
    <t>Габаритные размеры прибора</t>
  </si>
  <si>
    <t>Информация</t>
  </si>
  <si>
    <r>
      <rPr>
        <b/>
        <sz val="10"/>
        <color indexed="8"/>
        <rFont val="Calibri"/>
        <family val="2"/>
        <charset val="204"/>
      </rPr>
      <t xml:space="preserve">Модель </t>
    </r>
    <r>
      <rPr>
        <sz val="10"/>
        <color indexed="8"/>
        <rFont val="Calibri"/>
        <family val="2"/>
        <charset val="204"/>
      </rPr>
      <t>ECO-4S отличаются компактностью (730х400х299 мм), надежностью и простотой установки, эксплуатации и обслуживания. Модель оснащена гидравлической группой из композитных материалов, двумя раздельными теплообменниками на отопление и ГВС и турбинным датчиком протока – расходомером, который дает потребителю еще больший комфорт при пользовании горячей водой. Несомненным преимуществом котлов ECO-4s является простой и привычный интерфейс управления обеспечивающий полную информацию о работе котла и расширенную самодиагностику.</t>
    </r>
  </si>
  <si>
    <r>
      <t>·</t>
    </r>
    <r>
      <rPr>
        <sz val="7"/>
        <color theme="1"/>
        <rFont val="Times New Roman"/>
        <family val="1"/>
        <charset val="204"/>
      </rPr>
      <t xml:space="preserve">         </t>
    </r>
    <r>
      <rPr>
        <sz val="11"/>
        <color theme="1"/>
        <rFont val="Calibri"/>
        <family val="2"/>
        <charset val="204"/>
        <scheme val="minor"/>
      </rPr>
      <t>стойкая двухэтапная покраска (основной слой по методу катафореза);</t>
    </r>
  </si>
  <si>
    <r>
      <t>·</t>
    </r>
    <r>
      <rPr>
        <sz val="7"/>
        <color theme="1"/>
        <rFont val="Times New Roman"/>
        <family val="1"/>
        <charset val="204"/>
      </rPr>
      <t xml:space="preserve">         </t>
    </r>
    <r>
      <rPr>
        <sz val="11"/>
        <color theme="1"/>
        <rFont val="Calibri"/>
        <family val="2"/>
        <charset val="204"/>
        <scheme val="minor"/>
      </rPr>
      <t>стойкость к гидроударам;</t>
    </r>
  </si>
  <si>
    <r>
      <t>·</t>
    </r>
    <r>
      <rPr>
        <sz val="7"/>
        <color theme="1"/>
        <rFont val="Times New Roman"/>
        <family val="1"/>
        <charset val="204"/>
      </rPr>
      <t xml:space="preserve">         </t>
    </r>
    <r>
      <rPr>
        <sz val="11"/>
        <color theme="1"/>
        <rFont val="Calibri"/>
        <family val="2"/>
        <charset val="204"/>
        <scheme val="minor"/>
      </rPr>
      <t>антикоррозийное покрытие секции;</t>
    </r>
  </si>
  <si>
    <r>
      <t>·</t>
    </r>
    <r>
      <rPr>
        <sz val="7"/>
        <color theme="1"/>
        <rFont val="Times New Roman"/>
        <family val="1"/>
        <charset val="204"/>
      </rPr>
      <t xml:space="preserve">         </t>
    </r>
    <r>
      <rPr>
        <sz val="11"/>
        <color theme="1"/>
        <rFont val="Calibri"/>
        <family val="2"/>
        <charset val="204"/>
        <scheme val="minor"/>
      </rPr>
      <t>соответствие ГОСТ 31311-2005.</t>
    </r>
  </si>
  <si>
    <r>
      <t>·</t>
    </r>
    <r>
      <rPr>
        <sz val="7"/>
        <color theme="1"/>
        <rFont val="Times New Roman"/>
        <family val="1"/>
        <charset val="204"/>
      </rPr>
      <t xml:space="preserve">         </t>
    </r>
    <r>
      <rPr>
        <sz val="11"/>
        <color theme="1"/>
        <rFont val="Calibri"/>
        <family val="2"/>
        <charset val="204"/>
        <scheme val="minor"/>
      </rPr>
      <t>уникальный дизайн секции;</t>
    </r>
  </si>
  <si>
    <r>
      <t>·</t>
    </r>
    <r>
      <rPr>
        <sz val="7"/>
        <color theme="1"/>
        <rFont val="Times New Roman"/>
        <family val="1"/>
        <charset val="204"/>
      </rPr>
      <t xml:space="preserve">         </t>
    </r>
    <r>
      <rPr>
        <sz val="11"/>
        <color theme="1"/>
        <rFont val="Calibri"/>
        <family val="2"/>
        <charset val="204"/>
        <scheme val="minor"/>
      </rPr>
      <t xml:space="preserve">антикоррозийное покрытие; </t>
    </r>
  </si>
  <si>
    <r>
      <t>·</t>
    </r>
    <r>
      <rPr>
        <sz val="7"/>
        <color theme="1"/>
        <rFont val="Times New Roman"/>
        <family val="1"/>
        <charset val="204"/>
      </rPr>
      <t xml:space="preserve">         </t>
    </r>
    <r>
      <rPr>
        <sz val="11"/>
        <color theme="1"/>
        <rFont val="Calibri"/>
        <family val="2"/>
        <charset val="204"/>
        <scheme val="minor"/>
      </rPr>
      <t>соответствует ГОСТ 31311-2005.</t>
    </r>
  </si>
  <si>
    <r>
      <t xml:space="preserve">·      </t>
    </r>
    <r>
      <rPr>
        <sz val="11"/>
        <color theme="1"/>
        <rFont val="Calibri"/>
        <family val="2"/>
        <charset val="204"/>
        <scheme val="minor"/>
      </rPr>
      <t>антикоррозийное покрытие секции;</t>
    </r>
    <r>
      <rPr>
        <strike/>
        <sz val="11"/>
        <color theme="1"/>
        <rFont val="Calibri"/>
        <family val="2"/>
        <charset val="204"/>
        <scheme val="minor"/>
      </rPr>
      <t xml:space="preserve"> </t>
    </r>
  </si>
  <si>
    <t>Теплоотдача, Вт</t>
  </si>
  <si>
    <t>95/85, 20 ⁰С,  скорость вращения вентилятора 100%</t>
  </si>
  <si>
    <t>Кол-во</t>
  </si>
  <si>
    <t xml:space="preserve">Тепловая мощность при ΔT=70 </t>
  </si>
  <si>
    <t>Вт</t>
  </si>
  <si>
    <t>MT71413621</t>
  </si>
  <si>
    <t>MT71413611</t>
  </si>
  <si>
    <t>MT71410141</t>
  </si>
  <si>
    <t>MT71401831</t>
  </si>
  <si>
    <t>MT71401821</t>
  </si>
  <si>
    <t>Универсальный адаптер для подключения раздельных труб для котлов ECO Classic и традиционных моделей BAXI</t>
  </si>
  <si>
    <t>Коаксиальная труба с наконечником диам. 60/100 мм, общая длина 1000 мм, выступ дымовой трубы 250 мм - антиоблединительное исполнение</t>
  </si>
  <si>
    <t>Коаксиальный отвод 90° для котлов ECO Classic, диам. 60/100 мм</t>
  </si>
  <si>
    <t>Труба эмалированная диам. 80 мм, длина 1000 мм</t>
  </si>
  <si>
    <t>Труба эмалированная диам. 80 мм, длина 500 мм</t>
  </si>
  <si>
    <t>Упаковка, шт</t>
  </si>
  <si>
    <t>* выведен из ассортимента</t>
  </si>
  <si>
    <t>Полнопроходные шаровые краны</t>
  </si>
  <si>
    <t>КШ.П.П.015.40-01</t>
  </si>
  <si>
    <t>КШ.П.П.020.40-01</t>
  </si>
  <si>
    <t>КШ.П.П.025.40-01</t>
  </si>
  <si>
    <t>КШ.П.П.032.40-01</t>
  </si>
  <si>
    <t>КШ.П.П.040.40-01</t>
  </si>
  <si>
    <t>КШ.П.П.050.40-01</t>
  </si>
  <si>
    <t>КШ.П.П.065.25-01</t>
  </si>
  <si>
    <t>КШ.П.П.080.25-01</t>
  </si>
  <si>
    <t>КШ.П.П.100.25-01</t>
  </si>
  <si>
    <t>КШ.П.П.150.25-01</t>
  </si>
  <si>
    <t>КШ.Ф.П.015.40-01</t>
  </si>
  <si>
    <t>КШ.Ф.П.020.40-01</t>
  </si>
  <si>
    <t>КШ.Ф.П.025.40-01</t>
  </si>
  <si>
    <t>КШ.Ф.П.032.40-01</t>
  </si>
  <si>
    <t>КШ.Ф.П.040.40-01</t>
  </si>
  <si>
    <t>КШ.Ф.П.050.40-01</t>
  </si>
  <si>
    <t>КШ.Ф.П.065.16-01</t>
  </si>
  <si>
    <t>КШ.Ф.П.080.16-01</t>
  </si>
  <si>
    <t>КШ.Ф.П.100.16-01</t>
  </si>
  <si>
    <t>КШ.Ф.П.125.16-01</t>
  </si>
  <si>
    <t>КШ.Ф.П.150.16-01</t>
  </si>
  <si>
    <t>КШ.Ф.П.150.25-01</t>
  </si>
  <si>
    <t>Стандартнопроходные шаровые краны</t>
  </si>
  <si>
    <t>КШ.М.015.40-01</t>
  </si>
  <si>
    <t>КШ.М.020.40-01</t>
  </si>
  <si>
    <t>КШ.М.025.40-01</t>
  </si>
  <si>
    <t>КШ.М.032.40-01</t>
  </si>
  <si>
    <t>КШ.М.040.40-01</t>
  </si>
  <si>
    <t>КШ.М.050.40-01</t>
  </si>
  <si>
    <t>КШ.П.015.40-01</t>
  </si>
  <si>
    <t>КШ.П.020.40-01</t>
  </si>
  <si>
    <t>КШ.П.025.40-01</t>
  </si>
  <si>
    <t>КШ.П.032.40-01</t>
  </si>
  <si>
    <t>КШ.П.040.40-01</t>
  </si>
  <si>
    <t>КШ.П.050.40-01</t>
  </si>
  <si>
    <t>КШ.П.065.25-01</t>
  </si>
  <si>
    <t>КШ.П.080.25-01</t>
  </si>
  <si>
    <t>КШ.П.100.25-01</t>
  </si>
  <si>
    <t>КШ.П.125.25-01</t>
  </si>
  <si>
    <t>КШ.П.150.25-01</t>
  </si>
  <si>
    <t>КШ.П.200.25-01</t>
  </si>
  <si>
    <t>КШ.П.250.25-01</t>
  </si>
  <si>
    <t>КШ.Ф.015.40-01</t>
  </si>
  <si>
    <t>КШ.Ф.020.40-01</t>
  </si>
  <si>
    <t>КШ.Ф.025.40-01</t>
  </si>
  <si>
    <t>КШ.Ф.032.40-01</t>
  </si>
  <si>
    <t>КШ.Ф.040.40-01</t>
  </si>
  <si>
    <t>КШ.Ф.050.40-01</t>
  </si>
  <si>
    <t>КШ.Ф.065.16-01</t>
  </si>
  <si>
    <t>КШ.Ф.080.16-01</t>
  </si>
  <si>
    <t>КШ.Ф.080.25-01</t>
  </si>
  <si>
    <t>КШ.Ф.100.16-01</t>
  </si>
  <si>
    <t>КШ.Ф.100.25-01</t>
  </si>
  <si>
    <t>КШ.Ф.125.16-01</t>
  </si>
  <si>
    <t>КШ.Ф.150.16-01</t>
  </si>
  <si>
    <t>КШ.Ф.150.25-01</t>
  </si>
  <si>
    <t>КШ.Ф.200.16-01</t>
  </si>
  <si>
    <t>КШ.Ф.200.25-01</t>
  </si>
  <si>
    <t>КШ.П.П.125.25-01</t>
  </si>
  <si>
    <t>КШ.П.П.200.25-01</t>
  </si>
  <si>
    <t>Номинальное давление, PN</t>
  </si>
  <si>
    <t>Номинальный диаметр, DN</t>
  </si>
  <si>
    <t>Цельносварные Шаровые Краны фирмы ALSO (Россия)</t>
  </si>
  <si>
    <t>Кран Шаровой под Приварку Полнопроходной (КШПП)</t>
  </si>
  <si>
    <t xml:space="preserve">Кран Шаровой Фланцевый Полнопроходной (КШФП)
</t>
  </si>
  <si>
    <t>Кран Шаровой Муфтовый (КШМ)</t>
  </si>
  <si>
    <t>Кран Шаровой под Приварку (КШП)</t>
  </si>
  <si>
    <t>Кран Шаровой Фланцевый (КШФ)</t>
  </si>
  <si>
    <t>Проходной диаметр,(d) мм.</t>
  </si>
  <si>
    <t>Строит. длина,мм.</t>
  </si>
  <si>
    <t>КШ.Ф.125.25-01</t>
  </si>
  <si>
    <t>КШ.Ф.П.065.25-01</t>
  </si>
  <si>
    <t>КШ.Ф.П.080.25-01</t>
  </si>
  <si>
    <t>КШ.Ф.П.100.25-01</t>
  </si>
  <si>
    <t>КШ.Ф.П.125.25-01</t>
  </si>
  <si>
    <t>КШ.М.065.25-01</t>
  </si>
  <si>
    <t>КШ.М.080.25-01</t>
  </si>
  <si>
    <t>КШ.М.100.25-01</t>
  </si>
  <si>
    <t>КШ.Ф.065.25-01</t>
  </si>
  <si>
    <t>Кран Шаровой Фланцевый полнопроходной в строительную длину Задвижки (КШФЗ)</t>
  </si>
  <si>
    <t>Кран Шаровой Муфтовый Полнопроходной (КШМП)</t>
  </si>
  <si>
    <t>Рабочая температура от -40°С до + 200°С. Корпус выполнен из Стали 20 (Ст.20) - ГОСТ 10705. Класс герметичности "А" - ГОСТ 54808-2011. Цвет: черный. Рабочая среда: вода, не агрессивный природный газ, сжиженные углеводороды, нефтепродукты и другие жидкие и газообразные среды.</t>
  </si>
  <si>
    <t>* В комплекте с механическим редуктором PRO GEAR / ROTORK</t>
  </si>
  <si>
    <t>3/4" - 3/4"</t>
  </si>
  <si>
    <t>Ниппель НН UNI-X</t>
  </si>
  <si>
    <t>Переходник НВ UNI-X</t>
  </si>
  <si>
    <t>Rommer</t>
  </si>
  <si>
    <t>Аксессуары и комплектующие для радиаторов Rommer (Китай)</t>
  </si>
  <si>
    <t>Стальные панельные радиаторы Rommer (Россия)</t>
  </si>
  <si>
    <t>Теплоизоляция Rommer (Россия)</t>
  </si>
  <si>
    <t>Гидравлическая стрелка с накидными гайками 1 1/2",  5,93 м3/час</t>
  </si>
  <si>
    <t>RDG-0015-004005</t>
  </si>
  <si>
    <t>RDG-0015-004006</t>
  </si>
  <si>
    <t>Кронштейн для крепления коллекторов и гидроразделителей</t>
  </si>
  <si>
    <t>RDG-0019-000003</t>
  </si>
  <si>
    <t>ML8569</t>
  </si>
  <si>
    <t>ML13068</t>
  </si>
  <si>
    <t>ML13065</t>
  </si>
  <si>
    <t>ML13866</t>
  </si>
  <si>
    <t>Дополнительный датчик комнатной температуры для ZONT-H1B</t>
  </si>
  <si>
    <t>Беспроводной датчик комнатной температуры для ZONT-H1B</t>
  </si>
  <si>
    <t>Модуль для присоединения беспроводных датчиков для ZONT-H1B</t>
  </si>
  <si>
    <t>Беспроводной датчик уличной температуры для ZONT-H1B</t>
  </si>
  <si>
    <t>Дополнительное оборудование</t>
  </si>
  <si>
    <t>Запорно-балансировочный клапан для коллекторов из нержавеющей стали</t>
  </si>
  <si>
    <t>Термостатический клапан для коллекторов из нержавеющей стали</t>
  </si>
  <si>
    <t>Контроллер ЭКСПЕРТ + встроенное энергонезависимое силовое реле 220В 16А для управления насосом и т.п.</t>
  </si>
  <si>
    <t>АК40</t>
  </si>
  <si>
    <t>Датчик хромированный, в комплекте с проводом 4м. Возможна длина провода под заказ + 30 р/метр. В системах Эксперт взможно использование датчиков Классика только в качестве проходных.</t>
  </si>
  <si>
    <t>АК50</t>
  </si>
  <si>
    <t>Датчик проводной "Эксперт "</t>
  </si>
  <si>
    <t xml:space="preserve">Датчик с контролем обрыва цепи (постоянная обратная связь с контроллером Эксперт). Хромированный, в комплекте с проводом 6м. Возможна длина провода под заказ + 30 р/метр. </t>
  </si>
  <si>
    <t>АК71</t>
  </si>
  <si>
    <t xml:space="preserve">Цвет - белый. Длина провода 1.8метра. Разъем mini USB </t>
  </si>
  <si>
    <t>АК72</t>
  </si>
  <si>
    <t>Дополнительный батарейный блок для увеличения автономной работы системы (+3 года на алкалиновых батареях для проводных систем). Батареи в комплект не входят.</t>
  </si>
  <si>
    <t>АК73</t>
  </si>
  <si>
    <t>Панель "Звезда"</t>
  </si>
  <si>
    <t>Панель для прямого подключения к контроллеру Классика 12 проводных датчиков Классика с индивидуальной индикацией состояния каждого датчика (без контроля обрыва).</t>
  </si>
  <si>
    <t>АК74</t>
  </si>
  <si>
    <t>Двухклавишный переключатель, встраиваемый для дистанционного управления состоянием кранов Аквасторож. В комплекте с проводом 10м.</t>
  </si>
  <si>
    <t>АК75</t>
  </si>
  <si>
    <t>Панель "Силовой расширитель"</t>
  </si>
  <si>
    <t>Дополнительная панель предназначена для управления двумя группами внешних устройств, управляемых от внешних источников питания до 220 В общей мощностью до 4 кВт. Подключается к контроллерам Аквасторож Классик (3-х контактные разъем).</t>
  </si>
  <si>
    <t>АК76</t>
  </si>
  <si>
    <t>Радиобаза + 2 б/п дат.</t>
  </si>
  <si>
    <t xml:space="preserve">Набор: радиобаза + 2 радиодатчика (один из которых с функцией радиокнопки). Для работы контроллеров Эксперт и Классика с беспроводными датчиками. </t>
  </si>
  <si>
    <t xml:space="preserve"> В комплекте с батареями LR03 (тип “ААА”) 2шт.  </t>
  </si>
  <si>
    <t xml:space="preserve">2 в 1. Может работать в режиме радиокнопки для дистанционного управления кранами или как датчик протечки. </t>
  </si>
  <si>
    <t>Системы для защиты при протечках "АКВАСТОРОЖ"</t>
  </si>
  <si>
    <t>АК90</t>
  </si>
  <si>
    <t>АК90 Провод заказной длины</t>
  </si>
  <si>
    <t>АК91</t>
  </si>
  <si>
    <t>АК91 Провод д-д 2м</t>
  </si>
  <si>
    <t>АК92</t>
  </si>
  <si>
    <t>АК92 Провод д-д 3м</t>
  </si>
  <si>
    <t>АК93</t>
  </si>
  <si>
    <t>АК93Провод д-д 4м</t>
  </si>
  <si>
    <t>АК94</t>
  </si>
  <si>
    <t>АК94 Провод д-д 6м</t>
  </si>
  <si>
    <t>АК95</t>
  </si>
  <si>
    <t>АК95 Провод д-д 8м</t>
  </si>
  <si>
    <t>АК96</t>
  </si>
  <si>
    <t>АК96 Провод д-д 10м</t>
  </si>
  <si>
    <t>АК97</t>
  </si>
  <si>
    <t>АК97 Провод д-д 12м</t>
  </si>
  <si>
    <t>АК98</t>
  </si>
  <si>
    <t>АК98 Провод д-д 15м</t>
  </si>
  <si>
    <t>АК99</t>
  </si>
  <si>
    <t>АК99 Провод д-д 20м</t>
  </si>
  <si>
    <t>15х1/2</t>
  </si>
  <si>
    <t>15х3/4</t>
  </si>
  <si>
    <t>18х3/4</t>
  </si>
  <si>
    <t>22х3/4</t>
  </si>
  <si>
    <t>18х1/2</t>
  </si>
  <si>
    <t>Кронштейн для крепления коллекторов со скобой для крепления (80 мм)</t>
  </si>
  <si>
    <t>Кронштейн со скобой для крепления гидроразделителей (80 мм)</t>
  </si>
  <si>
    <t>Коллектор с гидроразделителем до 85 кВт</t>
  </si>
  <si>
    <t>Коллектор (дублер рядный) с гидроразделителем на 2+1 контура</t>
  </si>
  <si>
    <t>RDG-0018-014023</t>
  </si>
  <si>
    <t>702/300/80</t>
  </si>
  <si>
    <t>Коллектор (дублер рядный) с гидроразделителем на 3+1 контура</t>
  </si>
  <si>
    <t>RDG-0018-014034</t>
  </si>
  <si>
    <t>952/300/80</t>
  </si>
  <si>
    <t>Коллектор (дублер рядный) с гидроразделителем на 4+1 контура</t>
  </si>
  <si>
    <t>RDG-0018-014045</t>
  </si>
  <si>
    <t>1202/300/80</t>
  </si>
  <si>
    <t>Коллектор (дублер рядный) с гидроразделителем на 5+1 контура</t>
  </si>
  <si>
    <t>RDG-0018-014056</t>
  </si>
  <si>
    <t>1452/300/800</t>
  </si>
  <si>
    <t>Коллектор (дублер компакт) с гидроразделителем на 1+1+1 контура</t>
  </si>
  <si>
    <t>RDG-0018-024013</t>
  </si>
  <si>
    <t>452/300/80</t>
  </si>
  <si>
    <t>Коллектор (дублер компакт) с гидроразделителем на 2+1+1 контура</t>
  </si>
  <si>
    <t>RDG-0018-024024</t>
  </si>
  <si>
    <t>Коллектор (дублер компакт) с гидроразделителем на 2+2+1 контура</t>
  </si>
  <si>
    <t>RDG-0018-024025</t>
  </si>
  <si>
    <t>Коллектор (дублер компакт) с гидроразделителем на 3+1+1 контура</t>
  </si>
  <si>
    <t>RDG-0018-024035</t>
  </si>
  <si>
    <t>Коллектор (дублер компакт) с гидроразделителем на 3+2+1 контура</t>
  </si>
  <si>
    <t>RDG-0018-024036</t>
  </si>
  <si>
    <t>Коллектор (дублер компакт) с гидроразделителем на 3+3+1 контура</t>
  </si>
  <si>
    <t>RDG-0018-024037</t>
  </si>
  <si>
    <t>Кронштейн для крепления коллекторов-дублеров со скобой крепления 60 мм</t>
  </si>
  <si>
    <t>RDG-0019-000004</t>
  </si>
  <si>
    <t>ECO NOVA 24F</t>
  </si>
  <si>
    <t>9,6-24</t>
  </si>
  <si>
    <t>Мощность ТО (кВт)</t>
  </si>
  <si>
    <t>ST40001</t>
  </si>
  <si>
    <t>Инверторный стабилизатор для котельного оборудования BAXI Energy 400</t>
  </si>
  <si>
    <t>ST55001</t>
  </si>
  <si>
    <t>Инверторный стабилизатор для котельного оборудования BAXI Energy 550</t>
  </si>
  <si>
    <t>1"/3/4"x2</t>
  </si>
  <si>
    <t>1"/3/4"x3</t>
  </si>
  <si>
    <t>1"/3/4"x4</t>
  </si>
  <si>
    <t>1"/3/4"x5</t>
  </si>
  <si>
    <t>1"/3/4"x6</t>
  </si>
  <si>
    <t>1"/3/4"x7</t>
  </si>
  <si>
    <t>1"/3/4"x8</t>
  </si>
  <si>
    <t>1"/3/4"x9</t>
  </si>
  <si>
    <t>1"/3/4"x10</t>
  </si>
  <si>
    <t>1"/3/4"x11</t>
  </si>
  <si>
    <t>1"/3/4"x12</t>
  </si>
  <si>
    <t>Серия 11с10фт сварка/сварка PN16</t>
  </si>
  <si>
    <t>PN, (бар)</t>
  </si>
  <si>
    <t>Серия 11с10фт фланец/фланец PN16</t>
  </si>
  <si>
    <t>Серия 60 сварка/сварка PN25/40</t>
  </si>
  <si>
    <t>Серия 61 сварка/сварка с ISO-фланцем Краны с рукояткой под редуктор или электропривод</t>
  </si>
  <si>
    <t>Серия 61 сварка/сварка с ISO-фланцем Краны под редуктор или электропривод</t>
  </si>
  <si>
    <t>Серия 61 сварка/сварка с редуктором Краны с редуктором</t>
  </si>
  <si>
    <t>Серия 60 фланец/сварка</t>
  </si>
  <si>
    <t>Серия 61 фланец/сварка с ISO-фланцем Краны с рукояткой под редуктор или электропривод</t>
  </si>
  <si>
    <t>Серия 61 фланец/сварка с ISO-фланцем Краны под редуктор или электропривод</t>
  </si>
  <si>
    <t>Серия 60 фланец/фланец PN16/25/40</t>
  </si>
  <si>
    <t>Серия 61 фланец/фланец с ISO-фланцем Краны с рукояткой под редуктор или электропривод</t>
  </si>
  <si>
    <t>ф/ф</t>
  </si>
  <si>
    <t>Серия 61 фланец/фланец с ISO-фланцем Краны под редуктор или электропривод</t>
  </si>
  <si>
    <t>Серия 61 фланец/фланец с редуктором Кран с редуктором</t>
  </si>
  <si>
    <t>Серия 60 резьба/резьба</t>
  </si>
  <si>
    <t>Серия 60 резьба/сварка</t>
  </si>
  <si>
    <t>р/с</t>
  </si>
  <si>
    <t>Серия 60 сварка/сварка Кран шаровой БРОЕН БАЛЛОМАКС полный проход</t>
  </si>
  <si>
    <t>Серия 60 фланец/фланец</t>
  </si>
  <si>
    <t>Серия 61 фланец/фланец с редуктором Краны с редуктором</t>
  </si>
  <si>
    <t xml:space="preserve">Балансировочные клапаны БРОЕН Basic      </t>
  </si>
  <si>
    <t>Ручные запорные клапаны  со сливным краном для систем отопления, ГВС, тепло-, холодоснабжения;</t>
  </si>
  <si>
    <t>DN 15-50, РN 25  - резьбовое присоединение</t>
  </si>
  <si>
    <t>Tраб= -30...+135 оC</t>
  </si>
  <si>
    <t>Функции: отсечка, дренаж, подключение импульсной трубки.</t>
  </si>
  <si>
    <t>DN</t>
  </si>
  <si>
    <t>Руб. с НДС</t>
  </si>
  <si>
    <t>43490000-001003</t>
  </si>
  <si>
    <t>44490000-001003</t>
  </si>
  <si>
    <t>45490000-001003</t>
  </si>
  <si>
    <t>46490000-001003</t>
  </si>
  <si>
    <t>47490000-001003</t>
  </si>
  <si>
    <t>48490000-001003</t>
  </si>
  <si>
    <t xml:space="preserve">Балансировочные клапаны БРОЕН V      </t>
  </si>
  <si>
    <t>Ручные балансировочные клапаны  с предварительной настройкой с измерительными ниппелями и сливным краном для систем отопления, ГВС, тепло-, холодоснабжения;</t>
  </si>
  <si>
    <t>DN 15-50, РN 16 - фланцевое присоединение</t>
  </si>
  <si>
    <t>Без дренажа</t>
  </si>
  <si>
    <t>Функции: отсечка, настройка расхода, измерение расхода, дренаж, подключение импульсной трубки.</t>
  </si>
  <si>
    <t>4351000S-001003</t>
  </si>
  <si>
    <t>р/р</t>
  </si>
  <si>
    <t>4451000S-001003</t>
  </si>
  <si>
    <t>4551000S-001003</t>
  </si>
  <si>
    <t>4651000S-001003</t>
  </si>
  <si>
    <t>4751000S-001003</t>
  </si>
  <si>
    <t>4851000S-001003</t>
  </si>
  <si>
    <t>Балансировочные клапаны БРОЕН Venturi DRV</t>
  </si>
  <si>
    <t>Ручные балансировочные клапаны  с предварительной настройкой без измерительных ниппелей для систем отопления, ГВС, тепло-, холодоснабжения;</t>
  </si>
  <si>
    <t xml:space="preserve">DN 15-50, РN 25 - резьбовое присоединение 
</t>
  </si>
  <si>
    <t xml:space="preserve">DN15-50, РN 16 - фланцевое присоединение 
</t>
  </si>
  <si>
    <t xml:space="preserve">DN 65-200, РN 16 - под приварку/фланец  
</t>
  </si>
  <si>
    <t>Tраб= -30...+135оC</t>
  </si>
  <si>
    <t>Балансировочные клапаны БРОЕН Venturi FODRV</t>
  </si>
  <si>
    <t>Ручные балансировочные клапаны с предварительной настройкой и измерительными ниппелями (и сливным краном - серия Venturi FODRV c дренажем) для систем отопления, ГВС, тепло-, холодоснабжения;</t>
  </si>
  <si>
    <t xml:space="preserve">DN 15-50, РN 25 - резьбовое присоединение </t>
  </si>
  <si>
    <t>DN 15-50, РN16 - фланцевое присоединение</t>
  </si>
  <si>
    <t>DN 65-600, РN16 - фланцевое присоединение</t>
  </si>
  <si>
    <t>DN 65-200, РN16 - под приварку</t>
  </si>
  <si>
    <t>Балансировочные клапаны БРОЕН Venturi FODRV с дренажем:</t>
  </si>
  <si>
    <t>Kvs, м3/ч</t>
  </si>
  <si>
    <t>4455000S-001003</t>
  </si>
  <si>
    <t>20S</t>
  </si>
  <si>
    <t>4455000H-001003</t>
  </si>
  <si>
    <t>20H</t>
  </si>
  <si>
    <t>4555000S-001003</t>
  </si>
  <si>
    <t>25S</t>
  </si>
  <si>
    <t>4555000H-001003</t>
  </si>
  <si>
    <t>25H</t>
  </si>
  <si>
    <t>32Н</t>
  </si>
  <si>
    <t>40Н</t>
  </si>
  <si>
    <t>50Н</t>
  </si>
  <si>
    <t>15Н</t>
  </si>
  <si>
    <t>Ф/Ф</t>
  </si>
  <si>
    <t>20Н</t>
  </si>
  <si>
    <t>25Н</t>
  </si>
  <si>
    <t>Балансировочные клапаны БРОЕН Venturi FODRV без дренажа:</t>
  </si>
  <si>
    <t>4350000L-001003</t>
  </si>
  <si>
    <t>4350000S-001003</t>
  </si>
  <si>
    <t>4350000H-001003</t>
  </si>
  <si>
    <t>4450000L-001003</t>
  </si>
  <si>
    <t>4450000S-001003</t>
  </si>
  <si>
    <t>4450000H-001003</t>
  </si>
  <si>
    <t>4550000S-001003</t>
  </si>
  <si>
    <t>4550000H-001003</t>
  </si>
  <si>
    <t>4650000H-001003</t>
  </si>
  <si>
    <t>4750000H-001003</t>
  </si>
  <si>
    <t>4850000H-001003</t>
  </si>
  <si>
    <t>По запросу</t>
  </si>
  <si>
    <t>Балансировочные клапаны БРОЕН TНERMO термостатические</t>
  </si>
  <si>
    <t>Термостатический балансировочный клапан для систем ГВС;</t>
  </si>
  <si>
    <t>DN15-25  РN 10  -резьбовое присоединение</t>
  </si>
  <si>
    <t>Тмакс=+90оС</t>
  </si>
  <si>
    <t>Присоед.</t>
  </si>
  <si>
    <t>30-50</t>
  </si>
  <si>
    <t>50-60</t>
  </si>
  <si>
    <t>50-50</t>
  </si>
  <si>
    <t>Балансировочные клапаны БРОЕН Dynamic</t>
  </si>
  <si>
    <t>Комбинированные балансировочные клапаны, с внутренней резьбой,  для систем отопления, тепло- и холодоснабжения: PN=25 бар, Tраб.= -20...+120оC, возможно использование с электроприводом, в качестве регулирующего клапана.</t>
  </si>
  <si>
    <t>Функции: автоматическое ограничение и поддержание расхода, измерение расхода. При использовании с электроприводом можно применять в качестве регулирующего клапана.</t>
  </si>
  <si>
    <t>900-2160</t>
  </si>
  <si>
    <t>40S</t>
  </si>
  <si>
    <t>3670-7560</t>
  </si>
  <si>
    <t>5180-12660</t>
  </si>
  <si>
    <t>Исполн.</t>
  </si>
  <si>
    <t>Балансировочные клапаны БРОЕН DP</t>
  </si>
  <si>
    <t>Регулятор перепада давления  для систем тепло- и холодоснабжения, с импульсной трубкой и дренажным краном. РN=25 бар. Траб.=-20...+135оC .</t>
  </si>
  <si>
    <t>Балансировочные клапаны БРОЕН DP:</t>
  </si>
  <si>
    <t>Присоединительные размеры, технические характеристики, спецификации материалов - согласно каталогам производителя.</t>
  </si>
  <si>
    <t>Артикул Производителя</t>
  </si>
  <si>
    <t>Макс. Раб. Температура</t>
  </si>
  <si>
    <t>Затвор дисковый поворотный чугунный, диск - ковкий чугун EN-GJS-500-7</t>
  </si>
  <si>
    <t>VPI4448-02EP0040</t>
  </si>
  <si>
    <t>-15 + 130 С</t>
  </si>
  <si>
    <t>VPI4448-02EP0050</t>
  </si>
  <si>
    <t>VPI4448-02EP0065</t>
  </si>
  <si>
    <t>VPI4448-02EP0080</t>
  </si>
  <si>
    <t>VPI4448-02EP0100</t>
  </si>
  <si>
    <t>VPI4448-02EP0125</t>
  </si>
  <si>
    <t>VPI4448-02EP0150</t>
  </si>
  <si>
    <t>VPI4448-02EP0200</t>
  </si>
  <si>
    <t>VPI4448-02EP0250</t>
  </si>
  <si>
    <t>Затвор дисковый поворотный чугунный, диск - ковкий чугун EN-GJS-500-7, с приводом</t>
  </si>
  <si>
    <t>Затвор дисковый поворотный чугунный, диск - нерж. сталь CF8M</t>
  </si>
  <si>
    <t>VPI4449-02EP0040</t>
  </si>
  <si>
    <t>VPI4449-02EP0050</t>
  </si>
  <si>
    <t>VPI4449-02EP0065</t>
  </si>
  <si>
    <t>VPI4449-02EP0080</t>
  </si>
  <si>
    <t>VPI4449-02EP0100</t>
  </si>
  <si>
    <t>VPI4449-02EP0125</t>
  </si>
  <si>
    <t>VPI4449-02EP0150</t>
  </si>
  <si>
    <t>VPI4449-02EP0200</t>
  </si>
  <si>
    <t>VPI4449-02EP0250</t>
  </si>
  <si>
    <t>Редуктор механический для затворов серии VPI и VPN</t>
  </si>
  <si>
    <t>DN125-150</t>
  </si>
  <si>
    <t>DN200-300</t>
  </si>
  <si>
    <t>Задвижка с обрезиненным клином</t>
  </si>
  <si>
    <t>VOC4241C-00EP0050</t>
  </si>
  <si>
    <t>+ 110 С</t>
  </si>
  <si>
    <t>VOC4241C-00EP0065</t>
  </si>
  <si>
    <t>VOC4241C-00EP0080</t>
  </si>
  <si>
    <t>VOC4241C-00EP0100</t>
  </si>
  <si>
    <t>VOC4241C-00EP0125</t>
  </si>
  <si>
    <t>VOC4241C-00EP0150</t>
  </si>
  <si>
    <t>VOC4241C-00EP0200</t>
  </si>
  <si>
    <t>VOC4241C-00EP0250</t>
  </si>
  <si>
    <t>Задвижка шиберная ножевая</t>
  </si>
  <si>
    <t>-10 + 80 С</t>
  </si>
  <si>
    <t>F3240N-0025</t>
  </si>
  <si>
    <t>+ 300 С</t>
  </si>
  <si>
    <t>F3240N-0032</t>
  </si>
  <si>
    <t>F3240N-0040</t>
  </si>
  <si>
    <t>F3240N-0050</t>
  </si>
  <si>
    <t>F3240N-0065</t>
  </si>
  <si>
    <t>F3240N-0080</t>
  </si>
  <si>
    <t>F3240N-0100</t>
  </si>
  <si>
    <t>F3240N-0125</t>
  </si>
  <si>
    <t>F3240N-0150</t>
  </si>
  <si>
    <t>F3240N-0200</t>
  </si>
  <si>
    <t>CB3448N-EP0040</t>
  </si>
  <si>
    <t>CB3448N-EP0050</t>
  </si>
  <si>
    <t>CB3448N-EP0065</t>
  </si>
  <si>
    <t>CB3448N-EP0080</t>
  </si>
  <si>
    <t>CB3448N-EP0100</t>
  </si>
  <si>
    <t>CB3448N-EP0125</t>
  </si>
  <si>
    <t>CB3448N-EP0150</t>
  </si>
  <si>
    <t>CB3448N-EP0200</t>
  </si>
  <si>
    <t>CB3448N-EP0250</t>
  </si>
  <si>
    <t>Клапан обратный осевой, корпус - латунь, диск - нерж. сталь GX5CrNiMo</t>
  </si>
  <si>
    <t>+ 120 С</t>
  </si>
  <si>
    <t>Клапан обратный одностворчатый, тарельчатый, оцинкованная сталь P265GH</t>
  </si>
  <si>
    <t>Компенсатор резиновый, фланцевый, EPDM</t>
  </si>
  <si>
    <t>DI7240N-0032</t>
  </si>
  <si>
    <t>+ 115 С</t>
  </si>
  <si>
    <t>DI7240N-0040</t>
  </si>
  <si>
    <t>DI7240N-0050</t>
  </si>
  <si>
    <t>DI7240N-0065</t>
  </si>
  <si>
    <t>DI7240N-0080</t>
  </si>
  <si>
    <t>DI7240N-0100</t>
  </si>
  <si>
    <t>DI7240N-0125</t>
  </si>
  <si>
    <t>DI7240N-0150</t>
  </si>
  <si>
    <t>DI7240N-0200</t>
  </si>
  <si>
    <t>DI7240N-0250</t>
  </si>
  <si>
    <t>Компенсатор резиновый, муфтовый, EPDM</t>
  </si>
  <si>
    <t>DI7140N-0025</t>
  </si>
  <si>
    <t>DI7140N-0032</t>
  </si>
  <si>
    <t>DI7140N-0040</t>
  </si>
  <si>
    <t>DI7140N-0050</t>
  </si>
  <si>
    <t>-10 + 200 С</t>
  </si>
  <si>
    <t>Клапан запорный чугун 215A Ду15 Ру16 фл Tmax=300 215A015C00 Zetkama</t>
  </si>
  <si>
    <t>-10 + 300 С</t>
  </si>
  <si>
    <t>Клапан запорный чугун 215A Ду20 Ру16 фл Tmax=300 215A020C00 Zetkama</t>
  </si>
  <si>
    <t>Клапан запорный чугун 215A Ду25 Ру16 фл Tmax=300 215A025C00 Zetkama</t>
  </si>
  <si>
    <t>Клапан запорный чугун 215A Ду32 Ру16 фл Tmax=300 215A032C00 Zetkama</t>
  </si>
  <si>
    <t>Клапан запорный чугун 215A Ду40 Ру16 фл Tmax=300 215A040C00 Zetkama</t>
  </si>
  <si>
    <t>Клапан запорный чугун 215A Ду50 Ру16 фл Tmax=300 215A050C00 Zetkama</t>
  </si>
  <si>
    <t>Клапан запорный чугун 215A Ду65 Ру16 фл Tmax=300 215A065C01 Zetkama</t>
  </si>
  <si>
    <t>Клапан запорный чугун 215A Ду80 Ру16 фл Tmax=300 215A080C01 Zetkama</t>
  </si>
  <si>
    <t>Клапан запорный чугун 215A Ду100 Ру16 фл Tmax=300 215A100C01 Zetkama</t>
  </si>
  <si>
    <t>Клапан запорный чугун 215A Ду125 Ру16 фл Tmax=300 215A125C01 Zetkama</t>
  </si>
  <si>
    <t>Клапан запорный чугун 215A Ду150 Ру16 фл Tmax=300 215A150C01 Zetkama</t>
  </si>
  <si>
    <t>Клапан запорный чугун 215A Ду200 Ру16 фл Tmax=300 215A200C04 Zetkama</t>
  </si>
  <si>
    <t>Клапан запорный чугун 215A Ду250 Ру16 фл Tmax=300 215A250C04 Zetkama</t>
  </si>
  <si>
    <t>Клапан запорный чугун 234A Ду15 Ру16 фл сильф Tmax=300 234A015C01 Zetkama</t>
  </si>
  <si>
    <t>Клапан запорный чугун 234A Ду20 Ру16 фл сильф Tmax=300 234A020C01 Zetkama</t>
  </si>
  <si>
    <t>Клапан запорный чугун 234A Ду25 Ру16 фл сильф Tmax=300 234A025C01 Zetkama</t>
  </si>
  <si>
    <t>Клапан запорный чугун 234A Ду32 Ру16 фл сильф Tmax=300 234A032C01 Zetkama</t>
  </si>
  <si>
    <t>Клапан запорный чугун 234A Ду40 Ру16 фл сильф Tmax=300 234A040C01 Zetkama</t>
  </si>
  <si>
    <t>Клапан запорный чугун 234A Ду50 Ру16 фл сильф Tmax=300 234A050C01 Zetkama</t>
  </si>
  <si>
    <t>Клапан запорный чугун 234A Ду65 Ру16 фл сильф Tmax=300 234A065C01 Zetkama</t>
  </si>
  <si>
    <t>Клапан запорный чугун 234A Ду80 Ру16 фл сильф Tmax=300 234A080C01 Zetkama</t>
  </si>
  <si>
    <t>Клапан запорный чугун 234A Ду100 Ру16 фл сильф Tmax=300 234A100C01 Zetkama</t>
  </si>
  <si>
    <t>Клапан запорный чугун 234A Ду125 Ру16 фл сильф Tmax=300 234A125C01 Zetkama</t>
  </si>
  <si>
    <t>Клапан запорный чугун 234A Ду150 Ру16 фл сильф Tmax=300 234A150C01 Zetkama</t>
  </si>
  <si>
    <t>Клапан запорный чугун 234A Ду200 Ру16 фл сильф Tmax=300 234A200C04 Zetkama</t>
  </si>
  <si>
    <t>Клапан обр пружин нерж 275I Ду15 Ру40 межфл Tmax=300 275I015E51 Zetkama</t>
  </si>
  <si>
    <t>Клапан обр пружин нерж 275I Ду20 Ру40 межфл Tmax=300 275I020E51 Zetkama</t>
  </si>
  <si>
    <t>Клапан обр пружин нерж 275I Ду25 Ру40 межфл Tmax=300 275I025E51 Zetkama</t>
  </si>
  <si>
    <t>Клапан обр пружин нерж 275I Ду32 Ру40 межфл Tmax=300 275I032E51 Zetkama</t>
  </si>
  <si>
    <t>Клапан обр пружин нерж 275I Ду40 Ру40 межфл Tmax=300 275I040E51 Zetkama</t>
  </si>
  <si>
    <t>Клапан обр пружин нерж 275I Ду50 Ру40 межфл Tmax=300 275I050E51 Zetkama</t>
  </si>
  <si>
    <t>Клапан обр пружин нерж 275I Ду65 Ру40 межфл Tmax=300 275I065E51 Zetkama</t>
  </si>
  <si>
    <t>Клапан обр пружин нерж 275I Ду80 Ру40 межфл Tmax=300 275I080E51 Zetkama</t>
  </si>
  <si>
    <t>Клапан обр пружин нерж 275I Ду100 Ру40 межфл Tmax=300 275I100E51 Zetkama</t>
  </si>
  <si>
    <t>Клапан обр пружин нерж 275I Ду125 Ру40 межфл Tmax=300 275I125E51 Zetkama</t>
  </si>
  <si>
    <t>Клапан обр пружин нерж 275I Ду150 Ру40 межфл Tmax=300 275I150E51 Zetkama</t>
  </si>
  <si>
    <t>Клапан обр пружин нерж 275I Ду200 Ру40 межфл Tmax=300 275I200E51 Zetkama</t>
  </si>
  <si>
    <t>Клапан обр подъем чугун 277A Ду15 Ру16 м/м Tmax=200 277A015C31 Zetkama</t>
  </si>
  <si>
    <t>Клапан обр подъем чугун 287A Ду15 Ру16 фл Tmax=300 287A015C31 Zetkama</t>
  </si>
  <si>
    <t>Клапан обр подъем чугун 287A Ду20 Ру16 фл Tmax=300 287A020C31 Zetkama</t>
  </si>
  <si>
    <t>Клапан обр подъем чугун 287A Ду25 Ру16 фл Tmax=300 287A025C31 Zetkama</t>
  </si>
  <si>
    <t>Клапан обр подъем чугун 287A Ду32 Ру16 фл Tmax=300 287A032C31 Zetkama</t>
  </si>
  <si>
    <t>Клапан обр подъем чугун 287A Ду40 Ру16 фл Tmax=300 287A040C31 Zetkama</t>
  </si>
  <si>
    <t>Клапан обр подъем чугун 287A Ду50 Ру16 фл Tmax=300 287A050C31 Zetkama</t>
  </si>
  <si>
    <t>Клапан обр подъем чугун 287A Ду65 Ру16 фл Tmax=300 287A065C31 Zetkama</t>
  </si>
  <si>
    <t>Клапан обр подъем чугун 287A Ду80 Ру16 фл Tmax=300 287A080C31 Zetkama</t>
  </si>
  <si>
    <t>Клапан обр подъем чугун 287A Ду100 Ру16 фл Tmax=300 287A100C31 Zetkama</t>
  </si>
  <si>
    <t>Клапан обр подъем чугун 287A Ду125 Ру16 фл Tmax=300 287A125C31 Zetkama</t>
  </si>
  <si>
    <t>Клапан обр подъем чугун 287A Ду150 Ру16 фл Tmax=300 287A150C31 Zetkama</t>
  </si>
  <si>
    <t>Клапан обр подъем чугун 287A Ду200 Ру16 фл Tmax=300 287A200C31 Zetkama</t>
  </si>
  <si>
    <t>Кран шаровый чугун 565A Ду15 Ру16 фл полн Tmax=150 565A015C09 Zetkama</t>
  </si>
  <si>
    <t>-10 + 150 С</t>
  </si>
  <si>
    <t>Кран шаровый чугун 565A Ду20 Ру16 фл полн Tmax=150 565A020C09 Zetkama</t>
  </si>
  <si>
    <t>Кран шаровой чугун 565A Ду25 Ру16 фл полн Tmax=150 565A025C09 Zetkama</t>
  </si>
  <si>
    <t>Кран шаровой чугун 565A Ду32 Ру16 фл полн Tmax=150 565A032C09 Zetkama</t>
  </si>
  <si>
    <t>Кран шаровой чугун 565A Ду40 Ру16 фл полн Tmax=150 565A040C09 Zetkama</t>
  </si>
  <si>
    <t>Кран шаровой чугун 565A Ду50 Ру16 фл полн Tmax=150 565A050C09 Zetkama</t>
  </si>
  <si>
    <t>Кран шаровой чугун 565A Ду65 Ру16 фл полн Tmax=150 565A065C09 Zetkama</t>
  </si>
  <si>
    <t>Кран шаровой чугун 565A Ду80 Ру16 фл полн Tmax=150 565A080C09 Zetkama</t>
  </si>
  <si>
    <t>Кран шаровой чугун 565A Ду100 Ру16 фл полн Tmax=150 565A100C09 Zetkama</t>
  </si>
  <si>
    <t>Кран шаровой чугун 565A Ду125 Ру16 фл полн Tmax=150 565A125C09 Zetkama</t>
  </si>
  <si>
    <t>Кран шаровой чугун 565A Ду150 Ру16 фл полн Tmax=150 565A150C09 Zetkama</t>
  </si>
  <si>
    <t>Фильтр сетчатый чугун 821А Ду15 Ру16 фл Tmax=300 821A015C50 Zetkama</t>
  </si>
  <si>
    <t>Фильтр сетчатый чугун 821А Ду20 Ру16 фл Tmax=300 821A020C50 Zetkama</t>
  </si>
  <si>
    <t>Фильтр сетчатый чугун 821А Ду25 Ру16 фл Tmax=300 821A025C50 Zetkama</t>
  </si>
  <si>
    <t>Фильтр сетчатый чугун 821А Ду32 Ру16 фл Tmax=300 821A032C50 Zetkama</t>
  </si>
  <si>
    <t>Фильтр сетчатый чугун 821А Ду40 Ру16 фл Tmax=300 821A040C50 Zetkama</t>
  </si>
  <si>
    <t>Фильтр сетчатый чугун 821А Ду50 Ру16 фл Tmax=300 821A050C50 Zetkama</t>
  </si>
  <si>
    <t>Фильтр сетчатый чугун 821А Ду65 Ру16 фл Tmax=300 821A065C49 Zetkama</t>
  </si>
  <si>
    <t>Фильтр сетчатый чугун 821А Ду80 Ру16 фл Tmax=300 821A080C49 Zetkama</t>
  </si>
  <si>
    <t>Фильтр сетчатый чугун 821А Ду100 Ру16 фл Tmax=300 821A100C43 Zetkama</t>
  </si>
  <si>
    <t>Фильтр сетчатый чугун 821А Ду125 Ру16 фл Tmax=300 821A125C43 Zetkama</t>
  </si>
  <si>
    <t>Фильтр сетчатый чугун 821А Ду150 Ру16 фл Tmax=300 821A150C43 Zetkama</t>
  </si>
  <si>
    <t>Фильтр сетчатый чугун 821А Ду200 Ру16 фл Tmax=300 821A200C43 Zetkama</t>
  </si>
  <si>
    <t>Фильтр сетчатый чугун 821А Ду250 Ру16 фл Tmax=300 821A250C43 Zetkama</t>
  </si>
  <si>
    <t>Фильтр магнитный чугун 821А Ду15 Ру16 фл Tmax=300 821A015C70 Zetkama</t>
  </si>
  <si>
    <t>Фильтр магнитный чугун 821А Ду20 Ру16 фл Tmax=300 821A020C70 Zetkama</t>
  </si>
  <si>
    <t>Фильтр магнитный чугун 821А Ду25 Ру16 фл Tmax=300 821A025C70 Zetkama</t>
  </si>
  <si>
    <t>Фильтр магнитный чугун 821А Ду32 Ру16 фл Tmax=300 821A032C70 Zetkama</t>
  </si>
  <si>
    <t>Фильтр магнитный чугун 821А Ду40 Ру16 фл Tmax=300 821A040C70 Zetkama</t>
  </si>
  <si>
    <t>Фильтр магнитный чугун 821А Ду50 Ру16 фл Tmax=300 821A050C70 Zetkama</t>
  </si>
  <si>
    <t>Фильтр магнитный чугун 821А Ду65 Ру16 фл Tmax=300 821A065C69 Zetkama</t>
  </si>
  <si>
    <t>Фильтр магнитный чугун 821А Ду80 Ру16 фл Tmax=300 821A080C69 Zetkama</t>
  </si>
  <si>
    <t>Фильтр магнитный чугун 821А Ду100 Ру16 фл Tmax=300 821A100C63 Zetkama</t>
  </si>
  <si>
    <t>Фильтр магнитный чугун 821А Ду125 Ру16 фл Tmax=300 821A125C63 Zetkama</t>
  </si>
  <si>
    <t>Фильтр магнитный чугун 821А Ду150 Ру16 фл Tmax=300 821A150C63 Zetkama</t>
  </si>
  <si>
    <t>Фильтр магнитный чугун 821А Ду200 Ру16 фл Tmax=300 821A200C63 Zetkama</t>
  </si>
  <si>
    <t>Фильтр сетчатый чугун 823A Ду15 Ру16 м/м Tmax=200 823A015C10 Zetkama</t>
  </si>
  <si>
    <t>Фильтр сетчатый чугун 823A Ду20 Ру16 м/м Tmax=200 823A020C10 Zetkama</t>
  </si>
  <si>
    <t>Фильтр сетчатый чугун 823A Ду25 Ру16 м/м Tmax=200 823A025C10 Zetkama</t>
  </si>
  <si>
    <t>Фильтр сетчатый чугун 823A Ду32 Ру16 м/м Tmax=200 823A032C10 Zetkama</t>
  </si>
  <si>
    <t>Фильтр сетчатый чугун 823A Ду40 Ру16 м/м Tmax=200 823A040C10 Zetkama</t>
  </si>
  <si>
    <t>Фильтр сетчатый чугун 823A Ду50 Ру16 м/м Tmax=200 823A050C10 Zetkama</t>
  </si>
  <si>
    <t>Фланцы и Крепёж</t>
  </si>
  <si>
    <t xml:space="preserve">Артикул </t>
  </si>
  <si>
    <t>Фланец плоский стальной, ГОСТ 33259-2015, ГОСТ 12820-80</t>
  </si>
  <si>
    <t>127-5817</t>
  </si>
  <si>
    <t>127-5818</t>
  </si>
  <si>
    <t>127-5819</t>
  </si>
  <si>
    <t>127-5820</t>
  </si>
  <si>
    <t>127-5821</t>
  </si>
  <si>
    <t>127-5822</t>
  </si>
  <si>
    <t>127-5823</t>
  </si>
  <si>
    <t>127-5838</t>
  </si>
  <si>
    <t>127-5824</t>
  </si>
  <si>
    <t>127-5839</t>
  </si>
  <si>
    <t>127-5825</t>
  </si>
  <si>
    <t>127-5840</t>
  </si>
  <si>
    <t>127-5826</t>
  </si>
  <si>
    <t>127-5841</t>
  </si>
  <si>
    <t>127-5827</t>
  </si>
  <si>
    <t>127-5842</t>
  </si>
  <si>
    <t>127-5828</t>
  </si>
  <si>
    <t>127-5843</t>
  </si>
  <si>
    <t>127-5829</t>
  </si>
  <si>
    <t>Прокладка паронитовая ПОН-Б, ГОСТ 15180-86</t>
  </si>
  <si>
    <t>008-0444</t>
  </si>
  <si>
    <t>10-40</t>
  </si>
  <si>
    <t>008-0447</t>
  </si>
  <si>
    <t>008-0449</t>
  </si>
  <si>
    <t>008-0452</t>
  </si>
  <si>
    <t>008-0453</t>
  </si>
  <si>
    <t>008-0455</t>
  </si>
  <si>
    <t>008-0457</t>
  </si>
  <si>
    <t>008-0458</t>
  </si>
  <si>
    <t>008-0441</t>
  </si>
  <si>
    <t>10-16</t>
  </si>
  <si>
    <t>008-0443</t>
  </si>
  <si>
    <t>008-0445</t>
  </si>
  <si>
    <t>008-0448</t>
  </si>
  <si>
    <t>008-0450</t>
  </si>
  <si>
    <t>Болт стальной, шестигранный, класс прочности - 5,8, ГОСТ 7798-70</t>
  </si>
  <si>
    <t>Ед. измерения  - кг.</t>
  </si>
  <si>
    <t>В 1 кг. - болтов (шт.)</t>
  </si>
  <si>
    <t>Руб. с НДС - 1 кг.</t>
  </si>
  <si>
    <t>013-0397</t>
  </si>
  <si>
    <t>Болт М16х60 (0,129 кг/шт) ГОСТ 7798-70</t>
  </si>
  <si>
    <t>М16х60</t>
  </si>
  <si>
    <t>013-0398</t>
  </si>
  <si>
    <t>Болт М16х65 (0,137 кг/шт) ГОСТ 7798-70</t>
  </si>
  <si>
    <t>М16х65</t>
  </si>
  <si>
    <t>013-0399</t>
  </si>
  <si>
    <t>Болт М16х70 (0,145 кг/шт) ГОСТ 7798-70</t>
  </si>
  <si>
    <t>М16х70</t>
  </si>
  <si>
    <t>013-0406</t>
  </si>
  <si>
    <t>Болт М20х80 (0,265 кг/шт) ГОСТ 7798-70</t>
  </si>
  <si>
    <t>М20х80</t>
  </si>
  <si>
    <t>013-0410</t>
  </si>
  <si>
    <t>Болт М24х90 (0,438 кг/шт) ГОСТ 7798-70</t>
  </si>
  <si>
    <t>М24х90</t>
  </si>
  <si>
    <t>013-0409</t>
  </si>
  <si>
    <t>Болт М24х100 (0,473 кг/шт) ГОСТ 7798-70</t>
  </si>
  <si>
    <t>М24х100</t>
  </si>
  <si>
    <t>Гайка стальная, шестигранная, класс прочности - 6, ГОСТ 5915-70</t>
  </si>
  <si>
    <t>В 1 кг. - гаек (шт.)</t>
  </si>
  <si>
    <t>013-0414</t>
  </si>
  <si>
    <t>Гайка М12 (0,016 кг/шт) ГОСТ 5915-70</t>
  </si>
  <si>
    <t>М12</t>
  </si>
  <si>
    <t>013-0416</t>
  </si>
  <si>
    <t>Гайка М16 (0,038 кг/шт) ГОСТ 5915-70</t>
  </si>
  <si>
    <t>М16</t>
  </si>
  <si>
    <t>013-0417</t>
  </si>
  <si>
    <t>Гайка М20 (0,071 кг/шт) ГОСТ 5915-70</t>
  </si>
  <si>
    <t>М20</t>
  </si>
  <si>
    <t>013-0418</t>
  </si>
  <si>
    <t>Гайка М24 (0,123 кг/шт) ГОСТ 5915-70</t>
  </si>
  <si>
    <t>М24</t>
  </si>
  <si>
    <t>Шпилька стальная, оцинкованная</t>
  </si>
  <si>
    <t xml:space="preserve">Ед. измерения - шт.   </t>
  </si>
  <si>
    <t>Масса - 1шт.  в кг.</t>
  </si>
  <si>
    <t>Руб. с НДС - 1 шт.</t>
  </si>
  <si>
    <t>013-0353</t>
  </si>
  <si>
    <t>Шпилька М12х1000</t>
  </si>
  <si>
    <t>М12х1000</t>
  </si>
  <si>
    <t>013-0355</t>
  </si>
  <si>
    <t>Шпилька М16х1000</t>
  </si>
  <si>
    <t>М16х1000</t>
  </si>
  <si>
    <t>013-1052</t>
  </si>
  <si>
    <t>Шпилька М20х1000</t>
  </si>
  <si>
    <t>М20х1000</t>
  </si>
  <si>
    <t>013-1141</t>
  </si>
  <si>
    <t>Шпилька М24х1000</t>
  </si>
  <si>
    <t>М24х1000</t>
  </si>
  <si>
    <t>Балансировочные клапаны BROEN BALLOREX (Дания / Россия)</t>
  </si>
  <si>
    <t>ECO Nova 10F</t>
  </si>
  <si>
    <t>9,6-10</t>
  </si>
  <si>
    <t>ECO Nova 14F</t>
  </si>
  <si>
    <t>9,6-14</t>
  </si>
  <si>
    <t>ECO Nova 18F</t>
  </si>
  <si>
    <t>9,6-18</t>
  </si>
  <si>
    <t>A7720022</t>
  </si>
  <si>
    <t>LUNA Duo-tec  E 1.12</t>
  </si>
  <si>
    <t>A7720023</t>
  </si>
  <si>
    <t>LUNA Duo-tec E  1.24</t>
  </si>
  <si>
    <t>A7720024</t>
  </si>
  <si>
    <t>LUNA Duo-tec E 1.28</t>
  </si>
  <si>
    <t>A7720025</t>
  </si>
  <si>
    <t>LUNA Duo-tec E 24</t>
  </si>
  <si>
    <t>A7720026</t>
  </si>
  <si>
    <t>LUNA Duo-tec E 28</t>
  </si>
  <si>
    <t>A7720027</t>
  </si>
  <si>
    <t>LUNA Duo-tec E 33</t>
  </si>
  <si>
    <t>A7720028</t>
  </si>
  <si>
    <t>LUNA Duo-tec E 40</t>
  </si>
  <si>
    <t>A7722037</t>
  </si>
  <si>
    <t>A7722038</t>
  </si>
  <si>
    <t>A7722039</t>
  </si>
  <si>
    <t>A7114600</t>
  </si>
  <si>
    <t>A7114601</t>
  </si>
  <si>
    <t>A7114602</t>
  </si>
  <si>
    <t>A7116065</t>
  </si>
  <si>
    <t>A7116066</t>
  </si>
  <si>
    <t>A7116067</t>
  </si>
  <si>
    <t>A7116068</t>
  </si>
  <si>
    <t>A7116069</t>
  </si>
  <si>
    <t>A7215464</t>
  </si>
  <si>
    <t>A7215465</t>
  </si>
  <si>
    <t>A7116717</t>
  </si>
  <si>
    <t>A7116718</t>
  </si>
  <si>
    <t>A7116719</t>
  </si>
  <si>
    <t>A7116720</t>
  </si>
  <si>
    <t>A7116721</t>
  </si>
  <si>
    <t>A7116722</t>
  </si>
  <si>
    <t>A7116723</t>
  </si>
  <si>
    <t>ML00003824</t>
  </si>
  <si>
    <t>Система удаленного управления котлом ZONT Connect</t>
  </si>
  <si>
    <t>RT25001</t>
  </si>
  <si>
    <t>Разделительный трансформатор для котельного оборудования BAXI Balance 250</t>
  </si>
  <si>
    <t>MT71410191</t>
  </si>
  <si>
    <t>Коаксиальный адаптер для вывода трубы вверх только для ECO Classiс, ECO Nova, диам. 60/100 мм</t>
  </si>
  <si>
    <t>1"х1 1/4"</t>
  </si>
  <si>
    <t xml:space="preserve">      </t>
  </si>
  <si>
    <t>Насосная группа с теплообменником 18 пластин, без насоса в теплоизоляции</t>
  </si>
  <si>
    <t>Насосная группа с теплообменником 28 пластин, без насоса в теплоизоляции</t>
  </si>
  <si>
    <t xml:space="preserve">Водорозетка U-профильSMART AQUA Q&amp;E </t>
  </si>
  <si>
    <t>Шаровые краны Rommer (Китай)</t>
  </si>
  <si>
    <t>PN</t>
  </si>
  <si>
    <t>Полнопроходной шаровой кран Rommer ВН/ВН, ручка рычаг серия RBV-0001</t>
  </si>
  <si>
    <t>RBV-0001-0110315</t>
  </si>
  <si>
    <t>Rommer шаровой кран 1/2" ВН/ВН, ручка рычаг RBV-0001-0110315</t>
  </si>
  <si>
    <t>RBV-0001-0110320</t>
  </si>
  <si>
    <t>Rommer шаровой кран 3/4" ВН/ВН, ручка рычаг RBV-0001-0110320</t>
  </si>
  <si>
    <t>RBV-0001-0110325</t>
  </si>
  <si>
    <t>Rommer шаровой кран 1" ВН/ВН, ручка рычаг RBV-0001-0110325</t>
  </si>
  <si>
    <t>RBV-0001-0110332</t>
  </si>
  <si>
    <t>Rommer шаровой кран 1 1/4" ВН/ВН, ручка рычаг RBV-0001-0110332</t>
  </si>
  <si>
    <t>RBV-0001-0110340</t>
  </si>
  <si>
    <t>Rommer шаровой кран 1 1/2" ВН/ВН, ручка рычаг RBV-0001-0110340</t>
  </si>
  <si>
    <t>RBV-0001-0110350</t>
  </si>
  <si>
    <t>Rommer шаровой кран 2" ВН/ВН, ручка рычаг RBV-0001-0110350</t>
  </si>
  <si>
    <t>Полнопроходной шаровой кран Rommer ВН/НР, ручка рычаг серия RBV-0002</t>
  </si>
  <si>
    <t>RBV-0002-0210315</t>
  </si>
  <si>
    <t>Rommer шаровой кран 1/2" ВН/НР, ручка рычаг RBV-0002-0210315</t>
  </si>
  <si>
    <t>RBV-0002-0210320</t>
  </si>
  <si>
    <t>Rommer шаровой кран 3/4" ВН/НР, ручка рычаг RBV-0002-0210320</t>
  </si>
  <si>
    <t>RBV-0002-0210325</t>
  </si>
  <si>
    <t>Rommer шаровой кран 1" ВН/НР, ручка рычаг RBV-0002-0210325</t>
  </si>
  <si>
    <t>RBV-0002-0210332</t>
  </si>
  <si>
    <t>Rommer шаровой кран 1 1/4" ВН/НР, ручка рычаг RBV-0002-0210332</t>
  </si>
  <si>
    <t>RBV-0002-0210340</t>
  </si>
  <si>
    <t>Rommer шаровой кран 1 1/2" ВН/НР, ручка рычаг RBV-0002-0210340</t>
  </si>
  <si>
    <t>RBV-0002-0210350</t>
  </si>
  <si>
    <t>Rommer шаровой кран 2" ВН/НР, ручка рычаг RBV-0002-0210350</t>
  </si>
  <si>
    <t>Полнопроходной шаровой кран Rommer ВН/ВН, ручка бабочка серия RBV-0003</t>
  </si>
  <si>
    <t>RBV-0003-0110215</t>
  </si>
  <si>
    <t>Rommer шаровой кран 1/2" ВН/ВН, ручка бабочка RBV-0003-0110215</t>
  </si>
  <si>
    <t>RBV-0003-0110220</t>
  </si>
  <si>
    <t>Rommer шаровой кран 3/4" ВН/ВН, ручка бабочка RBV-0003-0110220</t>
  </si>
  <si>
    <t>RBV-0003-0110225</t>
  </si>
  <si>
    <t>Rommer шаровой кран 1" ВН/ВН, ручка бабочка RBV-0003-0110225</t>
  </si>
  <si>
    <t>RBV-0003-0110232</t>
  </si>
  <si>
    <t>Rommer шаровой кран 1 1/4" ВН/ВН, ручка бабочка RBV-0003-0110232</t>
  </si>
  <si>
    <t>Полнопроходной шаровой кран Rommer ВН/НР, ручка бабочка серия RBV-0004</t>
  </si>
  <si>
    <t>RBV-0004-0210215</t>
  </si>
  <si>
    <t>Rommer шаровой кран 1/2" ВН/НР, ручка бабочка RBV-0004-0210215</t>
  </si>
  <si>
    <t>RBV-0004-0210220</t>
  </si>
  <si>
    <t>Rommer шаровой кран 3/4" ВН/НР, ручка бабочка RBV-0004-0210220</t>
  </si>
  <si>
    <t>RBV-0004-0210225</t>
  </si>
  <si>
    <t>Rommer шаровой кран 1" ВН/НР, ручка бабочка RBV-0004-0210225</t>
  </si>
  <si>
    <t>RBV-0004-0210232</t>
  </si>
  <si>
    <t>Rommer шаровой кран 1 1/4" ВН/НР, ручка бабочка RBV-0004-0210232</t>
  </si>
  <si>
    <t>Полнопроходной шаровой кран с американкой Rommer ВН/НР, ручка бабочка серия RBV-0005</t>
  </si>
  <si>
    <t>RBV-0005-0510215</t>
  </si>
  <si>
    <t>Rommer шаровой кран с американкой 1/2" ВН/НР, ручка бабочка RBV-0005-0510215</t>
  </si>
  <si>
    <t>RBV-0005-0510220</t>
  </si>
  <si>
    <t>Rommer шаровой кран с американкой 3/4" ВН/НР, ручка бабочка RBV-0005-0510220</t>
  </si>
  <si>
    <t>RBV-0005-0510225</t>
  </si>
  <si>
    <t>Rommer шаровой кран с американкой 1" ВН/НР, ручка бабочка RBV-0005-0510225</t>
  </si>
  <si>
    <t>RBV-0005-0510232</t>
  </si>
  <si>
    <t>Rommer шаровой кран с американкой 1 1/4" ВН/НР, ручка бабочка RBV-0005-0510232</t>
  </si>
  <si>
    <t>Полнопроходной шаровой кран угловой с американкой Rommer ВН/НР, ручка бабочка серия RBV-0006</t>
  </si>
  <si>
    <t>RBV-0006-0610215</t>
  </si>
  <si>
    <t>Rommer шаровой кран угловой с американкой 1/2" ВН/НР, ручка бабочка RBV-0006-0610215</t>
  </si>
  <si>
    <t>RBV-0006-0610220</t>
  </si>
  <si>
    <t>Rommer шаровой кран угловой с американкой 3/4" ВН/НР, ручка бабочка RBV-0006-0610220</t>
  </si>
  <si>
    <t>RBV-0006-0610225</t>
  </si>
  <si>
    <t>Rommer шаровой кран угловой с американкой 1" ВН/НР, ручка бабочка RBV-0006-0610225</t>
  </si>
  <si>
    <t>Полнопроходной шаровой кран Rommer НР/НР, ручка бабочка серия RBV-0007</t>
  </si>
  <si>
    <t>RBV-0007-0410215</t>
  </si>
  <si>
    <t>Rommer шаровой кран 1/2" НР/НР, ручка бабочка RBV-0007-0410215</t>
  </si>
  <si>
    <t>RBV-0007-0410220</t>
  </si>
  <si>
    <t>Rommer шаровой кран 3/4" НР/НР, ручка бабочка RBV-0007-0410220</t>
  </si>
  <si>
    <t>RBV-0007-0410225</t>
  </si>
  <si>
    <t>Rommer шаровой кран 1" НР/НР, ручка бабочка RBV-0007-0410225</t>
  </si>
  <si>
    <t>RBV-0007-0410232</t>
  </si>
  <si>
    <t>Rommer шаровой кран 1 1/4" НР/НР, ручка бабочка RBV-0007-0410232</t>
  </si>
  <si>
    <t>● Материал корпуса, шарика и штока в шаровых кранах Rommer произведены из латуни CW 617N</t>
  </si>
  <si>
    <t>● Гарантия 5 лет</t>
  </si>
  <si>
    <t>● Минимальная толщина стенки крана 1/2"-1,5мм, 3/4"-1,6мм, 1"-1,7мм, 1 1/4"-1,9мм, 1 1/2"-2,0мм, 2"-2,2мм</t>
  </si>
  <si>
    <t>● Минимальный размер проходного сечения для 1/2"-14мм, 3/4"-19мм, 1"-24мм, 1 1/4"-30мм, 1 1/2"-37мм, 2"-49мм</t>
  </si>
  <si>
    <t>● Материал прокладок EPDM+PTFE</t>
  </si>
  <si>
    <t>● Резьба соотвествует ГОСТ 6527-68</t>
  </si>
  <si>
    <t>● Корпус крана с никелевым покрытием</t>
  </si>
  <si>
    <t>● Широкий модельный ряд</t>
  </si>
  <si>
    <t>● Каждый шаровый кран Rommer маркируется стикером с у никальным штрих кодом и информацией о кране</t>
  </si>
  <si>
    <t>Кол-во в упаковке, шт</t>
  </si>
  <si>
    <r>
      <t xml:space="preserve">Секционные радиаторы отопления Rommer (Китай) </t>
    </r>
    <r>
      <rPr>
        <b/>
        <sz val="11"/>
        <color rgb="FFFF0000"/>
        <rFont val="Calibri"/>
        <family val="2"/>
        <charset val="204"/>
        <scheme val="minor"/>
      </rPr>
      <t>NEW Models</t>
    </r>
  </si>
  <si>
    <r>
      <t xml:space="preserve">·      </t>
    </r>
    <r>
      <rPr>
        <sz val="11"/>
        <color theme="1"/>
        <rFont val="Calibri"/>
        <family val="2"/>
        <charset val="204"/>
        <scheme val="minor"/>
      </rPr>
      <t xml:space="preserve">100% стальной коллектор "SteelBimetal"; </t>
    </r>
  </si>
  <si>
    <t>Серия Plus Bm</t>
  </si>
  <si>
    <t>Запасные части</t>
  </si>
  <si>
    <t>Внешние накопительные бойлеры UBT — это высокоэффективные эмалированные стальные водонагреватели косвенного нагрева. Стенки и змеевик бойлера покрыты титановой эмалью, не содержащей хрома. Для защиты от коррозии бойлеры оснащены магниевыми анодами. Благодаря изоляции из мягкого полиуретана, толщиной 50 мм, потери тепла минимальны. Оснащены рециркуляционным патрубком ГВС, встроенным термометром, фланцем для установки электрического ТЭНа, дополнительным ревизионным фланцем.</t>
  </si>
  <si>
    <t>Комплект инжекторов для сжиженного газа</t>
  </si>
  <si>
    <t>Модель оборудования</t>
  </si>
  <si>
    <t xml:space="preserve">
Арт.№</t>
  </si>
  <si>
    <t>ECO 4-S (1.24F; 10F; 18F; 24F)</t>
  </si>
  <si>
    <t>5704730 (комплект 11шт)</t>
  </si>
  <si>
    <r>
      <t xml:space="preserve">Водонагреватели газовые проточные </t>
    </r>
    <r>
      <rPr>
        <u/>
        <sz val="10"/>
        <rFont val="Arial"/>
        <family val="2"/>
        <charset val="204"/>
      </rPr>
      <t>SIG2</t>
    </r>
  </si>
  <si>
    <t>ECO 4-S (24)</t>
  </si>
  <si>
    <t>Модель ECOFOUR 24; 24 F; 1.14;1.14 F;1.24; 1.24 F</t>
  </si>
  <si>
    <t>ECO Classic 10F (100021534), 14F (100021535), 18F (100021536), 24F (100020806); ECO Nova 10F (100021538), 14F (100021539), 18F (100021540), 24F (100021428)</t>
  </si>
  <si>
    <t>6606103018   (комплект 11 шт)</t>
  </si>
  <si>
    <t xml:space="preserve">
SLIM 1.150 i</t>
  </si>
  <si>
    <t>SLIM    1.230 Fi,    1.230 FiN,    1.230 iN,    1.230 i ,   2.230 i</t>
  </si>
  <si>
    <t>SLIM      1.300 Fi,    1.300 FiN,   1.300 i,   1.300 iN,     2.300 i,     2.260 Fi,   2.300 Fi</t>
  </si>
  <si>
    <t>ECO 280 i</t>
  </si>
  <si>
    <t xml:space="preserve">
ECO-3 
280Fi</t>
  </si>
  <si>
    <t>SLIM 1.400 iN</t>
  </si>
  <si>
    <t>ECO-3 
240i,
240Fi</t>
  </si>
  <si>
    <t>SLIM 1.490 iN</t>
  </si>
  <si>
    <t>LUNA-3   240i,   240Fi</t>
  </si>
  <si>
    <t>SLIM 1.620 iN</t>
  </si>
  <si>
    <t>LUNA3   280Fi;    310Fi;    1.310 Fi</t>
  </si>
  <si>
    <t>LUNA-3 
COMFORT  310Fi;
1.310 Fi</t>
  </si>
  <si>
    <t xml:space="preserve"> NUVOLA-3  COMFORT  240i,  280i, 140Fi, 240Fi, 280Fi</t>
  </si>
  <si>
    <t>SLIM EF 1.39</t>
  </si>
  <si>
    <t>SLIM EF 1.49</t>
  </si>
  <si>
    <t>NUVOLA-3  COMFORT 320Fi</t>
  </si>
  <si>
    <t>SLIM EF 1.61</t>
  </si>
  <si>
    <t>Для подбора и перевода всех конденсационных котлов на сжиженный газ необходимо обращаться в сервисный центр</t>
  </si>
  <si>
    <t>ROMMER - Ручной механический инструмент (Россия)</t>
  </si>
  <si>
    <t>RMT-0002-002025</t>
  </si>
  <si>
    <t>RMT-0002-003240</t>
  </si>
  <si>
    <t>RMT-0002-005063</t>
  </si>
  <si>
    <t>RMT-0003-002025</t>
  </si>
  <si>
    <t>RMT-0003-002532</t>
  </si>
  <si>
    <t>RMT-0003-003240</t>
  </si>
  <si>
    <t>RMT-0003-005063</t>
  </si>
  <si>
    <t>RMT-0004-000020</t>
  </si>
  <si>
    <t>RMT-0004-000025</t>
  </si>
  <si>
    <t>RMT-0004-000032</t>
  </si>
  <si>
    <t>20*25</t>
  </si>
  <si>
    <t>32*40</t>
  </si>
  <si>
    <t>50*63</t>
  </si>
  <si>
    <t>25*32</t>
  </si>
  <si>
    <t>Зачистка торцевая для труб PPR с внутренней армировкой</t>
  </si>
  <si>
    <t>Зачистка ручная для армированных труб PPR</t>
  </si>
  <si>
    <t>Зачистка на перфоратор для армированных труб PPR</t>
  </si>
  <si>
    <t>Ручной механический инструмент (Россия) NEW!</t>
  </si>
  <si>
    <t>Цена с НДС, с учетом скидки, Eur</t>
  </si>
  <si>
    <t>Таблица цветов* для покраски стальных панельных радиаторов ROMMER «под заказ».</t>
  </si>
  <si>
    <t>*Из-за особенностей цветопередачи мониторов представленные цвета могут отличаться от оригинальных.</t>
  </si>
  <si>
    <t>Рекомендуем воспользоваться печатной цветовой палитрой RAL для определения артикула цвета.</t>
  </si>
  <si>
    <t>MT71413620</t>
  </si>
  <si>
    <t>Адаптер для подключения раздельных труб только для котлов ECO Classic / ECO Nova</t>
  </si>
  <si>
    <t>MT71410142</t>
  </si>
  <si>
    <t>Коаксиальный отвод 90° для всех котлов кроме ECO Classic / ECO Nova, диам. 60/100 мм</t>
  </si>
  <si>
    <t>MT71401801</t>
  </si>
  <si>
    <t>Отвод 90° алюминиевый эмалированный,  диам. 80 мм</t>
  </si>
  <si>
    <t>MT71401811</t>
  </si>
  <si>
    <t>Отвод 45° алюминиевый эмалированный,  диам. 80 мм</t>
  </si>
  <si>
    <t>MT71410171</t>
  </si>
  <si>
    <t>Коаксиальное удлинение диам. 60/100 мм, длина 1000 мм</t>
  </si>
  <si>
    <t>MT71410391</t>
  </si>
  <si>
    <t>Коаксиальное удлинение диам. 60/100 мм, длина 500 мм</t>
  </si>
  <si>
    <t>MT71410151</t>
  </si>
  <si>
    <t xml:space="preserve">Промежуточный коаксиальный отвод 90° без муфты, диам. 60/100 мм </t>
  </si>
  <si>
    <t>MT71410161</t>
  </si>
  <si>
    <t>Промежуточный коаксиальный отвод 45° без муфты, диам. 60/100 мм</t>
  </si>
  <si>
    <t>MT71411971</t>
  </si>
  <si>
    <t>Начальный вертикальный коаксиальный адаптер с конденсатоотводчиком, диам. 60/100 мм</t>
  </si>
  <si>
    <t>MT71412281</t>
  </si>
  <si>
    <t>Вертикальный комплект для сбора конденсата диам. 80 мм</t>
  </si>
  <si>
    <t>MT71402341</t>
  </si>
  <si>
    <t>Муфта для соединения коаксиальных труб, диам. 60/100 мм</t>
  </si>
  <si>
    <t>MT71402340</t>
  </si>
  <si>
    <t xml:space="preserve">Фланец для крепления к котлам ECO Classic / ECO Nova, диам. 100 мм </t>
  </si>
  <si>
    <t>MT71410541</t>
  </si>
  <si>
    <t xml:space="preserve">Труба эмалированная с внешней изоляцией, диам. 80/100 мм, длина 1000 мм.
</t>
  </si>
  <si>
    <t>MT71410531</t>
  </si>
  <si>
    <t xml:space="preserve">Труба эмалированная с внешней изоляцией, диам. 80/100 мм, длина 500 мм
</t>
  </si>
  <si>
    <t>MT71410521</t>
  </si>
  <si>
    <t xml:space="preserve">Труба эмалированная с внешней изоляцией, диам. 80 мм, длина 250 мм
</t>
  </si>
  <si>
    <t>MT71410511</t>
  </si>
  <si>
    <t xml:space="preserve">Отвод эмалированный 90° для труб с изоляцией, диам. 80 мм
</t>
  </si>
  <si>
    <t>MT71401851</t>
  </si>
  <si>
    <t>Декоративная  каучуковая накладка, диам. 80 мм</t>
  </si>
  <si>
    <t>MT71401771</t>
  </si>
  <si>
    <t>Декоративная  каучуковая накладка, диам. 100 мм</t>
  </si>
  <si>
    <t>MT71401041</t>
  </si>
  <si>
    <t>Наконечник для раздельных труб, диам. 80 мм</t>
  </si>
  <si>
    <t>ML00004436</t>
  </si>
  <si>
    <t>Беспроводной датчик комнатной температуры ML740 для ZONT Connect. Новинка!</t>
  </si>
  <si>
    <t xml:space="preserve"> 2X40X3,7-32X4,4-25X3,5/175</t>
  </si>
  <si>
    <t>40X3,7-G1 1/4"</t>
  </si>
  <si>
    <t>32X4,4-G1"</t>
  </si>
  <si>
    <t>Зажимной штуцер</t>
  </si>
  <si>
    <t>зажимной штуцер НР</t>
  </si>
  <si>
    <t>20Х2.8-3/4"</t>
  </si>
  <si>
    <t>20+25+32/140</t>
  </si>
  <si>
    <t>25+32+40/140</t>
  </si>
  <si>
    <t>54х2</t>
  </si>
  <si>
    <t>42х35х42</t>
  </si>
  <si>
    <t>54х42х54</t>
  </si>
  <si>
    <t>200*</t>
  </si>
  <si>
    <t>RRA-0102-000200</t>
  </si>
  <si>
    <t>RRA-0102-300500</t>
  </si>
  <si>
    <t>Кронштейн настенный рельсовый 20, 21, 22, 30, 33 типы, высота 200</t>
  </si>
  <si>
    <t>Кронштейн напольный, внутренний монтаж 11, 21, 22, 33 типы, высоты 200, 300, 500</t>
  </si>
  <si>
    <t>Цена с НДС, с учетом скидки, руб</t>
  </si>
  <si>
    <t>Кран Шаровой Запорно-Регулирующий под Приварку (КШПBV)</t>
  </si>
  <si>
    <t>Кран Шаровой Запорно-Регулирующий Фланцевый (КШФBV)</t>
  </si>
  <si>
    <r>
      <rPr>
        <b/>
        <sz val="10"/>
        <color indexed="8"/>
        <rFont val="Calibri"/>
        <family val="2"/>
        <charset val="204"/>
      </rPr>
      <t xml:space="preserve">Модель </t>
    </r>
    <r>
      <rPr>
        <sz val="10"/>
        <color indexed="8"/>
        <rFont val="Calibri"/>
        <family val="2"/>
        <charset val="204"/>
      </rPr>
      <t>ECO NOVA - Надежность и простота установки, эксплуатации и обслуживания. оснащены двумя теплообменниками и латунной гидрогруппой, что выгодно отличает их от других моделей эконом-класса. Модель поставляется с закрытой камерой сгорания и имеет мощность 24 кВт по отоплению и ГВС. Котлы ECO Nova отличаются легкостью в установке, использовании и обслуживании. Компактный дисплей отображает температуру и устанавливаемые параметры.</t>
    </r>
  </si>
  <si>
    <t>Кольцо с упором белое Q&amp;E EVOLUTION</t>
  </si>
  <si>
    <t>КОЛЬЦО С УПОРОМ БЕЛОЕ</t>
  </si>
  <si>
    <r>
      <t>Масса нетто радиатора</t>
    </r>
    <r>
      <rPr>
        <b/>
        <sz val="8"/>
        <color rgb="FFFF0000"/>
        <rFont val="Arial"/>
        <family val="2"/>
        <charset val="204"/>
      </rPr>
      <t xml:space="preserve"> </t>
    </r>
    <r>
      <rPr>
        <b/>
        <sz val="8"/>
        <color indexed="8"/>
        <rFont val="Arial"/>
        <family val="2"/>
        <charset val="204"/>
      </rPr>
      <t xml:space="preserve"> (справочная), кг</t>
    </r>
  </si>
  <si>
    <t>* под заказ</t>
  </si>
  <si>
    <t>2X40X3,7/175</t>
  </si>
  <si>
    <t>КШТ 60.102.010.А.40</t>
  </si>
  <si>
    <t>КШТ 60.102.015.А.40</t>
  </si>
  <si>
    <t>КШТ 60.102.020.А.40</t>
  </si>
  <si>
    <t>КШТ 60.102.025.А.40</t>
  </si>
  <si>
    <t>КШТ 60.102.032.А.40</t>
  </si>
  <si>
    <t>КШТ 60.102.040.А.40</t>
  </si>
  <si>
    <t>КШТ 60.102.050.А.40</t>
  </si>
  <si>
    <t>КШТ 60.102.065.А.25</t>
  </si>
  <si>
    <t>КШТ 60.102.080.А.25</t>
  </si>
  <si>
    <t>КШТ 60.102.100.А.25</t>
  </si>
  <si>
    <t>КШТ 60.103.015.А.40</t>
  </si>
  <si>
    <t>КШТ 60.103.020.А.40</t>
  </si>
  <si>
    <t>КШТ 60.103.025.А.40</t>
  </si>
  <si>
    <t>КШТ 60.103.032.А.40</t>
  </si>
  <si>
    <t>КШТ 60.103.040.А.40</t>
  </si>
  <si>
    <t>КШТ 60.103.050.А.40</t>
  </si>
  <si>
    <t>КШТ 60.103.065.А.16</t>
  </si>
  <si>
    <t>КШТ 60.103.080.А.16</t>
  </si>
  <si>
    <t>КШТ 60.103.100.А.16</t>
  </si>
  <si>
    <t>КШТ 60.103.065.А.25</t>
  </si>
  <si>
    <t>КШТ 60.103.080.А.25</t>
  </si>
  <si>
    <t>КШТ 60.103.100.А.25</t>
  </si>
  <si>
    <t>КШТ 61.103.125.А.16</t>
  </si>
  <si>
    <t>КШТ 61.103.150.А.16</t>
  </si>
  <si>
    <t>КШТ 60.113.015.А.40</t>
  </si>
  <si>
    <t>КШТ 60.113.020.А.40</t>
  </si>
  <si>
    <t>КШТ 60.113.025.А.40</t>
  </si>
  <si>
    <t>КШТ 60.113.032.А.40</t>
  </si>
  <si>
    <t>КШТ 60.113.040.А.40</t>
  </si>
  <si>
    <t>КШТ 60.113.050.А.16</t>
  </si>
  <si>
    <t>КШТ 60.113.065.А.16</t>
  </si>
  <si>
    <t>КШТ 60.113.080.А.16</t>
  </si>
  <si>
    <t>КШТ 60.113.050.А.25</t>
  </si>
  <si>
    <t>КШТ 60.113.065.А.25</t>
  </si>
  <si>
    <t>КШТ 60.113.080.А.25</t>
  </si>
  <si>
    <t>КШТ 61.113.200.Б.16</t>
  </si>
  <si>
    <t>VPI4448-02EP0300</t>
  </si>
  <si>
    <t>VOC4241C-00EP0300</t>
  </si>
  <si>
    <t>CB3448N-EP0300</t>
  </si>
  <si>
    <t>DI7140N-0015</t>
  </si>
  <si>
    <t>DI7140N-0020</t>
  </si>
  <si>
    <t>Клапан запорный чугун 201A Ду 10 Ру16 Тмакс=200 оС ВР со штурвалом сальниковый Zetkama 201A010C00</t>
  </si>
  <si>
    <t>Клапан запорный чугун 201A Ду 15 Ру16 Тмакс=200 оС ВР со штурвалом сальниковый Zetkama 201A015C00</t>
  </si>
  <si>
    <t>Клапан запорный чугун 201A Ду 20 Ру16 Тмакс=200 оС ВР со штурвалом сальниковый Zetkama 201A020C00</t>
  </si>
  <si>
    <t>Клапан запорный чугун 201A Ду 25 Ру16 Тмакс=200 оС ВР со штурвалом сальниковый Zetkama 201A025C00</t>
  </si>
  <si>
    <t>Клапан запорный чугун 201A Ду 32 Ру16 Тмакс=200 оС ВР со штурвалом сальниковый Zetkama 201A032C00</t>
  </si>
  <si>
    <t>Клапан запорный чугун 201A Ду 40 Ру16 Тмакс=200 оС ВР со штурвалом сальниковый Zetkama 201A040C00</t>
  </si>
  <si>
    <t>Клапан запорный чугун 201A Ду 50 Ру16 Тмакс=200 оС ВР со штурвалом сальниковый Zetkama 201A050C00</t>
  </si>
  <si>
    <t>215A015C00</t>
  </si>
  <si>
    <t>215A020C00</t>
  </si>
  <si>
    <t>215A025C00</t>
  </si>
  <si>
    <t>215A032C00</t>
  </si>
  <si>
    <t>215A040C00</t>
  </si>
  <si>
    <t>215A050C00</t>
  </si>
  <si>
    <t>215A065C01</t>
  </si>
  <si>
    <t>215A080C01</t>
  </si>
  <si>
    <t>215A100C01</t>
  </si>
  <si>
    <t>215A125C01</t>
  </si>
  <si>
    <t>Клапан запорный чугун 215A Ду300 Ру16 фл Tmax=300 215A250C04 Zetkama</t>
  </si>
  <si>
    <t xml:space="preserve">Клапан обратный нерж осевой 275I Ду 250 Ру40 Тмакс=300 275I250E51  Zetkama </t>
  </si>
  <si>
    <t>Клапан обратный нерж осевой 275I Ду 300 Ру40 Тмакс=300 275I300E51 Zetkama</t>
  </si>
  <si>
    <t>Клапан обратный чугун 287A Ду 250 Ру16 Тмакс=300 287A250C31 Zetkama</t>
  </si>
  <si>
    <t>Клапан обратный чугун 287A Ду 300 Ру16 Тмакс=300 287A300C31 Zetkama</t>
  </si>
  <si>
    <t>Фильтр сетчатый чугун 821А Ду 300 Ру16 фл Тмакс=300 821A300C43 Zetkama</t>
  </si>
  <si>
    <t>Фильтр сетчатый чугун 821A Ду 350 Ру16 фл Тмакс=300 821A350C43 Zetkama</t>
  </si>
  <si>
    <t>Фильтр сетчатый чугун 821А Ду 400 Ру16  фл Тмакс=300 821A400C43 Zetkama</t>
  </si>
  <si>
    <t>Фильтр магнитный чугун 821А Ду250 Ру16 фл Tmax=300 821A250C63 Zetkama</t>
  </si>
  <si>
    <t>Фильтр магнитный чугун 821А Ду300 Ру16 фл Tmax=300 821A300C63 Zetkama</t>
  </si>
  <si>
    <t>Фильтр магнитный чугун 821А Ду350 Ру16 фл Tmax=300 821A350C63 Zetkama</t>
  </si>
  <si>
    <t>Фильтр магнитный чугун 821А Ду400 Ру16 фл Tmax=300 821A400C63 Zetkama</t>
  </si>
  <si>
    <t>234A015C01</t>
  </si>
  <si>
    <t>234A020C01</t>
  </si>
  <si>
    <t>234A025C01</t>
  </si>
  <si>
    <t>234A032C01</t>
  </si>
  <si>
    <t>234A040C01</t>
  </si>
  <si>
    <t>234A050C01</t>
  </si>
  <si>
    <t>234A065C01</t>
  </si>
  <si>
    <t>234A080C01</t>
  </si>
  <si>
    <t>234A100C01</t>
  </si>
  <si>
    <t>234A125C01</t>
  </si>
  <si>
    <t>234A150C01</t>
  </si>
  <si>
    <t>275I015E51</t>
  </si>
  <si>
    <t>275I020E51</t>
  </si>
  <si>
    <t>275I025E51</t>
  </si>
  <si>
    <t>275I032E51</t>
  </si>
  <si>
    <t>275I040E51</t>
  </si>
  <si>
    <t>275I050E51</t>
  </si>
  <si>
    <t>275I065E51</t>
  </si>
  <si>
    <t>275I080E51</t>
  </si>
  <si>
    <t>275I100E51</t>
  </si>
  <si>
    <t>275I125E51</t>
  </si>
  <si>
    <t>275I150E51</t>
  </si>
  <si>
    <t>277A015C31</t>
  </si>
  <si>
    <t>277A020C31</t>
  </si>
  <si>
    <t>277A025C31</t>
  </si>
  <si>
    <t>277A032C31</t>
  </si>
  <si>
    <t>277A040C31</t>
  </si>
  <si>
    <t>287A015C31</t>
  </si>
  <si>
    <t>287A020C31</t>
  </si>
  <si>
    <t>287A025C31</t>
  </si>
  <si>
    <t>287A032C31</t>
  </si>
  <si>
    <t>287A040C31</t>
  </si>
  <si>
    <t>287A050C31</t>
  </si>
  <si>
    <t>287A065C31</t>
  </si>
  <si>
    <t>287A080C31</t>
  </si>
  <si>
    <t>287A100C31</t>
  </si>
  <si>
    <t>287A125C31</t>
  </si>
  <si>
    <t>287A150C31</t>
  </si>
  <si>
    <t>287A200C31</t>
  </si>
  <si>
    <t>565A015C09</t>
  </si>
  <si>
    <t>565A020C09</t>
  </si>
  <si>
    <t>565A025C09</t>
  </si>
  <si>
    <t>565A032C09</t>
  </si>
  <si>
    <t>565A040C09</t>
  </si>
  <si>
    <t>565A050C09</t>
  </si>
  <si>
    <t>565A065C09</t>
  </si>
  <si>
    <t>565A080C09</t>
  </si>
  <si>
    <t>565A100C09</t>
  </si>
  <si>
    <t>565A125C09</t>
  </si>
  <si>
    <t>565A150C09</t>
  </si>
  <si>
    <t>821A020C50</t>
  </si>
  <si>
    <t>821A025C50</t>
  </si>
  <si>
    <t>821A032C50</t>
  </si>
  <si>
    <t>821A040C50</t>
  </si>
  <si>
    <t>821A050C50</t>
  </si>
  <si>
    <t>821A065C49</t>
  </si>
  <si>
    <t>821A080C49</t>
  </si>
  <si>
    <t>821A100C43</t>
  </si>
  <si>
    <t>821A125C43</t>
  </si>
  <si>
    <t>821A150C43</t>
  </si>
  <si>
    <t>821A200C43</t>
  </si>
  <si>
    <t>821A020C70</t>
  </si>
  <si>
    <t>821A025C70</t>
  </si>
  <si>
    <t>821A032C70</t>
  </si>
  <si>
    <t>821A040C70</t>
  </si>
  <si>
    <t>821A050C70</t>
  </si>
  <si>
    <t>821A065C69</t>
  </si>
  <si>
    <t>821A080C69</t>
  </si>
  <si>
    <t>821A100C63</t>
  </si>
  <si>
    <t>821A125C63</t>
  </si>
  <si>
    <t>821A150C63</t>
  </si>
  <si>
    <t>821A200C63</t>
  </si>
  <si>
    <t>823A015C10</t>
  </si>
  <si>
    <t>823A020C10</t>
  </si>
  <si>
    <t>823A025C10</t>
  </si>
  <si>
    <t>823A032C10</t>
  </si>
  <si>
    <t>823A040C10</t>
  </si>
  <si>
    <t>823A050C10</t>
  </si>
  <si>
    <t>Датчик проводной "Классика" 2 разъема</t>
  </si>
  <si>
    <t xml:space="preserve">Датчик хромированный, в комплекте с проводом 4м. Возможна длина провода под заказ (30 руб./метр). В системах Эксперт взможно использование датчиков Классика только в качестве проходных.            </t>
  </si>
  <si>
    <t>Датчик проводной "Классика" без провода 3 разъема</t>
  </si>
  <si>
    <t>Хромированный с тремя разъемами, без провода. В системах Эксперт возможно использование датчиков Классика в последовательной цепи, только в качестве проходных.</t>
  </si>
  <si>
    <t>Датчик проводной "Эксперт " без провода</t>
  </si>
  <si>
    <t>Датчик беспроводной</t>
  </si>
  <si>
    <t>Кнопка беспроводная</t>
  </si>
  <si>
    <t>40 мм</t>
  </si>
  <si>
    <t xml:space="preserve">АК41       </t>
  </si>
  <si>
    <t xml:space="preserve">АК42       </t>
  </si>
  <si>
    <t xml:space="preserve">АК51       </t>
  </si>
  <si>
    <t>Датчик хромированный с контролем обрыва цепи (постоянная обратная связь с контроллером Эксперт),без провода  Возможна длина провода под заказ (30 руб./метр).</t>
  </si>
  <si>
    <t xml:space="preserve">АК60       </t>
  </si>
  <si>
    <t xml:space="preserve">АК61       </t>
  </si>
  <si>
    <t>Провод заказной длины (цена 1 п.м)</t>
  </si>
  <si>
    <t xml:space="preserve">Провод для датчика длина 2 метра </t>
  </si>
  <si>
    <t xml:space="preserve">Провод для датчика длина 3 метра </t>
  </si>
  <si>
    <t xml:space="preserve">Провод для датчика длина 4 метра </t>
  </si>
  <si>
    <t xml:space="preserve">Провод для датчика длина 6 метров </t>
  </si>
  <si>
    <t xml:space="preserve">Провод для датчика длина 8 метров </t>
  </si>
  <si>
    <t xml:space="preserve">Провод для датчика длина 10 метров </t>
  </si>
  <si>
    <t>Провод для датчика длина 12 метров</t>
  </si>
  <si>
    <t xml:space="preserve">Провод для датчика длина 15  метров </t>
  </si>
  <si>
    <t xml:space="preserve">Провод для датчика длина 20 метров </t>
  </si>
  <si>
    <t>Установка Т, ᵒС</t>
  </si>
  <si>
    <t>Функции: автоматическое поддержание постоянного требуемого перепада давления, дренаж, перекрытие потока,</t>
  </si>
  <si>
    <t>измерение давления.</t>
  </si>
  <si>
    <t>ECO NOVA 31F</t>
  </si>
  <si>
    <t>17,8</t>
  </si>
  <si>
    <t>LUNA Duo-tec MP+ 1.90</t>
  </si>
  <si>
    <t>10,2-85</t>
  </si>
  <si>
    <t>A7785873</t>
  </si>
  <si>
    <t>LUNA Duo-tec MP+ 1.99</t>
  </si>
  <si>
    <t>11,4-92,4</t>
  </si>
  <si>
    <t>LUNA Duo-tec MP+ 1.110</t>
  </si>
  <si>
    <t>11,4-102</t>
  </si>
  <si>
    <t>7671757--</t>
  </si>
  <si>
    <t>LUNA DUO-TEC MP+ 1.130</t>
  </si>
  <si>
    <t>7685036--</t>
  </si>
  <si>
    <t>LUNA DUO-TEC MP+ 1.150</t>
  </si>
  <si>
    <t>11,4-121,6</t>
  </si>
  <si>
    <t>11,4-140,3</t>
  </si>
  <si>
    <t>Фото</t>
  </si>
  <si>
    <t>Арматура Tecofi (Франция)</t>
  </si>
  <si>
    <t>Арматура Zetkama (Польша)</t>
  </si>
  <si>
    <t xml:space="preserve">ДЫМОХОДЫ ДЛЯ НАСТЕННЫХ КОТЛОВ </t>
  </si>
  <si>
    <t>Стабилизаторы напряжения и разделительные трансформаторы</t>
  </si>
  <si>
    <t>Клапан обратный, двустворчатый, диск - ковкий чугун EN-GJS-400-16</t>
  </si>
  <si>
    <t>Клапан обратный, двустворчатый, диск - нерж. сталь GX5CrNiMo 19-11-3</t>
  </si>
  <si>
    <t>BR-7180KIT ROMMER Кронштейн анкерный 7х180мм с дюбелем (2шт)-NEW</t>
  </si>
  <si>
    <t>Система труб и фитингов для водоснабжения и радиаторного отопления Uponor</t>
  </si>
  <si>
    <t>43550010-021003</t>
  </si>
  <si>
    <t>22.31</t>
  </si>
  <si>
    <t>22.32</t>
  </si>
  <si>
    <t>22.33</t>
  </si>
  <si>
    <t>22.01</t>
  </si>
  <si>
    <t>Контроллер "Классика"+</t>
  </si>
  <si>
    <t>22.02</t>
  </si>
  <si>
    <t>Контроллер "Классика +" PRO</t>
  </si>
  <si>
    <t>22.11</t>
  </si>
  <si>
    <t>Контроллер "Эксперт+"</t>
  </si>
  <si>
    <t>22.12</t>
  </si>
  <si>
    <t>Контроллер "Эксперт+" PRO</t>
  </si>
  <si>
    <t>К+21530Р</t>
  </si>
  <si>
    <t>"Аквасторож  Классика"+ 1/2"RUB, Оригинал, К+</t>
  </si>
  <si>
    <t>К+22030Р</t>
  </si>
  <si>
    <t>"Аквасторож  Классика"+ 3/4"RUB, Оригинал, К+</t>
  </si>
  <si>
    <t>Э+21540Р</t>
  </si>
  <si>
    <t>"Аквасторож  Эксперт+" 1/2"RUB, Оригинал, Э+</t>
  </si>
  <si>
    <t>Э+22040Р</t>
  </si>
  <si>
    <t>"Аквасторож  Эксперт+" 3/4"RUB, Оригинал, Э+</t>
  </si>
  <si>
    <t>Э+21522Р</t>
  </si>
  <si>
    <t>"Аквасторож  Эксперт+" 1/2"RUB, Оригинал, Э+, Радио</t>
  </si>
  <si>
    <t>Э+22022Р</t>
  </si>
  <si>
    <t>"Аквасторож  Эксперт+"3/4"RUB, Оригинал, Э+, Радио</t>
  </si>
  <si>
    <t>Э+PRO12530Р</t>
  </si>
  <si>
    <t>"Аквасторож  Эксперт+" 1"RUB, Оригинал, Э+, PRO</t>
  </si>
  <si>
    <t>22.72</t>
  </si>
  <si>
    <t>2  крана "RUB"(BONOMI, Италия) 1/2‘’(ДУ 15мм) с приводом Оригинал мод.0808.1, контроллер Эксперт+, 4 проводных датчика Эксперт (провод 2м,4м,6м,10м), батареи LR14 (тип “C”) 3шт, крепеж, блок питания 5В "Robiton"</t>
  </si>
  <si>
    <t>22.74</t>
  </si>
  <si>
    <t>2  крана "RUB"(BONOMI, Италия) 3/4‘’(ДУ 20) с приводом Оригинал мод.0808.1, контроллер Эксперт+, 4 проводных датчика Эксперт (провод 2м,4м,6м,10м), батареи LR14 (тип “C”) 3шт, крепеж, блок питания 5В "Robiton"</t>
  </si>
  <si>
    <t>22.76</t>
  </si>
  <si>
    <t>2 крана  "RUB"(BONOMI, Италия) 1\2‘’(ДУ 15мм)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</si>
  <si>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22.78</t>
  </si>
  <si>
    <t>2 крана  "RUB"(BONOMI, Италия) 3/4’(ДУ 20мм)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</si>
  <si>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22.80</t>
  </si>
  <si>
    <t>1 кран  "RUB"(BONOMI, Италия) 1 ‘’(ДУ 25мм)  с приводом Оригинал мод.0808.1, контроллер Эксперт PRO ( С силовым реле 220 В)+, 3 проводных датчика Эксперт (провод 2м,4м,6м), батареи LR14 (тип “C”) 3шт, крепеж, блок питания 5В "Robiton"</t>
  </si>
  <si>
    <t>22.62</t>
  </si>
  <si>
    <t>2 крана  "RUB"(BONOMI, Италия) 1/2‘’(ДУ 15мм)  с приводом Оригинал мод.0808.1, контроллер Классика+, 3 проводных датчика Классика (провод 2м,4м,4м,), батареи LR14 (тип “C”) 3шт, крепеж, блок питания 5В "Robiton"</t>
  </si>
  <si>
    <t>22.64</t>
  </si>
  <si>
    <t>2 крана "RUB"(BONOMI, Италия) 3/4‘’(ДУ 20мм)  с приводом Оригинал мод.0808.1, контроллер Классика+, 3 проводных датчика Классика (провод 2м,4м,4м), батареи LR14 (тип “C”) 3шт, крепеж, блок питания 5В "Robiton"</t>
  </si>
  <si>
    <t>Контроллер Классика + встроенное энергонезависимое (бистабильное!) силовое реле 220В 16А для управления насосом и т.п.</t>
  </si>
  <si>
    <t>В дополнение к функционалу контроллера Классика+: полный контроль работоспособности кранов и датчиков, контроль обрыва цепей кранов, контроль обрыва цепей датчиков, персональная индикация кранов и датчиков. Поддержка 4 "умных кранов" Эксперт. Встроенное слаботочное реле 24В 1А для подключения GSM-сигнализаций и т.п. Программа самоочистки кранов каждые 7 дней.  Поставляется в комплекте с батареями LR14 (тип “C”) 3шт.</t>
  </si>
  <si>
    <t>Датчик проводной "Классика" 3 разъема</t>
  </si>
  <si>
    <r>
      <t xml:space="preserve">Встроенный аккумулятор на суперконденсаторах (Ресурс ИБП - 200 тысяч(!) циклов разряд/заряд.). Поддержка 4 </t>
    </r>
    <r>
      <rPr>
        <sz val="10"/>
        <rFont val="Tahoma"/>
        <family val="2"/>
        <charset val="204"/>
      </rPr>
      <t xml:space="preserve">"умных кранов". </t>
    </r>
    <r>
      <rPr>
        <sz val="10"/>
        <color theme="1"/>
        <rFont val="Tahoma"/>
        <family val="2"/>
        <charset val="204"/>
      </rPr>
      <t>Встроенное слаботочное реле 24В 1А для подключения GSM-сигнализаций и т.п. Программа самоочистки кранов каждые 7 дней. Возможность временного отключения датчиков. до 1 года автономной работы от 3-х батареек! Поставляется в комплекте с батареями LR14 (тип “C”) 3шт.</t>
    </r>
  </si>
  <si>
    <r>
      <t>Привод "Аквасторож Оригинал" мод.</t>
    </r>
    <r>
      <rPr>
        <sz val="10"/>
        <rFont val="Tahoma"/>
        <family val="2"/>
        <charset val="204"/>
      </rPr>
      <t>0808.1</t>
    </r>
    <r>
      <rPr>
        <sz val="10"/>
        <color theme="1"/>
        <rFont val="Tahoma"/>
        <family val="2"/>
        <charset val="204"/>
      </rPr>
      <t xml:space="preserve"> с краном "RUB" 1/2"</t>
    </r>
  </si>
  <si>
    <r>
      <t>Привод "Аквасторож Оригинал" мод.</t>
    </r>
    <r>
      <rPr>
        <sz val="10"/>
        <rFont val="Tahoma"/>
        <family val="2"/>
        <charset val="204"/>
      </rPr>
      <t>0808.1</t>
    </r>
    <r>
      <rPr>
        <sz val="10"/>
        <color theme="1"/>
        <rFont val="Tahoma"/>
        <family val="2"/>
        <charset val="204"/>
      </rPr>
      <t xml:space="preserve"> с краном "RUB" 3/4"</t>
    </r>
  </si>
  <si>
    <r>
      <t>Привод "Аквасторож Оригинал" мод.</t>
    </r>
    <r>
      <rPr>
        <sz val="10"/>
        <rFont val="Tahoma"/>
        <family val="2"/>
        <charset val="204"/>
      </rPr>
      <t>0808.1</t>
    </r>
    <r>
      <rPr>
        <sz val="10"/>
        <color theme="1"/>
        <rFont val="Tahoma"/>
        <family val="2"/>
        <charset val="204"/>
      </rPr>
      <t xml:space="preserve"> с краном "RUB" 1"</t>
    </r>
  </si>
  <si>
    <t>Шаровой кран "RUB"(BONOMI, Италия) 1/2‘’(ДУ 15мм), привод Аквасторож Оригинал( мод.0808.1)</t>
  </si>
  <si>
    <t>Шаровой кран "RUB"(BONOMI, Италия) 3\4‘’(ДУ 20мм), привод Аквасторож Оригинал( мод.0808.1)</t>
  </si>
  <si>
    <t>Шаровой кран "RUB"(BONOMI, Италия) 1 ‘’(ДУ 25мм), привод Аквасторож Оригинал( мод.0808.1)</t>
  </si>
  <si>
    <r>
      <t>Циркуляционные насосы Rommer (Китай)</t>
    </r>
    <r>
      <rPr>
        <b/>
        <sz val="11"/>
        <color rgb="FFFF0000"/>
        <rFont val="Calibri"/>
        <family val="2"/>
        <charset val="204"/>
        <scheme val="minor"/>
      </rPr>
      <t xml:space="preserve"> NEW!!!</t>
    </r>
  </si>
  <si>
    <t>Циркуляционные насосы Rommer (Китай)</t>
  </si>
  <si>
    <t>Номинальный диаметр DN</t>
  </si>
  <si>
    <t>Присоединительная резьба, дюйм</t>
  </si>
  <si>
    <t>Напор, м</t>
  </si>
  <si>
    <t>Мощность, вт</t>
  </si>
  <si>
    <t>Монтажная длинна, мм</t>
  </si>
  <si>
    <t>Кол-во насосов в коробке</t>
  </si>
  <si>
    <t>RCP-0002-2541801</t>
  </si>
  <si>
    <t>72</t>
  </si>
  <si>
    <t>RCP-0002-2561801</t>
  </si>
  <si>
    <t>93</t>
  </si>
  <si>
    <t>RCP-0002-2581801</t>
  </si>
  <si>
    <t>143</t>
  </si>
  <si>
    <t>RCP-0002-3241801</t>
  </si>
  <si>
    <t>RCP-0002-3261801</t>
  </si>
  <si>
    <t>RCP-0002-3281801</t>
  </si>
  <si>
    <t>RCP-0002-2541301</t>
  </si>
  <si>
    <t>RCP-0002-2561301</t>
  </si>
  <si>
    <t>3947700-606005</t>
  </si>
  <si>
    <t>АК41</t>
  </si>
  <si>
    <t>АК42</t>
  </si>
  <si>
    <t>АК51</t>
  </si>
  <si>
    <t>АК60</t>
  </si>
  <si>
    <t>АК61</t>
  </si>
  <si>
    <t>1001202</t>
  </si>
  <si>
    <t>1023004</t>
  </si>
  <si>
    <t>1023025</t>
  </si>
  <si>
    <t>1057167</t>
  </si>
  <si>
    <t>Длина кабеля,м</t>
  </si>
  <si>
    <t>Материал корпуса</t>
  </si>
  <si>
    <t>RDG-0017-004046</t>
  </si>
  <si>
    <t>4355000h-001003</t>
  </si>
  <si>
    <t>СКИДКА. %</t>
  </si>
  <si>
    <t>DN. мм</t>
  </si>
  <si>
    <t>PN. (бар)</t>
  </si>
  <si>
    <t>Клапан обратный пружинный. корпус и диск - нержавеющая сталь. 275I</t>
  </si>
  <si>
    <t>латунь</t>
  </si>
  <si>
    <t>сталь</t>
  </si>
  <si>
    <t>Конвекторы отопления водяные внутрипольные (Россия)</t>
  </si>
  <si>
    <t>RCN1-1000-0820080</t>
  </si>
  <si>
    <t>RCN1-1000-0820090</t>
  </si>
  <si>
    <t>RCN1-1000-0820100</t>
  </si>
  <si>
    <t>RCN1-1000-0820110</t>
  </si>
  <si>
    <t>RCN1-1000-0820120</t>
  </si>
  <si>
    <t>RCN1-1000-0820130</t>
  </si>
  <si>
    <t>RCN1-1000-0820140</t>
  </si>
  <si>
    <t>RCN1-1000-0820150</t>
  </si>
  <si>
    <t>RCN1-1000-0820160</t>
  </si>
  <si>
    <t>RCN1-1000-0820170</t>
  </si>
  <si>
    <t>RCN1-1000-0820180</t>
  </si>
  <si>
    <t>RCN1-1000-0820190</t>
  </si>
  <si>
    <t>RCN1-1000-0820200</t>
  </si>
  <si>
    <t>RCN1-1000-0820210</t>
  </si>
  <si>
    <t>RCN1-1000-0820220</t>
  </si>
  <si>
    <t>RCN1-1000-0820230</t>
  </si>
  <si>
    <t>RCN1-1000-0820240</t>
  </si>
  <si>
    <t>RCN1-1000-0820250</t>
  </si>
  <si>
    <t>RCN1-1000-0820260</t>
  </si>
  <si>
    <t>RCN1-1000-0820270</t>
  </si>
  <si>
    <t>RCN1-1000-0820280</t>
  </si>
  <si>
    <t>RCN1-1000-0820290</t>
  </si>
  <si>
    <t>RCN1-1000-0820300</t>
  </si>
  <si>
    <t>RCN1-1000-0820310</t>
  </si>
  <si>
    <t>RCN1-1000-0820320</t>
  </si>
  <si>
    <t>RCN1-1000-0820330</t>
  </si>
  <si>
    <t>RCN1-1000-0820340</t>
  </si>
  <si>
    <t>RCN1-1000-0820350</t>
  </si>
  <si>
    <t>RCN1-1000-0820360</t>
  </si>
  <si>
    <t>RCN1-1000-0820370</t>
  </si>
  <si>
    <t>RCN1-1000-0820380</t>
  </si>
  <si>
    <t>RCN1-1000-0820390</t>
  </si>
  <si>
    <t>RCN1-1000-0820400</t>
  </si>
  <si>
    <t>RCN1-1000-0820410</t>
  </si>
  <si>
    <t>RCN1-1000-0820420</t>
  </si>
  <si>
    <t>RCN1-1000-0820430</t>
  </si>
  <si>
    <t>RCN1-1000-0820440</t>
  </si>
  <si>
    <t>RCN1-1000-0820450</t>
  </si>
  <si>
    <t>RCN1-1000-0820460</t>
  </si>
  <si>
    <t>RCN1-1000-0820470</t>
  </si>
  <si>
    <t>RCN1-1000-0820480</t>
  </si>
  <si>
    <t>RCN1-1000-0820490</t>
  </si>
  <si>
    <t>RCN1-1000-0820500</t>
  </si>
  <si>
    <t>RCN2-1000-0826080</t>
  </si>
  <si>
    <t>RCN2-1000-0826090</t>
  </si>
  <si>
    <t>RCN2-1000-0826100</t>
  </si>
  <si>
    <t>RCN2-1000-0826110</t>
  </si>
  <si>
    <t>RCN2-1000-0826120</t>
  </si>
  <si>
    <t>RCN2-1000-0826130</t>
  </si>
  <si>
    <t>RCN2-1000-0826140</t>
  </si>
  <si>
    <t>RCN2-1000-0826150</t>
  </si>
  <si>
    <t>RCN2-1000-0826160</t>
  </si>
  <si>
    <t>RCN2-1000-0826170</t>
  </si>
  <si>
    <t>RCN2-1000-0826180</t>
  </si>
  <si>
    <t>RCN2-1000-0826190</t>
  </si>
  <si>
    <t>RCN2-1000-0826200</t>
  </si>
  <si>
    <t>RCN2-1000-0826210</t>
  </si>
  <si>
    <t>RCN2-1000-0826220</t>
  </si>
  <si>
    <t>RCN2-1000-0826230</t>
  </si>
  <si>
    <t>RCN2-1000-0826240</t>
  </si>
  <si>
    <t>RCN2-1000-0826250</t>
  </si>
  <si>
    <t>RCN2-1000-0826260</t>
  </si>
  <si>
    <t>RCN2-1000-0826270</t>
  </si>
  <si>
    <t>RCN2-1000-0826280</t>
  </si>
  <si>
    <t>RCN2-1000-0826290</t>
  </si>
  <si>
    <t>RCN2-1000-0826300</t>
  </si>
  <si>
    <t>RCN2-1000-0826310</t>
  </si>
  <si>
    <t>RCN2-1000-0826320</t>
  </si>
  <si>
    <t>RCN2-1000-0826330</t>
  </si>
  <si>
    <t>RCN2-1000-0826340</t>
  </si>
  <si>
    <t>RCN2-1000-0826350</t>
  </si>
  <si>
    <t>RCN2-1000-0826360</t>
  </si>
  <si>
    <t>RCN2-1000-0826370</t>
  </si>
  <si>
    <t>RCN2-1000-0826380</t>
  </si>
  <si>
    <t>RCN2-1000-0826390</t>
  </si>
  <si>
    <t>RCN2-1000-0826400</t>
  </si>
  <si>
    <t>RCN2-1000-0826410</t>
  </si>
  <si>
    <t>RCN2-1000-0826420</t>
  </si>
  <si>
    <t>RCN2-1000-0826430</t>
  </si>
  <si>
    <t>RCN2-1000-0826440</t>
  </si>
  <si>
    <t>RCN2-1000-0826450</t>
  </si>
  <si>
    <t>RCN2-1000-0826460</t>
  </si>
  <si>
    <t>RCN2-1000-0826470</t>
  </si>
  <si>
    <t>RCN2-1000-0826480</t>
  </si>
  <si>
    <t>RCN2-1000-0826490</t>
  </si>
  <si>
    <t>RCN2-1000-0826500</t>
  </si>
  <si>
    <t>RCN3-1000-0830080</t>
  </si>
  <si>
    <t>RCN3-1000-0830090</t>
  </si>
  <si>
    <t>RCN3-1000-0830100</t>
  </si>
  <si>
    <t>RCN3-1000-0830110</t>
  </si>
  <si>
    <t>RCN3-1000-0830120</t>
  </si>
  <si>
    <t>RCN3-1000-0830130</t>
  </si>
  <si>
    <t>RCN3-1000-0830140</t>
  </si>
  <si>
    <t>RCN3-1000-0830150</t>
  </si>
  <si>
    <t>RCN3-1000-0830160</t>
  </si>
  <si>
    <t>RCN3-1000-0830170</t>
  </si>
  <si>
    <t>RCN3-1000-0830180</t>
  </si>
  <si>
    <t>RCN3-1000-0830190</t>
  </si>
  <si>
    <t>RCN3-1000-0830200</t>
  </si>
  <si>
    <t>RCN3-1000-0830210</t>
  </si>
  <si>
    <t>RCN3-1000-0830220</t>
  </si>
  <si>
    <t>RCN3-1000-0830230</t>
  </si>
  <si>
    <t>RCN3-1000-0830240</t>
  </si>
  <si>
    <t>RCN3-1000-0830250</t>
  </si>
  <si>
    <t>RCN3-1000-0830260</t>
  </si>
  <si>
    <t>RCN3-1000-0830270</t>
  </si>
  <si>
    <t>RCN3-1000-0830280</t>
  </si>
  <si>
    <t>RCN3-1000-0830290</t>
  </si>
  <si>
    <t>RCN3-1000-0830300</t>
  </si>
  <si>
    <t>RCN3-1000-0830310</t>
  </si>
  <si>
    <t>RCN3-1000-0830320</t>
  </si>
  <si>
    <t>RCN3-1000-0830330</t>
  </si>
  <si>
    <t>RCN3-1000-0830340</t>
  </si>
  <si>
    <t>RCN3-1000-0830350</t>
  </si>
  <si>
    <t>RCN3-1000-0830360</t>
  </si>
  <si>
    <t>RCN3-1000-0830370</t>
  </si>
  <si>
    <t>RCN3-1000-0830380</t>
  </si>
  <si>
    <t>RCN3-1000-0830390</t>
  </si>
  <si>
    <t>RCN3-1000-0830400</t>
  </si>
  <si>
    <t>RCN3-1000-0830410</t>
  </si>
  <si>
    <t>RCN3-1000-0830420</t>
  </si>
  <si>
    <t>RCN3-1000-0830430</t>
  </si>
  <si>
    <t>RCN3-1000-0830440</t>
  </si>
  <si>
    <t>RCN3-1000-0830450</t>
  </si>
  <si>
    <t>RCN3-1000-0830460</t>
  </si>
  <si>
    <t>RCN3-1000-0830470</t>
  </si>
  <si>
    <t>RCN3-1000-0830480</t>
  </si>
  <si>
    <t>RCN3-1000-0830490</t>
  </si>
  <si>
    <t>RCN3-1000-0830500</t>
  </si>
  <si>
    <t>RCN4-1000-0838080</t>
  </si>
  <si>
    <t>RCN4-1000-0838090</t>
  </si>
  <si>
    <t>RCN4-1000-0838100</t>
  </si>
  <si>
    <t>RCN4-1000-0838110</t>
  </si>
  <si>
    <t>RCN4-1000-0838120</t>
  </si>
  <si>
    <t>RCN4-1000-0838130</t>
  </si>
  <si>
    <t>RCN4-1000-0838140</t>
  </si>
  <si>
    <t>RCN4-1000-0838150</t>
  </si>
  <si>
    <t>RCN4-1000-0838160</t>
  </si>
  <si>
    <t>RCN4-1000-0838170</t>
  </si>
  <si>
    <t>RCN4-1000-0838180</t>
  </si>
  <si>
    <t>RCN4-1000-0838190</t>
  </si>
  <si>
    <t>RCN4-1000-0838200</t>
  </si>
  <si>
    <t>RCN4-1000-0838210</t>
  </si>
  <si>
    <t>RCN4-1000-0838220</t>
  </si>
  <si>
    <t>RCN4-1000-0838230</t>
  </si>
  <si>
    <t>RCN4-1000-0838240</t>
  </si>
  <si>
    <t>RCN4-1000-0838250</t>
  </si>
  <si>
    <t>RCN4-1000-0838260</t>
  </si>
  <si>
    <t>RCN4-1000-0838270</t>
  </si>
  <si>
    <t>RCN4-1000-0838280</t>
  </si>
  <si>
    <t>RCN4-1000-0838290</t>
  </si>
  <si>
    <t>RCN4-1000-0838300</t>
  </si>
  <si>
    <t>RCN4-1000-0838310</t>
  </si>
  <si>
    <t>RCN4-1000-0838320</t>
  </si>
  <si>
    <t>RCN4-1000-0838330</t>
  </si>
  <si>
    <t>RCN4-1000-0838340</t>
  </si>
  <si>
    <t>RCN4-1000-0838350</t>
  </si>
  <si>
    <t>RCN4-1000-0838360</t>
  </si>
  <si>
    <t>RCN4-1000-0838370</t>
  </si>
  <si>
    <t>RCN4-1000-0838380</t>
  </si>
  <si>
    <t>RCN4-1000-0838390</t>
  </si>
  <si>
    <t>RCN4-1000-0838400</t>
  </si>
  <si>
    <t>RCN4-1000-0838410</t>
  </si>
  <si>
    <t>RCN4-1000-0838420</t>
  </si>
  <si>
    <t>RCN4-1000-0838430</t>
  </si>
  <si>
    <t>RCN4-1000-0838440</t>
  </si>
  <si>
    <t>RCN4-1000-0838450</t>
  </si>
  <si>
    <t>RCN4-1000-0838460</t>
  </si>
  <si>
    <t>RCN4-1000-0838470</t>
  </si>
  <si>
    <t>RCN4-1000-0838480</t>
  </si>
  <si>
    <t>RCN4-1000-0838490</t>
  </si>
  <si>
    <t>RCN4-1000-0838500</t>
  </si>
  <si>
    <t>RCN1-1000-1020080</t>
  </si>
  <si>
    <t>RCN1-1000-1020090</t>
  </si>
  <si>
    <t>RCN1-1000-1020100</t>
  </si>
  <si>
    <t>RCN1-1000-1020110</t>
  </si>
  <si>
    <t>RCN1-1000-1020120</t>
  </si>
  <si>
    <t>RCN1-1000-1020130</t>
  </si>
  <si>
    <t>RCN1-1000-1020140</t>
  </si>
  <si>
    <t>RCN1-1000-1020150</t>
  </si>
  <si>
    <t>RCN1-1000-1020160</t>
  </si>
  <si>
    <t>RCN1-1000-1020170</t>
  </si>
  <si>
    <t>RCN1-1000-1020180</t>
  </si>
  <si>
    <t>RCN1-1000-1020190</t>
  </si>
  <si>
    <t>RCN1-1000-1020200</t>
  </si>
  <si>
    <t>RCN1-1000-1020210</t>
  </si>
  <si>
    <t>RCN1-1000-1020220</t>
  </si>
  <si>
    <t>RCN1-1000-1020230</t>
  </si>
  <si>
    <t>RCN1-1000-1020240</t>
  </si>
  <si>
    <t>RCN1-1000-1020250</t>
  </si>
  <si>
    <t>RCN1-1000-1020260</t>
  </si>
  <si>
    <t>RCN1-1000-1020270</t>
  </si>
  <si>
    <t>RCN1-1000-1020280</t>
  </si>
  <si>
    <t>RCN1-1000-1020290</t>
  </si>
  <si>
    <t>RCN1-1000-1020300</t>
  </si>
  <si>
    <t>RCN1-1000-1020310</t>
  </si>
  <si>
    <t>RCN1-1000-1020320</t>
  </si>
  <si>
    <t>RCN1-1000-1020330</t>
  </si>
  <si>
    <t>RCN1-1000-1020340</t>
  </si>
  <si>
    <t>RCN1-1000-1020350</t>
  </si>
  <si>
    <t>RCN1-1000-1020360</t>
  </si>
  <si>
    <t>RCN1-1000-1020370</t>
  </si>
  <si>
    <t>RCN1-1000-1020380</t>
  </si>
  <si>
    <t>RCN1-1000-1020390</t>
  </si>
  <si>
    <t>RCN1-1000-1020400</t>
  </si>
  <si>
    <t>RCN1-1000-1020410</t>
  </si>
  <si>
    <t>RCN1-1000-1020420</t>
  </si>
  <si>
    <t>RCN1-1000-1020430</t>
  </si>
  <si>
    <t>RCN1-1000-1020440</t>
  </si>
  <si>
    <t>RCN1-1000-1020450</t>
  </si>
  <si>
    <t>RCN1-1000-1020460</t>
  </si>
  <si>
    <t>RCN1-1000-1020470</t>
  </si>
  <si>
    <t>RCN1-1000-1020480</t>
  </si>
  <si>
    <t>RCN1-1000-1020490</t>
  </si>
  <si>
    <t>RCN1-1000-1020500</t>
  </si>
  <si>
    <t>RCN2-1000-1026080</t>
  </si>
  <si>
    <t>RCN2-1000-1026090</t>
  </si>
  <si>
    <t>RCN2-1000-1026100</t>
  </si>
  <si>
    <t>RCN2-1000-1026110</t>
  </si>
  <si>
    <t>RCN2-1000-1026120</t>
  </si>
  <si>
    <t>RCN2-1000-1026130</t>
  </si>
  <si>
    <t>RCN2-1000-1026140</t>
  </si>
  <si>
    <t>RCN2-1000-1026150</t>
  </si>
  <si>
    <t>RCN2-1000-1026160</t>
  </si>
  <si>
    <t>RCN2-1000-1026170</t>
  </si>
  <si>
    <t>RCN2-1000-1026180</t>
  </si>
  <si>
    <t>RCN2-1000-1026190</t>
  </si>
  <si>
    <t>RCN2-1000-1026200</t>
  </si>
  <si>
    <t>RCN2-1000-1026210</t>
  </si>
  <si>
    <t>RCN2-1000-1026220</t>
  </si>
  <si>
    <t>RCN2-1000-1026230</t>
  </si>
  <si>
    <t>RCN2-1000-1026240</t>
  </si>
  <si>
    <t>RCN2-1000-1026250</t>
  </si>
  <si>
    <t>RCN2-1000-1026260</t>
  </si>
  <si>
    <t>RCN2-1000-1026270</t>
  </si>
  <si>
    <t>RCN2-1000-1026280</t>
  </si>
  <si>
    <t>RCN2-1000-1026290</t>
  </si>
  <si>
    <t>RCN2-1000-1026300</t>
  </si>
  <si>
    <t>RCN2-1000-1026310</t>
  </si>
  <si>
    <t>RCN2-1000-1026320</t>
  </si>
  <si>
    <t>RCN2-1000-1026330</t>
  </si>
  <si>
    <t>RCN2-1000-1026340</t>
  </si>
  <si>
    <t>RCN2-1000-1026350</t>
  </si>
  <si>
    <t>RCN2-1000-1026360</t>
  </si>
  <si>
    <t>RCN2-1000-1026370</t>
  </si>
  <si>
    <t>RCN2-1000-1026380</t>
  </si>
  <si>
    <t>RCN2-1000-1026390</t>
  </si>
  <si>
    <t>RCN2-1000-1026400</t>
  </si>
  <si>
    <t>RCN2-1000-1026410</t>
  </si>
  <si>
    <t>RCN2-1000-1026420</t>
  </si>
  <si>
    <t>RCN2-1000-1026430</t>
  </si>
  <si>
    <t>RCN2-1000-1026440</t>
  </si>
  <si>
    <t>RCN2-1000-1026450</t>
  </si>
  <si>
    <t>RCN2-1000-1026460</t>
  </si>
  <si>
    <t>RCN2-1000-1026470</t>
  </si>
  <si>
    <t>RCN2-1000-1026480</t>
  </si>
  <si>
    <t>RCN2-1000-1026490</t>
  </si>
  <si>
    <t>RCN2-1000-1026500</t>
  </si>
  <si>
    <t>RCN3-1000-1030080</t>
  </si>
  <si>
    <t>RCN3-1000-1030090</t>
  </si>
  <si>
    <t>RCN3-1000-1030100</t>
  </si>
  <si>
    <t>RCN3-1000-1030110</t>
  </si>
  <si>
    <t>RCN3-1000-1030120</t>
  </si>
  <si>
    <t>RCN3-1000-1030130</t>
  </si>
  <si>
    <t>RCN3-1000-1030140</t>
  </si>
  <si>
    <t>RCN3-1000-1030150</t>
  </si>
  <si>
    <t>RCN3-1000-1030160</t>
  </si>
  <si>
    <t>RCN3-1000-1030170</t>
  </si>
  <si>
    <t>RCN3-1000-1030180</t>
  </si>
  <si>
    <t>RCN3-1000-1030190</t>
  </si>
  <si>
    <t>RCN3-1000-1030200</t>
  </si>
  <si>
    <t>RCN3-1000-1030210</t>
  </si>
  <si>
    <t>RCN3-1000-1030220</t>
  </si>
  <si>
    <t>RCN3-1000-1030230</t>
  </si>
  <si>
    <t>RCN3-1000-1030240</t>
  </si>
  <si>
    <t>RCN3-1000-1030250</t>
  </si>
  <si>
    <t>RCN3-1000-1030260</t>
  </si>
  <si>
    <t>RCN3-1000-1030270</t>
  </si>
  <si>
    <t>RCN3-1000-1030280</t>
  </si>
  <si>
    <t>RCN3-1000-1030290</t>
  </si>
  <si>
    <t>RCN3-1000-1030300</t>
  </si>
  <si>
    <t>RCN3-1000-1030310</t>
  </si>
  <si>
    <t>RCN3-1000-1030320</t>
  </si>
  <si>
    <t>RCN3-1000-1030330</t>
  </si>
  <si>
    <t>RCN3-1000-1030340</t>
  </si>
  <si>
    <t>RCN3-1000-1030350</t>
  </si>
  <si>
    <t>RCN3-1000-1030360</t>
  </si>
  <si>
    <t>RCN3-1000-1030370</t>
  </si>
  <si>
    <t>RCN3-1000-1030380</t>
  </si>
  <si>
    <t>RCN3-1000-1030390</t>
  </si>
  <si>
    <t>RCN3-1000-1030400</t>
  </si>
  <si>
    <t>RCN3-1000-1030410</t>
  </si>
  <si>
    <t>RCN3-1000-1030420</t>
  </si>
  <si>
    <t>RCN3-1000-1030430</t>
  </si>
  <si>
    <t>RCN3-1000-1030440</t>
  </si>
  <si>
    <t>RCN3-1000-1030450</t>
  </si>
  <si>
    <t>RCN3-1000-1030460</t>
  </si>
  <si>
    <t>RCN3-1000-1030470</t>
  </si>
  <si>
    <t>RCN3-1000-1030480</t>
  </si>
  <si>
    <t>RCN3-1000-1030490</t>
  </si>
  <si>
    <t>RCN3-1000-1030500</t>
  </si>
  <si>
    <t>RCN4-1000-1038080</t>
  </si>
  <si>
    <t>RCN4-1000-1038090</t>
  </si>
  <si>
    <t>RCN4-1000-1038100</t>
  </si>
  <si>
    <t>RCN4-1000-1038110</t>
  </si>
  <si>
    <t>RCN4-1000-1038120</t>
  </si>
  <si>
    <t>RCN4-1000-1038130</t>
  </si>
  <si>
    <t>RCN4-1000-1038140</t>
  </si>
  <si>
    <t>RCN4-1000-1038150</t>
  </si>
  <si>
    <t>RCN4-1000-1038160</t>
  </si>
  <si>
    <t>RCN4-1000-1038170</t>
  </si>
  <si>
    <t>RCN4-1000-1038180</t>
  </si>
  <si>
    <t>RCN4-1000-1038190</t>
  </si>
  <si>
    <t>RCN4-1000-1038200</t>
  </si>
  <si>
    <t>RCN4-1000-1038210</t>
  </si>
  <si>
    <t>RCN4-1000-1038220</t>
  </si>
  <si>
    <t>RCN4-1000-1038230</t>
  </si>
  <si>
    <t>RCN4-1000-1038240</t>
  </si>
  <si>
    <t>RCN4-1000-1038250</t>
  </si>
  <si>
    <t>RCN4-1000-1038260</t>
  </si>
  <si>
    <t>RCN4-1000-1038270</t>
  </si>
  <si>
    <t>RCN4-1000-1038280</t>
  </si>
  <si>
    <t>RCN4-1000-1038290</t>
  </si>
  <si>
    <t>RCN4-1000-1038300</t>
  </si>
  <si>
    <t>RCN4-1000-1038310</t>
  </si>
  <si>
    <t>RCN4-1000-1038320</t>
  </si>
  <si>
    <t>RCN4-1000-1038330</t>
  </si>
  <si>
    <t>RCN4-1000-1038340</t>
  </si>
  <si>
    <t>RCN4-1000-1038350</t>
  </si>
  <si>
    <t>RCN4-1000-1038360</t>
  </si>
  <si>
    <t>RCN4-1000-1038370</t>
  </si>
  <si>
    <t>RCN4-1000-1038380</t>
  </si>
  <si>
    <t>RCN4-1000-1038390</t>
  </si>
  <si>
    <t>RCN4-1000-1038400</t>
  </si>
  <si>
    <t>RCN4-1000-1038410</t>
  </si>
  <si>
    <t>RCN4-1000-1038420</t>
  </si>
  <si>
    <t>RCN4-1000-1038430</t>
  </si>
  <si>
    <t>RCN4-1000-1038440</t>
  </si>
  <si>
    <t>RCN4-1000-1038450</t>
  </si>
  <si>
    <t>RCN4-1000-1038460</t>
  </si>
  <si>
    <t>RCN4-1000-1038470</t>
  </si>
  <si>
    <t>RCN4-1000-1038480</t>
  </si>
  <si>
    <t>RCN4-1000-1038490</t>
  </si>
  <si>
    <t>RCN4-1000-1038500</t>
  </si>
  <si>
    <t>RCN1-1000-1220080</t>
  </si>
  <si>
    <t>RCN1-1000-1220090</t>
  </si>
  <si>
    <t>RCN1-1000-1220100</t>
  </si>
  <si>
    <t>RCN1-1000-1220110</t>
  </si>
  <si>
    <t>RCN1-1000-1220120</t>
  </si>
  <si>
    <t>RCN1-1000-1220130</t>
  </si>
  <si>
    <t>RCN1-1000-1220140</t>
  </si>
  <si>
    <t>RCN1-1000-1220150</t>
  </si>
  <si>
    <t>RCN1-1000-1220160</t>
  </si>
  <si>
    <t>RCN1-1000-1220170</t>
  </si>
  <si>
    <t>RCN1-1000-1220180</t>
  </si>
  <si>
    <t>RCN1-1000-1220190</t>
  </si>
  <si>
    <t>RCN1-1000-1220200</t>
  </si>
  <si>
    <t>RCN1-1000-1220210</t>
  </si>
  <si>
    <t>RCN1-1000-1220220</t>
  </si>
  <si>
    <t>RCN1-1000-1220230</t>
  </si>
  <si>
    <t>RCN1-1000-1220240</t>
  </si>
  <si>
    <t>RCN1-1000-1220250</t>
  </si>
  <si>
    <t>RCN1-1000-1220260</t>
  </si>
  <si>
    <t>RCN1-1000-1220270</t>
  </si>
  <si>
    <t>RCN1-1000-1220280</t>
  </si>
  <si>
    <t>RCN1-1000-1220290</t>
  </si>
  <si>
    <t>RCN1-1000-1220300</t>
  </si>
  <si>
    <t>RCN1-1000-1220310</t>
  </si>
  <si>
    <t>RCN1-1000-1220320</t>
  </si>
  <si>
    <t>RCN1-1000-1220330</t>
  </si>
  <si>
    <t>RCN1-1000-1220340</t>
  </si>
  <si>
    <t>RCN1-1000-1220350</t>
  </si>
  <si>
    <t>RCN1-1000-1220360</t>
  </si>
  <si>
    <t>RCN1-1000-1220370</t>
  </si>
  <si>
    <t>RCN1-1000-1220380</t>
  </si>
  <si>
    <t>RCN1-1000-1220390</t>
  </si>
  <si>
    <t>RCN1-1000-1220400</t>
  </si>
  <si>
    <t>RCN1-1000-1220410</t>
  </si>
  <si>
    <t>RCN1-1000-1220420</t>
  </si>
  <si>
    <t>RCN1-1000-1220430</t>
  </si>
  <si>
    <t>RCN1-1000-1220440</t>
  </si>
  <si>
    <t>RCN1-1000-1220450</t>
  </si>
  <si>
    <t>RCN1-1000-1220460</t>
  </si>
  <si>
    <t>RCN1-1000-1220470</t>
  </si>
  <si>
    <t>RCN1-1000-1220480</t>
  </si>
  <si>
    <t>RCN1-1000-1220490</t>
  </si>
  <si>
    <t>RCN1-1000-1220500</t>
  </si>
  <si>
    <t>RCN2-1000-1226080</t>
  </si>
  <si>
    <t>RCN2-1000-1226090</t>
  </si>
  <si>
    <t>RCN2-1000-1226100</t>
  </si>
  <si>
    <t>RCN2-1000-1226110</t>
  </si>
  <si>
    <t>RCN2-1000-1226120</t>
  </si>
  <si>
    <t>RCN2-1000-1226130</t>
  </si>
  <si>
    <t>RCN2-1000-1226140</t>
  </si>
  <si>
    <t>RCN2-1000-1226150</t>
  </si>
  <si>
    <t>RCN2-1000-1226160</t>
  </si>
  <si>
    <t>RCN2-1000-1226170</t>
  </si>
  <si>
    <t>RCN2-1000-1226180</t>
  </si>
  <si>
    <t>RCN2-1000-1226190</t>
  </si>
  <si>
    <t>RCN2-1000-1226200</t>
  </si>
  <si>
    <t>RCN2-1000-1226210</t>
  </si>
  <si>
    <t>RCN2-1000-1226220</t>
  </si>
  <si>
    <t>RCN2-1000-1226230</t>
  </si>
  <si>
    <t>RCN2-1000-1226240</t>
  </si>
  <si>
    <t>RCN2-1000-1226250</t>
  </si>
  <si>
    <t>RCN2-1000-1226260</t>
  </si>
  <si>
    <t>RCN2-1000-1226270</t>
  </si>
  <si>
    <t>RCN2-1000-1226280</t>
  </si>
  <si>
    <t>RCN2-1000-1226290</t>
  </si>
  <si>
    <t>RCN2-1000-1226300</t>
  </si>
  <si>
    <t>RCN2-1000-1226310</t>
  </si>
  <si>
    <t>RCN2-1000-1226320</t>
  </si>
  <si>
    <t>RCN2-1000-1226330</t>
  </si>
  <si>
    <t>RCN2-1000-1226340</t>
  </si>
  <si>
    <t>RCN2-1000-1226350</t>
  </si>
  <si>
    <t>RCN2-1000-1226360</t>
  </si>
  <si>
    <t>RCN2-1000-1226370</t>
  </si>
  <si>
    <t>RCN2-1000-1226380</t>
  </si>
  <si>
    <t>RCN2-1000-1226390</t>
  </si>
  <si>
    <t>RCN2-1000-1226400</t>
  </si>
  <si>
    <t>RCN2-1000-1226410</t>
  </si>
  <si>
    <t>RCN2-1000-1226420</t>
  </si>
  <si>
    <t>RCN2-1000-1226430</t>
  </si>
  <si>
    <t>RCN2-1000-1226440</t>
  </si>
  <si>
    <t>RCN2-1000-1226450</t>
  </si>
  <si>
    <t>RCN2-1000-1226460</t>
  </si>
  <si>
    <t>RCN2-1000-1226470</t>
  </si>
  <si>
    <t>RCN2-1000-1226480</t>
  </si>
  <si>
    <t>RCN2-1000-1226490</t>
  </si>
  <si>
    <t>RCN2-1000-1226500</t>
  </si>
  <si>
    <t>RCN3-1000-1230080</t>
  </si>
  <si>
    <t>RCN3-1000-1230090</t>
  </si>
  <si>
    <t>RCN3-1000-1230100</t>
  </si>
  <si>
    <t>RCN3-1000-1230110</t>
  </si>
  <si>
    <t>RCN3-1000-1230120</t>
  </si>
  <si>
    <t>RCN3-1000-1230130</t>
  </si>
  <si>
    <t>RCN3-1000-1230140</t>
  </si>
  <si>
    <t>RCN3-1000-1230150</t>
  </si>
  <si>
    <t>RCN3-1000-1230160</t>
  </si>
  <si>
    <t>RCN3-1000-1230170</t>
  </si>
  <si>
    <t>RCN3-1000-1230180</t>
  </si>
  <si>
    <t>RCN3-1000-1230190</t>
  </si>
  <si>
    <t>RCN3-1000-1230200</t>
  </si>
  <si>
    <t>RCN3-1000-1230210</t>
  </si>
  <si>
    <t>RCN3-1000-1230220</t>
  </si>
  <si>
    <t>RCN3-1000-1230230</t>
  </si>
  <si>
    <t>RCN3-1000-1230240</t>
  </si>
  <si>
    <t>RCN3-1000-1230250</t>
  </si>
  <si>
    <t>RCN3-1000-1230260</t>
  </si>
  <si>
    <t>RCN3-1000-1230270</t>
  </si>
  <si>
    <t>RCN3-1000-1230280</t>
  </si>
  <si>
    <t>RCN3-1000-1230290</t>
  </si>
  <si>
    <t>RCN3-1000-1230300</t>
  </si>
  <si>
    <t>RCN3-1000-1230310</t>
  </si>
  <si>
    <t>RCN3-1000-1230320</t>
  </si>
  <si>
    <t>RCN3-1000-1230330</t>
  </si>
  <si>
    <t>RCN3-1000-1230340</t>
  </si>
  <si>
    <t>RCN3-1000-1230350</t>
  </si>
  <si>
    <t>RCN3-1000-1230360</t>
  </si>
  <si>
    <t>RCN3-1000-1230370</t>
  </si>
  <si>
    <t>RCN3-1000-1230380</t>
  </si>
  <si>
    <t>RCN3-1000-1230390</t>
  </si>
  <si>
    <t>RCN3-1000-1230400</t>
  </si>
  <si>
    <t>RCN3-1000-1230410</t>
  </si>
  <si>
    <t>RCN3-1000-1230420</t>
  </si>
  <si>
    <t>RCN3-1000-1230430</t>
  </si>
  <si>
    <t>RCN3-1000-1230440</t>
  </si>
  <si>
    <t>RCN3-1000-1230450</t>
  </si>
  <si>
    <t>RCN3-1000-1230460</t>
  </si>
  <si>
    <t>RCN3-1000-1230470</t>
  </si>
  <si>
    <t>RCN3-1000-1230480</t>
  </si>
  <si>
    <t>RCN3-1000-1230490</t>
  </si>
  <si>
    <t>RCN3-1000-1230500</t>
  </si>
  <si>
    <t>RCN4-1000-1238080</t>
  </si>
  <si>
    <t>RCN4-1000-1238090</t>
  </si>
  <si>
    <t>RCN4-1000-1238100</t>
  </si>
  <si>
    <t>RCN4-1000-1238110</t>
  </si>
  <si>
    <t>RCN4-1000-1238120</t>
  </si>
  <si>
    <t>RCN4-1000-1238130</t>
  </si>
  <si>
    <t>RCN4-1000-1238140</t>
  </si>
  <si>
    <t>RCN4-1000-1238150</t>
  </si>
  <si>
    <t>RCN4-1000-1238160</t>
  </si>
  <si>
    <t>RCN4-1000-1238170</t>
  </si>
  <si>
    <t>RCN4-1000-1238180</t>
  </si>
  <si>
    <t>RCN4-1000-1238190</t>
  </si>
  <si>
    <t>RCN4-1000-1238200</t>
  </si>
  <si>
    <t>RCN4-1000-1238210</t>
  </si>
  <si>
    <t>RCN4-1000-1238220</t>
  </si>
  <si>
    <t>RCN4-1000-1238230</t>
  </si>
  <si>
    <t>RCN4-1000-1238240</t>
  </si>
  <si>
    <t>RCN4-1000-1238250</t>
  </si>
  <si>
    <t>RCN4-1000-1238260</t>
  </si>
  <si>
    <t>RCN4-1000-1238270</t>
  </si>
  <si>
    <t>RCN4-1000-1238280</t>
  </si>
  <si>
    <t>RCN4-1000-1238290</t>
  </si>
  <si>
    <t>RCN4-1000-1238300</t>
  </si>
  <si>
    <t>RCN4-1000-1238310</t>
  </si>
  <si>
    <t>RCN4-1000-1238320</t>
  </si>
  <si>
    <t>RCN4-1000-1238330</t>
  </si>
  <si>
    <t>RCN4-1000-1238340</t>
  </si>
  <si>
    <t>RCN4-1000-1238350</t>
  </si>
  <si>
    <t>RCN4-1000-1238360</t>
  </si>
  <si>
    <t>RCN4-1000-1238370</t>
  </si>
  <si>
    <t>RCN4-1000-1238380</t>
  </si>
  <si>
    <t>RCN4-1000-1238390</t>
  </si>
  <si>
    <t>RCN4-1000-1238400</t>
  </si>
  <si>
    <t>RCN4-1000-1238410</t>
  </si>
  <si>
    <t>RCN4-1000-1238420</t>
  </si>
  <si>
    <t>RCN4-1000-1238430</t>
  </si>
  <si>
    <t>RCN4-1000-1238440</t>
  </si>
  <si>
    <t>RCN4-1000-1238450</t>
  </si>
  <si>
    <t>RCN4-1000-1238460</t>
  </si>
  <si>
    <t>RCN4-1000-1238470</t>
  </si>
  <si>
    <t>RCN4-1000-1238480</t>
  </si>
  <si>
    <t>RCN4-1000-1238490</t>
  </si>
  <si>
    <t>RCN4-1000-1238500</t>
  </si>
  <si>
    <t>RCN1-1000-1420080</t>
  </si>
  <si>
    <t>RCN1-1000-1420090</t>
  </si>
  <si>
    <t>RCN1-1000-1420100</t>
  </si>
  <si>
    <t>RCN1-1000-1420110</t>
  </si>
  <si>
    <t>RCN1-1000-1420120</t>
  </si>
  <si>
    <t>RCN1-1000-1420130</t>
  </si>
  <si>
    <t>RCN1-1000-1420140</t>
  </si>
  <si>
    <t>RCN1-1000-1420150</t>
  </si>
  <si>
    <t>RCN1-1000-1420160</t>
  </si>
  <si>
    <t>RCN1-1000-1420170</t>
  </si>
  <si>
    <t>RCN1-1000-1420180</t>
  </si>
  <si>
    <t>RCN1-1000-1420190</t>
  </si>
  <si>
    <t>RCN1-1000-1420200</t>
  </si>
  <si>
    <t>RCN1-1000-1420210</t>
  </si>
  <si>
    <t>RCN1-1000-1420220</t>
  </si>
  <si>
    <t>RCN1-1000-1420230</t>
  </si>
  <si>
    <t>RCN1-1000-1420240</t>
  </si>
  <si>
    <t>RCN1-1000-1420250</t>
  </si>
  <si>
    <t>RCN1-1000-1420260</t>
  </si>
  <si>
    <t>RCN1-1000-1420270</t>
  </si>
  <si>
    <t>RCN1-1000-1420280</t>
  </si>
  <si>
    <t>RCN1-1000-1420290</t>
  </si>
  <si>
    <t>RCN1-1000-1420300</t>
  </si>
  <si>
    <t>RCN1-1000-1420310</t>
  </si>
  <si>
    <t>RCN1-1000-1420320</t>
  </si>
  <si>
    <t>RCN1-1000-1420330</t>
  </si>
  <si>
    <t>RCN1-1000-1420340</t>
  </si>
  <si>
    <t>RCN1-1000-1420350</t>
  </si>
  <si>
    <t>RCN1-1000-1420360</t>
  </si>
  <si>
    <t>RCN1-1000-1420370</t>
  </si>
  <si>
    <t>RCN1-1000-1420380</t>
  </si>
  <si>
    <t>RCN1-1000-1420390</t>
  </si>
  <si>
    <t>RCN1-1000-1420400</t>
  </si>
  <si>
    <t>RCN1-1000-1420410</t>
  </si>
  <si>
    <t>RCN1-1000-1420420</t>
  </si>
  <si>
    <t>RCN1-1000-1420430</t>
  </si>
  <si>
    <t>RCN1-1000-1420440</t>
  </si>
  <si>
    <t>RCN1-1000-1420450</t>
  </si>
  <si>
    <t>RCN1-1000-1420460</t>
  </si>
  <si>
    <t>RCN1-1000-1420470</t>
  </si>
  <si>
    <t>RCN1-1000-1420480</t>
  </si>
  <si>
    <t>RCN1-1000-1420490</t>
  </si>
  <si>
    <t>RCN1-1000-1420500</t>
  </si>
  <si>
    <t>RCN2-1000-1426080</t>
  </si>
  <si>
    <t>RCN2-1000-1426090</t>
  </si>
  <si>
    <t>RCN2-1000-1426100</t>
  </si>
  <si>
    <t>RCN2-1000-1426110</t>
  </si>
  <si>
    <t>RCN2-1000-1426120</t>
  </si>
  <si>
    <t>RCN2-1000-1426130</t>
  </si>
  <si>
    <t>RCN2-1000-1426140</t>
  </si>
  <si>
    <t>RCN2-1000-1426150</t>
  </si>
  <si>
    <t>RCN2-1000-1426160</t>
  </si>
  <si>
    <t>RCN2-1000-1426170</t>
  </si>
  <si>
    <t>RCN2-1000-1426180</t>
  </si>
  <si>
    <t>RCN2-1000-1426190</t>
  </si>
  <si>
    <t>RCN2-1000-1426200</t>
  </si>
  <si>
    <t>RCN2-1000-1426210</t>
  </si>
  <si>
    <t>RCN2-1000-1426220</t>
  </si>
  <si>
    <t>RCN2-1000-1426230</t>
  </si>
  <si>
    <t>RCN2-1000-1426240</t>
  </si>
  <si>
    <t>RCN2-1000-1426250</t>
  </si>
  <si>
    <t>RCN2-1000-1426260</t>
  </si>
  <si>
    <t>RCN2-1000-1426270</t>
  </si>
  <si>
    <t>RCN2-1000-1426280</t>
  </si>
  <si>
    <t>RCN2-1000-1426290</t>
  </si>
  <si>
    <t>RCN2-1000-1426300</t>
  </si>
  <si>
    <t>RCN2-1000-1426310</t>
  </si>
  <si>
    <t>RCN2-1000-1426320</t>
  </si>
  <si>
    <t>RCN2-1000-1426330</t>
  </si>
  <si>
    <t>RCN2-1000-1426340</t>
  </si>
  <si>
    <t>RCN2-1000-1426350</t>
  </si>
  <si>
    <t>RCN2-1000-1426360</t>
  </si>
  <si>
    <t>RCN2-1000-1426370</t>
  </si>
  <si>
    <t>RCN2-1000-1426380</t>
  </si>
  <si>
    <t>RCN2-1000-1426390</t>
  </si>
  <si>
    <t>RCN2-1000-1426400</t>
  </si>
  <si>
    <t>RCN2-1000-1426410</t>
  </si>
  <si>
    <t>RCN2-1000-1426420</t>
  </si>
  <si>
    <t>RCN2-1000-1426430</t>
  </si>
  <si>
    <t>RCN2-1000-1426440</t>
  </si>
  <si>
    <t>RCN2-1000-1426450</t>
  </si>
  <si>
    <t>RCN2-1000-1426460</t>
  </si>
  <si>
    <t>RCN2-1000-1426470</t>
  </si>
  <si>
    <t>RCN2-1000-1426480</t>
  </si>
  <si>
    <t>RCN2-1000-1426490</t>
  </si>
  <si>
    <t>RCN2-1000-1426500</t>
  </si>
  <si>
    <t>RCN3-1000-1430080</t>
  </si>
  <si>
    <t>RCN3-1000-1430090</t>
  </si>
  <si>
    <t>RCN3-1000-1430100</t>
  </si>
  <si>
    <t>RCN3-1000-1430110</t>
  </si>
  <si>
    <t>RCN3-1000-1430120</t>
  </si>
  <si>
    <t>RCN3-1000-1430130</t>
  </si>
  <si>
    <t>RCN3-1000-1430140</t>
  </si>
  <si>
    <t>RCN3-1000-1430150</t>
  </si>
  <si>
    <t>RCN3-1000-1430160</t>
  </si>
  <si>
    <t>RCN3-1000-1430170</t>
  </si>
  <si>
    <t>RCN3-1000-1430180</t>
  </si>
  <si>
    <t>RCN3-1000-1430190</t>
  </si>
  <si>
    <t>RCN3-1000-1430200</t>
  </si>
  <si>
    <t>RCN3-1000-1430210</t>
  </si>
  <si>
    <t>RCN3-1000-1430220</t>
  </si>
  <si>
    <t>RCN3-1000-1430230</t>
  </si>
  <si>
    <t>RCN3-1000-1430240</t>
  </si>
  <si>
    <t>RCN3-1000-1430250</t>
  </si>
  <si>
    <t>RCN3-1000-1430260</t>
  </si>
  <si>
    <t>RCN3-1000-1430270</t>
  </si>
  <si>
    <t>RCN3-1000-1430280</t>
  </si>
  <si>
    <t>RCN3-1000-1430290</t>
  </si>
  <si>
    <t>RCN3-1000-1430300</t>
  </si>
  <si>
    <t>RCN3-1000-1430310</t>
  </si>
  <si>
    <t>RCN3-1000-1430320</t>
  </si>
  <si>
    <t>RCN3-1000-1430330</t>
  </si>
  <si>
    <t>RCN3-1000-1430340</t>
  </si>
  <si>
    <t>RCN3-1000-1430350</t>
  </si>
  <si>
    <t>RCN3-1000-1430360</t>
  </si>
  <si>
    <t>RCN3-1000-1430370</t>
  </si>
  <si>
    <t>RCN3-1000-1430380</t>
  </si>
  <si>
    <t>RCN3-1000-1430390</t>
  </si>
  <si>
    <t>RCN3-1000-1430400</t>
  </si>
  <si>
    <t>RCN3-1000-1430410</t>
  </si>
  <si>
    <t>RCN3-1000-1430420</t>
  </si>
  <si>
    <t>RCN3-1000-1430430</t>
  </si>
  <si>
    <t>RCN3-1000-1430440</t>
  </si>
  <si>
    <t>RCN3-1000-1430450</t>
  </si>
  <si>
    <t>RCN3-1000-1430460</t>
  </si>
  <si>
    <t>RCN3-1000-1430470</t>
  </si>
  <si>
    <t>RCN3-1000-1430480</t>
  </si>
  <si>
    <t>RCN3-1000-1430490</t>
  </si>
  <si>
    <t>RCN3-1000-1430500</t>
  </si>
  <si>
    <t>RCN4-1000-1438080</t>
  </si>
  <si>
    <t>RCN4-1000-1438090</t>
  </si>
  <si>
    <t>RCN4-1000-1438100</t>
  </si>
  <si>
    <t>RCN4-1000-1438110</t>
  </si>
  <si>
    <t>RCN4-1000-1438120</t>
  </si>
  <si>
    <t>RCN4-1000-1438130</t>
  </si>
  <si>
    <t>RCN4-1000-1438140</t>
  </si>
  <si>
    <t>RCN4-1000-1438150</t>
  </si>
  <si>
    <t>RCN4-1000-1438160</t>
  </si>
  <si>
    <t>RCN4-1000-1438170</t>
  </si>
  <si>
    <t>RCN4-1000-1438180</t>
  </si>
  <si>
    <t>RCN4-1000-1438190</t>
  </si>
  <si>
    <t>RCN4-1000-1438200</t>
  </si>
  <si>
    <t>RCN4-1000-1438210</t>
  </si>
  <si>
    <t>RCN4-1000-1438220</t>
  </si>
  <si>
    <t>RCN4-1000-1438230</t>
  </si>
  <si>
    <t>RCN4-1000-1438240</t>
  </si>
  <si>
    <t>RCN4-1000-1438250</t>
  </si>
  <si>
    <t>RCN4-1000-1438260</t>
  </si>
  <si>
    <t>RCN4-1000-1438270</t>
  </si>
  <si>
    <t>RCN4-1000-1438280</t>
  </si>
  <si>
    <t>RCN4-1000-1438290</t>
  </si>
  <si>
    <t>RCN4-1000-1438300</t>
  </si>
  <si>
    <t>RCN4-1000-1438310</t>
  </si>
  <si>
    <t>RCN4-1000-1438320</t>
  </si>
  <si>
    <t>RCN4-1000-1438330</t>
  </si>
  <si>
    <t>RCN4-1000-1438340</t>
  </si>
  <si>
    <t>RCN4-1000-1438350</t>
  </si>
  <si>
    <t>RCN4-1000-1438360</t>
  </si>
  <si>
    <t>RCN4-1000-1438370</t>
  </si>
  <si>
    <t>RCN4-1000-1438380</t>
  </si>
  <si>
    <t>RCN4-1000-1438390</t>
  </si>
  <si>
    <t>RCN4-1000-1438400</t>
  </si>
  <si>
    <t>RCN4-1000-1438410</t>
  </si>
  <si>
    <t>RCN4-1000-1438420</t>
  </si>
  <si>
    <t>RCN4-1000-1438430</t>
  </si>
  <si>
    <t>RCN4-1000-1438440</t>
  </si>
  <si>
    <t>RCN4-1000-1438450</t>
  </si>
  <si>
    <t>RCN4-1000-1438460</t>
  </si>
  <si>
    <t>RCN4-1000-1438470</t>
  </si>
  <si>
    <t>RCN4-1000-1438480</t>
  </si>
  <si>
    <t>RCN4-1000-1438490</t>
  </si>
  <si>
    <t>RCN4-1000-1438500</t>
  </si>
  <si>
    <t>RCN1-1000-1920080</t>
  </si>
  <si>
    <t>RCN1-1000-1920090</t>
  </si>
  <si>
    <t>RCN1-1000-1920100</t>
  </si>
  <si>
    <t>RCN1-1000-1920110</t>
  </si>
  <si>
    <t>RCN1-1000-1920120</t>
  </si>
  <si>
    <t>RCN1-1000-1920130</t>
  </si>
  <si>
    <t>RCN1-1000-1920140</t>
  </si>
  <si>
    <t>RCN1-1000-1920150</t>
  </si>
  <si>
    <t>RCN1-1000-1920160</t>
  </si>
  <si>
    <t>RCN1-1000-1920170</t>
  </si>
  <si>
    <t>RCN1-1000-1920180</t>
  </si>
  <si>
    <t>RCN1-1000-1920190</t>
  </si>
  <si>
    <t>RCN1-1000-1920200</t>
  </si>
  <si>
    <t>RCN1-1000-1920210</t>
  </si>
  <si>
    <t>RCN1-1000-1920220</t>
  </si>
  <si>
    <t>RCN1-1000-1920230</t>
  </si>
  <si>
    <t>RCN1-1000-1920240</t>
  </si>
  <si>
    <t>RCN1-1000-1920250</t>
  </si>
  <si>
    <t>RCN1-1000-1920260</t>
  </si>
  <si>
    <t>RCN1-1000-1920270</t>
  </si>
  <si>
    <t>RCN1-1000-1920280</t>
  </si>
  <si>
    <t>RCN1-1000-1920290</t>
  </si>
  <si>
    <t>RCN1-1000-1920300</t>
  </si>
  <si>
    <t>RCN1-1000-1920310</t>
  </si>
  <si>
    <t>RCN1-1000-1920320</t>
  </si>
  <si>
    <t>RCN1-1000-1920330</t>
  </si>
  <si>
    <t>RCN1-1000-1920340</t>
  </si>
  <si>
    <t>RCN1-1000-1920350</t>
  </si>
  <si>
    <t>RCN1-1000-1920360</t>
  </si>
  <si>
    <t>RCN1-1000-1920370</t>
  </si>
  <si>
    <t>RCN1-1000-1920380</t>
  </si>
  <si>
    <t>RCN1-1000-1920390</t>
  </si>
  <si>
    <t>RCN1-1000-1920400</t>
  </si>
  <si>
    <t>RCN1-1000-1920410</t>
  </si>
  <si>
    <t>RCN1-1000-1920420</t>
  </si>
  <si>
    <t>RCN1-1000-1920430</t>
  </si>
  <si>
    <t>RCN1-1000-1920440</t>
  </si>
  <si>
    <t>RCN1-1000-1920450</t>
  </si>
  <si>
    <t>RCN1-1000-1920460</t>
  </si>
  <si>
    <t>RCN1-1000-1920470</t>
  </si>
  <si>
    <t>RCN1-1000-1920480</t>
  </si>
  <si>
    <t>RCN1-1000-1920490</t>
  </si>
  <si>
    <t>RCN1-1000-1920500</t>
  </si>
  <si>
    <t>RCN2-1000-1926080</t>
  </si>
  <si>
    <t>RCN2-1000-1926090</t>
  </si>
  <si>
    <t>RCN2-1000-1926100</t>
  </si>
  <si>
    <t>RCN2-1000-1926110</t>
  </si>
  <si>
    <t>RCN2-1000-1926120</t>
  </si>
  <si>
    <t>RCN2-1000-1926130</t>
  </si>
  <si>
    <t>RCN2-1000-1926140</t>
  </si>
  <si>
    <t>RCN2-1000-1926150</t>
  </si>
  <si>
    <t>RCN2-1000-1926160</t>
  </si>
  <si>
    <t>RCN2-1000-1926170</t>
  </si>
  <si>
    <t>RCN2-1000-1926180</t>
  </si>
  <si>
    <t>RCN2-1000-1926190</t>
  </si>
  <si>
    <t>RCN2-1000-1926200</t>
  </si>
  <si>
    <t>RCN2-1000-1926210</t>
  </si>
  <si>
    <t>RCN2-1000-1926220</t>
  </si>
  <si>
    <t>RCN2-1000-1926230</t>
  </si>
  <si>
    <t>RCN2-1000-1926240</t>
  </si>
  <si>
    <t>RCN2-1000-1926250</t>
  </si>
  <si>
    <t>RCN2-1000-1926260</t>
  </si>
  <si>
    <t>RCN2-1000-1926270</t>
  </si>
  <si>
    <t>RCN2-1000-1926280</t>
  </si>
  <si>
    <t>RCN2-1000-1926290</t>
  </si>
  <si>
    <t>RCN2-1000-1926300</t>
  </si>
  <si>
    <t>RCN2-1000-1926310</t>
  </si>
  <si>
    <t>RCN2-1000-1926320</t>
  </si>
  <si>
    <t>RCN2-1000-1926330</t>
  </si>
  <si>
    <t>RCN2-1000-1926340</t>
  </si>
  <si>
    <t>RCN2-1000-1926350</t>
  </si>
  <si>
    <t>RCN2-1000-1926360</t>
  </si>
  <si>
    <t>RCN2-1000-1926370</t>
  </si>
  <si>
    <t>RCN2-1000-1926380</t>
  </si>
  <si>
    <t>RCN2-1000-1926390</t>
  </si>
  <si>
    <t>RCN2-1000-1926400</t>
  </si>
  <si>
    <t>RCN2-1000-1926410</t>
  </si>
  <si>
    <t>RCN2-1000-1926420</t>
  </si>
  <si>
    <t>RCN2-1000-1926430</t>
  </si>
  <si>
    <t>RCN2-1000-1926440</t>
  </si>
  <si>
    <t>RCN2-1000-1926450</t>
  </si>
  <si>
    <t>RCN2-1000-1926460</t>
  </si>
  <si>
    <t>RCN2-1000-1926470</t>
  </si>
  <si>
    <t>RCN2-1000-1926480</t>
  </si>
  <si>
    <t>RCN2-1000-1926490</t>
  </si>
  <si>
    <t>RCN2-1000-1926500</t>
  </si>
  <si>
    <t>RCN3-1000-1930080</t>
  </si>
  <si>
    <t>RCN3-1000-1930090</t>
  </si>
  <si>
    <t>RCN3-1000-1930100</t>
  </si>
  <si>
    <t>RCN3-1000-1930110</t>
  </si>
  <si>
    <t>RCN3-1000-1930120</t>
  </si>
  <si>
    <t>RCN3-1000-1930130</t>
  </si>
  <si>
    <t>RCN3-1000-1930140</t>
  </si>
  <si>
    <t>RCN3-1000-1930150</t>
  </si>
  <si>
    <t>RCN3-1000-1930160</t>
  </si>
  <si>
    <t>RCN3-1000-1930170</t>
  </si>
  <si>
    <t>RCN3-1000-1930180</t>
  </si>
  <si>
    <t>RCN3-1000-1930190</t>
  </si>
  <si>
    <t>RCN3-1000-1930200</t>
  </si>
  <si>
    <t>RCN3-1000-1930210</t>
  </si>
  <si>
    <t>RCN3-1000-1930220</t>
  </si>
  <si>
    <t>RCN3-1000-1930230</t>
  </si>
  <si>
    <t>RCN3-1000-1930240</t>
  </si>
  <si>
    <t>RCN3-1000-1930250</t>
  </si>
  <si>
    <t>RCN3-1000-1930260</t>
  </si>
  <si>
    <t>RCN3-1000-1930270</t>
  </si>
  <si>
    <t>RCN3-1000-1930280</t>
  </si>
  <si>
    <t>RCN3-1000-1930290</t>
  </si>
  <si>
    <t>RCN3-1000-1930300</t>
  </si>
  <si>
    <t>RCN3-1000-1930310</t>
  </si>
  <si>
    <t>RCN3-1000-1930320</t>
  </si>
  <si>
    <t>RCN3-1000-1930330</t>
  </si>
  <si>
    <t>RCN3-1000-1930340</t>
  </si>
  <si>
    <t>RCN3-1000-1930350</t>
  </si>
  <si>
    <t>RCN3-1000-1930360</t>
  </si>
  <si>
    <t>RCN3-1000-1930370</t>
  </si>
  <si>
    <t>RCN3-1000-1930380</t>
  </si>
  <si>
    <t>RCN3-1000-1930390</t>
  </si>
  <si>
    <t>RCN3-1000-1930400</t>
  </si>
  <si>
    <t>RCN3-1000-1930410</t>
  </si>
  <si>
    <t>RCN3-1000-1930420</t>
  </si>
  <si>
    <t>RCN3-1000-1930430</t>
  </si>
  <si>
    <t>RCN3-1000-1930440</t>
  </si>
  <si>
    <t>RCN3-1000-1930450</t>
  </si>
  <si>
    <t>RCN3-1000-1930460</t>
  </si>
  <si>
    <t>RCN3-1000-1930470</t>
  </si>
  <si>
    <t>RCN3-1000-1930480</t>
  </si>
  <si>
    <t>RCN3-1000-1930490</t>
  </si>
  <si>
    <t>RCN3-1000-1930500</t>
  </si>
  <si>
    <t>RCN4-1000-1938080</t>
  </si>
  <si>
    <t>RCN4-1000-1938090</t>
  </si>
  <si>
    <t>RCN4-1000-1938100</t>
  </si>
  <si>
    <t>RCN4-1000-1938110</t>
  </si>
  <si>
    <t>RCN4-1000-1938120</t>
  </si>
  <si>
    <t>RCN4-1000-1938130</t>
  </si>
  <si>
    <t>RCN4-1000-1938140</t>
  </si>
  <si>
    <t>RCN4-1000-1938150</t>
  </si>
  <si>
    <t>RCN4-1000-1938160</t>
  </si>
  <si>
    <t>RCN4-1000-1938170</t>
  </si>
  <si>
    <t>RCN4-1000-1938180</t>
  </si>
  <si>
    <t>RCN4-1000-1938190</t>
  </si>
  <si>
    <t>RCN4-1000-1938200</t>
  </si>
  <si>
    <t>RCN4-1000-1938210</t>
  </si>
  <si>
    <t>RCN4-1000-1938220</t>
  </si>
  <si>
    <t>RCN4-1000-1938230</t>
  </si>
  <si>
    <t>RCN4-1000-1938240</t>
  </si>
  <si>
    <t>RCN4-1000-1938250</t>
  </si>
  <si>
    <t>RCN4-1000-1938260</t>
  </si>
  <si>
    <t>RCN4-1000-1938270</t>
  </si>
  <si>
    <t>RCN4-1000-1938280</t>
  </si>
  <si>
    <t>RCN4-1000-1938290</t>
  </si>
  <si>
    <t>RCN4-1000-1938300</t>
  </si>
  <si>
    <t>RCN4-1000-1938310</t>
  </si>
  <si>
    <t>RCN4-1000-1938320</t>
  </si>
  <si>
    <t>RCN4-1000-1938330</t>
  </si>
  <si>
    <t>RCN4-1000-1938340</t>
  </si>
  <si>
    <t>RCN4-1000-1938350</t>
  </si>
  <si>
    <t>RCN4-1000-1938360</t>
  </si>
  <si>
    <t>RCN4-1000-1938370</t>
  </si>
  <si>
    <t>RCN4-1000-1938380</t>
  </si>
  <si>
    <t>RCN4-1000-1938390</t>
  </si>
  <si>
    <t>RCN4-1000-1938400</t>
  </si>
  <si>
    <t>RCN4-1000-1938410</t>
  </si>
  <si>
    <t>RCN4-1000-1938420</t>
  </si>
  <si>
    <t>RCN4-1000-1938430</t>
  </si>
  <si>
    <t>RCN4-1000-1938440</t>
  </si>
  <si>
    <t>RCN4-1000-1938450</t>
  </si>
  <si>
    <t>RCN4-1000-1938460</t>
  </si>
  <si>
    <t>RCN4-1000-1938470</t>
  </si>
  <si>
    <t>RCN4-1000-1938480</t>
  </si>
  <si>
    <t>RCN4-1000-1938490</t>
  </si>
  <si>
    <t>RCN4-1000-1938500</t>
  </si>
  <si>
    <t>RCQ-1000-0826080</t>
  </si>
  <si>
    <t>RCQ-1000-0826090</t>
  </si>
  <si>
    <t>RCQ-1000-0826100</t>
  </si>
  <si>
    <t>RCQ-1000-0826110</t>
  </si>
  <si>
    <t>RCQ-1000-0826120</t>
  </si>
  <si>
    <t>RCQ-1000-0826130</t>
  </si>
  <si>
    <t>RCQ-1000-0826140</t>
  </si>
  <si>
    <t>RCQ-1000-0826150</t>
  </si>
  <si>
    <t>RCQ-1000-0826160</t>
  </si>
  <si>
    <t>RCQ-1000-0826170</t>
  </si>
  <si>
    <t>RCQ-1000-0826180</t>
  </si>
  <si>
    <t>RCQ-1000-0826190</t>
  </si>
  <si>
    <t>RCQ-1000-0826200</t>
  </si>
  <si>
    <t>RCQ-1000-0826210</t>
  </si>
  <si>
    <t>RCQ-1000-0826220</t>
  </si>
  <si>
    <t>RCQ-1000-0826230</t>
  </si>
  <si>
    <t>RCQ-1000-0826240</t>
  </si>
  <si>
    <t>RCQ-1000-0826250</t>
  </si>
  <si>
    <t>RCQ-1000-0826260</t>
  </si>
  <si>
    <t>RCQ-1000-0826270</t>
  </si>
  <si>
    <t>RCQ-1000-0826280</t>
  </si>
  <si>
    <t>RCQ-1000-0826290</t>
  </si>
  <si>
    <t>RCQ-1000-0826300</t>
  </si>
  <si>
    <t>RCQ-1000-0826310</t>
  </si>
  <si>
    <t>RCQ-1000-0826320</t>
  </si>
  <si>
    <t>RCQ-1000-0826330</t>
  </si>
  <si>
    <t>RCQ-1000-0826340</t>
  </si>
  <si>
    <t>RCQ-1000-0826350</t>
  </si>
  <si>
    <t>RCQ-1000-0826360</t>
  </si>
  <si>
    <t>RCQ-1000-0826370</t>
  </si>
  <si>
    <t>RCQ-1000-0826380</t>
  </si>
  <si>
    <t>RCQ-1000-0830080</t>
  </si>
  <si>
    <t>RCQ-1000-0830090</t>
  </si>
  <si>
    <t>RCQ-1000-0830100</t>
  </si>
  <si>
    <t>RCQ-1000-0830110</t>
  </si>
  <si>
    <t>RCQ-1000-0830120</t>
  </si>
  <si>
    <t>RCQ-1000-0830130</t>
  </si>
  <si>
    <t>RCQ-1000-0830140</t>
  </si>
  <si>
    <t>RCQ-1000-0830150</t>
  </si>
  <si>
    <t>RCQ-1000-0830160</t>
  </si>
  <si>
    <t>RCQ-1000-0830170</t>
  </si>
  <si>
    <t>RCQ-1000-0830180</t>
  </si>
  <si>
    <t>RCQ-1000-0830190</t>
  </si>
  <si>
    <t>RCQ-1000-0830200</t>
  </si>
  <si>
    <t>RCQ-1000-0830210</t>
  </si>
  <si>
    <t>RCQ-1000-0830220</t>
  </si>
  <si>
    <t>RCQ-1000-0830230</t>
  </si>
  <si>
    <t>RCQ-1000-0830240</t>
  </si>
  <si>
    <t>RCQ-1000-0830250</t>
  </si>
  <si>
    <t>RCQ-1000-0830260</t>
  </si>
  <si>
    <t>RCQ-1000-0830270</t>
  </si>
  <si>
    <t>RCQ-1000-0830280</t>
  </si>
  <si>
    <t>RCQ-1000-0830290</t>
  </si>
  <si>
    <t>RCQ-1000-0830300</t>
  </si>
  <si>
    <t>RCQ-1000-0830310</t>
  </si>
  <si>
    <t>RCQ-1000-0830320</t>
  </si>
  <si>
    <t>RCQ-1000-0830330</t>
  </si>
  <si>
    <t>RCQ-1000-0830340</t>
  </si>
  <si>
    <t>RCQ-1000-0830350</t>
  </si>
  <si>
    <t>RCQ-1000-0830360</t>
  </si>
  <si>
    <t>RCQ-1000-0838080</t>
  </si>
  <si>
    <t>RCQ-1000-0838090</t>
  </si>
  <si>
    <t>RCQ-1000-0838100</t>
  </si>
  <si>
    <t>RCQ-1000-0838110</t>
  </si>
  <si>
    <t>RCQ-1000-0838120</t>
  </si>
  <si>
    <t>RCQ-1000-0838130</t>
  </si>
  <si>
    <t>RCQ-1000-0838140</t>
  </si>
  <si>
    <t>RCQ-1000-0838150</t>
  </si>
  <si>
    <t>RCQ-1000-0838160</t>
  </si>
  <si>
    <t>RCQ-1000-0838170</t>
  </si>
  <si>
    <t>RCQ-1000-0838180</t>
  </si>
  <si>
    <t>RCQ-1000-0838190</t>
  </si>
  <si>
    <t>RCQ-1000-0838200</t>
  </si>
  <si>
    <t>RCQ-1000-0838210</t>
  </si>
  <si>
    <t>RCQ-1000-0838220</t>
  </si>
  <si>
    <t>RCQ-1000-0838230</t>
  </si>
  <si>
    <t>RCQ-1000-0838240</t>
  </si>
  <si>
    <t>RCQ-1000-0838250</t>
  </si>
  <si>
    <t>RCQ-1000-0838260</t>
  </si>
  <si>
    <t>RCQ-1000-0838270</t>
  </si>
  <si>
    <t>RCQ-1000-0838280</t>
  </si>
  <si>
    <t>RCQ-1000-0838290</t>
  </si>
  <si>
    <t>RCQ-1000-0838300</t>
  </si>
  <si>
    <t>RCQ-1000-0838310</t>
  </si>
  <si>
    <t>RCQ-1000-0838320</t>
  </si>
  <si>
    <t>RCQ-1000-0838330</t>
  </si>
  <si>
    <t>RCQ-1000-0838340</t>
  </si>
  <si>
    <t>RCQ-1000-0838350</t>
  </si>
  <si>
    <t>RCQ-1000-0838360</t>
  </si>
  <si>
    <t>RCQ-1000-0838370</t>
  </si>
  <si>
    <t>RCQ-1000-0838380</t>
  </si>
  <si>
    <t>RCQ-1000-1226080</t>
  </si>
  <si>
    <t>RCQ-1000-1226090</t>
  </si>
  <si>
    <t>RCQ-1000-1226100</t>
  </si>
  <si>
    <t>RCQ-1000-1226110</t>
  </si>
  <si>
    <t>RCQ-1000-1226120</t>
  </si>
  <si>
    <t>RCQ-1000-1226130</t>
  </si>
  <si>
    <t>RCQ-1000-1226140</t>
  </si>
  <si>
    <t>RCQ-1000-1226150</t>
  </si>
  <si>
    <t>RCQ-1000-1226160</t>
  </si>
  <si>
    <t>RCQ-1000-1226170</t>
  </si>
  <si>
    <t>RCQ-1000-1226180</t>
  </si>
  <si>
    <t>RCQ-1000-1226190</t>
  </si>
  <si>
    <t>RCQ-1000-1226200</t>
  </si>
  <si>
    <t>RCQ-1000-1226210</t>
  </si>
  <si>
    <t>RCQ-1000-1226220</t>
  </si>
  <si>
    <t>RCQ-1000-1226230</t>
  </si>
  <si>
    <t>RCQ-1000-1226240</t>
  </si>
  <si>
    <t>RCQ-1000-1226250</t>
  </si>
  <si>
    <t>RCQ-1000-1226260</t>
  </si>
  <si>
    <t>RCQ-1000-1226270</t>
  </si>
  <si>
    <t>RCQ-1000-1226280</t>
  </si>
  <si>
    <t>RCQ-1000-1226290</t>
  </si>
  <si>
    <t>RCQ-1000-1226300</t>
  </si>
  <si>
    <t>RCQ-1000-1226310</t>
  </si>
  <si>
    <t>RCQ-1000-1226320</t>
  </si>
  <si>
    <t>RCQ-1000-1226330</t>
  </si>
  <si>
    <t>RCQ-1000-1226340</t>
  </si>
  <si>
    <t>RCQ-1000-1226350</t>
  </si>
  <si>
    <t>RCQ-1000-1226360</t>
  </si>
  <si>
    <t>RCQ-1000-1226370</t>
  </si>
  <si>
    <t>RCQ-1000-1226380</t>
  </si>
  <si>
    <t>RCQ-1000-1226390</t>
  </si>
  <si>
    <t>RCQ-1000-1226400</t>
  </si>
  <si>
    <t>RCQ-1000-1226410</t>
  </si>
  <si>
    <t>RCQ-1000-1226420</t>
  </si>
  <si>
    <t>RCQ-1000-1226430</t>
  </si>
  <si>
    <t>RCQ-1000-1226440</t>
  </si>
  <si>
    <t>RCQ-1000-1226450</t>
  </si>
  <si>
    <t>RCQ-1000-1226460</t>
  </si>
  <si>
    <t>RCQ-1000-1226470</t>
  </si>
  <si>
    <t>RCQ-1000-1226480</t>
  </si>
  <si>
    <t>RCQ-1000-1226490</t>
  </si>
  <si>
    <t>RCQ-1000-1226500</t>
  </si>
  <si>
    <t>RCQ-1000-1230080</t>
  </si>
  <si>
    <t>RCQ-1000-1230090</t>
  </si>
  <si>
    <t>RCQ-1000-1230100</t>
  </si>
  <si>
    <t>RCQ-1000-1230110</t>
  </si>
  <si>
    <t>RCQ-1000-1230120</t>
  </si>
  <si>
    <t>RCQ-1000-1230130</t>
  </si>
  <si>
    <t>RCQ-1000-1230140</t>
  </si>
  <si>
    <t>RCQ-1000-1230150</t>
  </si>
  <si>
    <t>RCQ-1000-1230160</t>
  </si>
  <si>
    <t>RCQ-1000-1230170</t>
  </si>
  <si>
    <t>RCQ-1000-1230180</t>
  </si>
  <si>
    <t>RCQ-1000-1230190</t>
  </si>
  <si>
    <t>RCQ-1000-1230200</t>
  </si>
  <si>
    <t>RCQ-1000-1230210</t>
  </si>
  <si>
    <t>RCQ-1000-1230220</t>
  </si>
  <si>
    <t>RCQ-1000-1230230</t>
  </si>
  <si>
    <t>RCQ-1000-1230240</t>
  </si>
  <si>
    <t>RCQ-1000-1230250</t>
  </si>
  <si>
    <t>RCQ-1000-1230260</t>
  </si>
  <si>
    <t>RCQ-1000-1230270</t>
  </si>
  <si>
    <t>RCQ-1000-1230280</t>
  </si>
  <si>
    <t>RCQ-1000-1230290</t>
  </si>
  <si>
    <t>RCQ-1000-1230300</t>
  </si>
  <si>
    <t>RCQ-1000-1230310</t>
  </si>
  <si>
    <t>RCQ-1000-1230320</t>
  </si>
  <si>
    <t>RCQ-1000-1230330</t>
  </si>
  <si>
    <t>RCQ-1000-1230340</t>
  </si>
  <si>
    <t>RCQ-1000-1230350</t>
  </si>
  <si>
    <t>RCQ-1000-1230360</t>
  </si>
  <si>
    <t>RCQ-1000-1230370</t>
  </si>
  <si>
    <t>RCQ-1000-1230380</t>
  </si>
  <si>
    <t>RCQ-1000-1230390</t>
  </si>
  <si>
    <t>RCQ-1000-1230400</t>
  </si>
  <si>
    <t>RCQ-1000-1230410</t>
  </si>
  <si>
    <t>RCQ-1000-1230420</t>
  </si>
  <si>
    <t>RCQ-1000-1230430</t>
  </si>
  <si>
    <t>RCQ-1000-1230440</t>
  </si>
  <si>
    <t>RCQ-1000-1230450</t>
  </si>
  <si>
    <t>RCQ-1000-1230460</t>
  </si>
  <si>
    <t>RCQ-1000-1230470</t>
  </si>
  <si>
    <t>RCQ-1000-1230480</t>
  </si>
  <si>
    <t>RCQ-1000-1230490</t>
  </si>
  <si>
    <t>RCQ-1000-1230500</t>
  </si>
  <si>
    <t>RCQ-1000-1238080</t>
  </si>
  <si>
    <t>RCQ-1000-1238090</t>
  </si>
  <si>
    <t>RCQ-1000-1238100</t>
  </si>
  <si>
    <t>RCQ-1000-1238110</t>
  </si>
  <si>
    <t>RCQ-1000-1238120</t>
  </si>
  <si>
    <t>RCQ-1000-1238130</t>
  </si>
  <si>
    <t>RCQ-1000-1238140</t>
  </si>
  <si>
    <t>RCQ-1000-1238150</t>
  </si>
  <si>
    <t>RCQ-1000-1238160</t>
  </si>
  <si>
    <t>RCQ-1000-1238170</t>
  </si>
  <si>
    <t>RCQ-1000-1238180</t>
  </si>
  <si>
    <t>RCQ-1000-1238190</t>
  </si>
  <si>
    <t>RCQ-1000-1238200</t>
  </si>
  <si>
    <t>RCQ-1000-1238210</t>
  </si>
  <si>
    <t>RCQ-1000-1238220</t>
  </si>
  <si>
    <t>RCQ-1000-1238230</t>
  </si>
  <si>
    <t>RCQ-1000-1238260</t>
  </si>
  <si>
    <t>RCQ-1000-1238250</t>
  </si>
  <si>
    <t>RCQ-1000-1238270</t>
  </si>
  <si>
    <t>RCQ-1000-1238280</t>
  </si>
  <si>
    <t>RCQ-1000-1238290</t>
  </si>
  <si>
    <t>RCQ-1000-1238300</t>
  </si>
  <si>
    <t>RCQ-1000-1238310</t>
  </si>
  <si>
    <t>RCQ-1000-1238320</t>
  </si>
  <si>
    <t>RCQ-1000-1238330</t>
  </si>
  <si>
    <t>RCQ-1000-1238340</t>
  </si>
  <si>
    <t>RCQ-1000-1238350</t>
  </si>
  <si>
    <t>RCQ-1000-1238380</t>
  </si>
  <si>
    <t>RCQ-1000-1238370</t>
  </si>
  <si>
    <t>RCQ-1000-1238390</t>
  </si>
  <si>
    <t>RCQ-1000-1238400</t>
  </si>
  <si>
    <t>RCQ-1000-1238410</t>
  </si>
  <si>
    <t>RCQ-1000-1238420</t>
  </si>
  <si>
    <t>RCQ-1000-1238430</t>
  </si>
  <si>
    <t>RCQ-1000-1238440</t>
  </si>
  <si>
    <t>RCQ-1000-1238450</t>
  </si>
  <si>
    <t>RCQ-1000-1238460</t>
  </si>
  <si>
    <t>RCQ-1000-1238470</t>
  </si>
  <si>
    <t>RCQ-1000-1238480</t>
  </si>
  <si>
    <t>RCQ-1000-1238490</t>
  </si>
  <si>
    <t>RCQ-1000-1238500</t>
  </si>
  <si>
    <t>RCQ-1000-1426080</t>
  </si>
  <si>
    <t>RCQ-1000-1426090</t>
  </si>
  <si>
    <t>RCQ-1000-1426100</t>
  </si>
  <si>
    <t>RCQ-1000-1426110</t>
  </si>
  <si>
    <t>RCQ-1000-1426120</t>
  </si>
  <si>
    <t>RCQ-1000-1426130</t>
  </si>
  <si>
    <t>RCQ-1000-1426140</t>
  </si>
  <si>
    <t>RCQ-1000-1426150</t>
  </si>
  <si>
    <t>RCQ-1000-1426160</t>
  </si>
  <si>
    <t>RCQ-1000-1426170</t>
  </si>
  <si>
    <t>RCQ-1000-1426180</t>
  </si>
  <si>
    <t>RCQ-1000-1426190</t>
  </si>
  <si>
    <t>RCQ-1000-1426200</t>
  </si>
  <si>
    <t>RCQ-1000-1426210</t>
  </si>
  <si>
    <t>RCQ-1000-1426220</t>
  </si>
  <si>
    <t>RCQ-1000-1426230</t>
  </si>
  <si>
    <t>RCQ-1000-1426240</t>
  </si>
  <si>
    <t>RCQ-1000-1426250</t>
  </si>
  <si>
    <t>RCQ-1000-1426260</t>
  </si>
  <si>
    <t>RCQ-1000-1426270</t>
  </si>
  <si>
    <t>RCQ-1000-1426280</t>
  </si>
  <si>
    <t>RCQ-1000-1426290</t>
  </si>
  <si>
    <t>RCQ-1000-1426300</t>
  </si>
  <si>
    <t>RCQ-1000-1426310</t>
  </si>
  <si>
    <t>RCQ-1000-1426320</t>
  </si>
  <si>
    <t>RCQ-1000-1426330</t>
  </si>
  <si>
    <t>RCQ-1000-1426340</t>
  </si>
  <si>
    <t>RCQ-1000-1426350</t>
  </si>
  <si>
    <t>RCQ-1000-1426360</t>
  </si>
  <si>
    <t>RCQ-1000-1426370</t>
  </si>
  <si>
    <t>RCQ-1000-1426380</t>
  </si>
  <si>
    <t>RCQ-1000-1426390</t>
  </si>
  <si>
    <t>RCQ-1000-1426400</t>
  </si>
  <si>
    <t>RCQ-1000-1426410</t>
  </si>
  <si>
    <t>RCQ-1000-1426420</t>
  </si>
  <si>
    <t>RCQ-1000-1426430</t>
  </si>
  <si>
    <t>RCQ-1000-1426440</t>
  </si>
  <si>
    <t>RCQ-1000-1426450</t>
  </si>
  <si>
    <t>RCQ-1000-1426460</t>
  </si>
  <si>
    <t>RCQ-1000-1426470</t>
  </si>
  <si>
    <t>RCQ-1000-1426480</t>
  </si>
  <si>
    <t>RCQ-1000-1426490</t>
  </si>
  <si>
    <t>RCQ-1000-1426500</t>
  </si>
  <si>
    <t>RCQ-1000-1430080</t>
  </si>
  <si>
    <t>RCQ-1000-1430090</t>
  </si>
  <si>
    <t>RCQ-1000-1430100</t>
  </si>
  <si>
    <t>RCQ-1000-1430110</t>
  </si>
  <si>
    <t>RCQ-1000-1430120</t>
  </si>
  <si>
    <t>RCQ-1000-1430130</t>
  </si>
  <si>
    <t>RCQ-1000-1430140</t>
  </si>
  <si>
    <t>RCQ-1000-1430150</t>
  </si>
  <si>
    <t>RCQ-1000-1430160</t>
  </si>
  <si>
    <t>RCQ-1000-1430170</t>
  </si>
  <si>
    <t>RCQ-1000-1430180</t>
  </si>
  <si>
    <t>RCQ-1000-1430190</t>
  </si>
  <si>
    <t>RCQ-1000-1430200</t>
  </si>
  <si>
    <t>RCQ-1000-1430210</t>
  </si>
  <si>
    <t>RCQ-1000-1430220</t>
  </si>
  <si>
    <t>RCQ-1000-1430230</t>
  </si>
  <si>
    <t>RCQ-1000-1430240</t>
  </si>
  <si>
    <t>RCQ-1000-1430250</t>
  </si>
  <si>
    <t>RCQ-1000-1430260</t>
  </si>
  <si>
    <t>RCQ-1000-1430270</t>
  </si>
  <si>
    <t>RCQ-1000-1430280</t>
  </si>
  <si>
    <t>RCQ-1000-1430290</t>
  </si>
  <si>
    <t>RCQ-1000-1430300</t>
  </si>
  <si>
    <t>RCQ-1000-1430310</t>
  </si>
  <si>
    <t>RCQ-1000-1430320</t>
  </si>
  <si>
    <t>RCQ-1000-1430330</t>
  </si>
  <si>
    <t>RCQ-1000-1430340</t>
  </si>
  <si>
    <t>RCQ-1000-1430350</t>
  </si>
  <si>
    <t>RCQ-1000-1430360</t>
  </si>
  <si>
    <t>RCQ-1000-1430370</t>
  </si>
  <si>
    <t>RCQ-1000-1430380</t>
  </si>
  <si>
    <t>RCQ-1000-1430390</t>
  </si>
  <si>
    <t>RCQ-1000-1430400</t>
  </si>
  <si>
    <t>RCQ-1000-1430410</t>
  </si>
  <si>
    <t>RCQ-1000-1430420</t>
  </si>
  <si>
    <t>RCQ-1000-1430430</t>
  </si>
  <si>
    <t>RCQ-1000-1430440</t>
  </si>
  <si>
    <t>RCQ-1000-1430450</t>
  </si>
  <si>
    <t>RCQ-1000-1430460</t>
  </si>
  <si>
    <t>RCQ-1000-1430470</t>
  </si>
  <si>
    <t>RCQ-1000-1430480</t>
  </si>
  <si>
    <t>RCQ-1000-1430490</t>
  </si>
  <si>
    <t>RCQ-1000-1430500</t>
  </si>
  <si>
    <t>RCQ-1000-1438080</t>
  </si>
  <si>
    <t>RCQ-1000-1438090</t>
  </si>
  <si>
    <t>RCQ-1000-1438100</t>
  </si>
  <si>
    <t>RCQ-1000-1438110</t>
  </si>
  <si>
    <t>RCQ-1000-1438120</t>
  </si>
  <si>
    <t>RCQ-1000-1438130</t>
  </si>
  <si>
    <t>RCQ-1000-1438140</t>
  </si>
  <si>
    <t>RCQ-1000-1438150</t>
  </si>
  <si>
    <t>RCQ-1000-1438160</t>
  </si>
  <si>
    <t>RCQ-1000-1438170</t>
  </si>
  <si>
    <t>RCQ-1000-1438180</t>
  </si>
  <si>
    <t>RCQ-1000-1438190</t>
  </si>
  <si>
    <t>RCQ-1000-1438200</t>
  </si>
  <si>
    <t>RCQ-1000-1438210</t>
  </si>
  <si>
    <t>RCQ-1000-1438220</t>
  </si>
  <si>
    <t>RCQ-1000-1438230</t>
  </si>
  <si>
    <t>RCQ-1000-1438240</t>
  </si>
  <si>
    <t>RCQ-1000-1438250</t>
  </si>
  <si>
    <t>RCQ-1000-1438260</t>
  </si>
  <si>
    <t>RCQ-1000-1438270</t>
  </si>
  <si>
    <t>RCQ-1000-1438280</t>
  </si>
  <si>
    <t>RCQ-1000-1438290</t>
  </si>
  <si>
    <t>RCQ-1000-1438300</t>
  </si>
  <si>
    <t>RCQ-1000-1438310</t>
  </si>
  <si>
    <t>RCQ-1000-1438320</t>
  </si>
  <si>
    <t>RCQ-1000-1438330</t>
  </si>
  <si>
    <t>RCQ-1000-1438340</t>
  </si>
  <si>
    <t>RCQ-1000-1438350</t>
  </si>
  <si>
    <t>RCQ-1000-1438360</t>
  </si>
  <si>
    <t>RCQ-1000-1438370</t>
  </si>
  <si>
    <t>RCQ-1000-1438380</t>
  </si>
  <si>
    <t>RCQ-1000-1438390</t>
  </si>
  <si>
    <t>RCQ-1000-1438400</t>
  </si>
  <si>
    <t>RCQ-1000-1438410</t>
  </si>
  <si>
    <t>RCQ-1000-1438420</t>
  </si>
  <si>
    <t>RCQ-1000-1438430</t>
  </si>
  <si>
    <t>RCQ-1000-1438440</t>
  </si>
  <si>
    <t>RCQ-1000-1438450</t>
  </si>
  <si>
    <t>RCQ-1000-1438460</t>
  </si>
  <si>
    <t>RCQ-1000-1438470</t>
  </si>
  <si>
    <t>RCQ-1000-1438480</t>
  </si>
  <si>
    <t>RCQ-1000-1438490</t>
  </si>
  <si>
    <t>RCQ-1000-1438500</t>
  </si>
  <si>
    <t>RCQF-1000-0826080</t>
  </si>
  <si>
    <t>RCQF-1000-0826090</t>
  </si>
  <si>
    <t>RCQF-1000-0826100</t>
  </si>
  <si>
    <t>RCQF-1000-0826110</t>
  </si>
  <si>
    <t>RCQF-1000-0826120</t>
  </si>
  <si>
    <t>RCQF-1000-0826130</t>
  </si>
  <si>
    <t>RCQF-1000-0826140</t>
  </si>
  <si>
    <t>RCQF-1000-0826150</t>
  </si>
  <si>
    <t>RCQF-1000-0826160</t>
  </si>
  <si>
    <t>RCQF-1000-0826170</t>
  </si>
  <si>
    <t>RCQF-1000-0826180</t>
  </si>
  <si>
    <t>RCQF-1000-0826190</t>
  </si>
  <si>
    <t>RCQF-1000-0826200</t>
  </si>
  <si>
    <t>RCQF-1000-0826210</t>
  </si>
  <si>
    <t>RCQF-1000-0826220</t>
  </si>
  <si>
    <t>RCQF-1000-0826230</t>
  </si>
  <si>
    <t>RCQF-1000-0826260</t>
  </si>
  <si>
    <t>RCQF-1000-0826250</t>
  </si>
  <si>
    <t>RCQF-1000-0826270</t>
  </si>
  <si>
    <t>RCQF-1000-0826280</t>
  </si>
  <si>
    <t>RCQF-1000-0826290</t>
  </si>
  <si>
    <t>RCQF-1000-0826300</t>
  </si>
  <si>
    <t>RCQF-1000-0826310</t>
  </si>
  <si>
    <t>RCQF-1000-0826320</t>
  </si>
  <si>
    <t>RCQF-1000-0826340</t>
  </si>
  <si>
    <t>RCQF-1000-0826350</t>
  </si>
  <si>
    <t>RCQF-1000-0826360</t>
  </si>
  <si>
    <t>RCQF-1000-0826370</t>
  </si>
  <si>
    <t>RCQF-1000-0826380</t>
  </si>
  <si>
    <t>RCQF-1000-0830080</t>
  </si>
  <si>
    <t>RCQF-1000-0830090</t>
  </si>
  <si>
    <t>RCQF-1000-0830100</t>
  </si>
  <si>
    <t>RCQF-1000-0830110</t>
  </si>
  <si>
    <t>RCQF-1000-0830120</t>
  </si>
  <si>
    <t>RCQF-1000-0830130</t>
  </si>
  <si>
    <t>RCQF-1000-0830140</t>
  </si>
  <si>
    <t>RCQF-1000-0830150</t>
  </si>
  <si>
    <t>RCQF-1000-0830160</t>
  </si>
  <si>
    <t>RCQF-1000-0830170</t>
  </si>
  <si>
    <t>RCQF-1000-0830180</t>
  </si>
  <si>
    <t>RCQF-1000-0830190</t>
  </si>
  <si>
    <t>RCQF-1000-0830200</t>
  </si>
  <si>
    <t>RCQF-1000-0830210</t>
  </si>
  <si>
    <t>RCQF-1000-0830220</t>
  </si>
  <si>
    <t>RCQF-1000-0830230</t>
  </si>
  <si>
    <t>RCQF-1000-0830300</t>
  </si>
  <si>
    <t>RCQF-1000-0830250</t>
  </si>
  <si>
    <t>RCQF-1000-0830260</t>
  </si>
  <si>
    <t>RCQF-1000-0830270</t>
  </si>
  <si>
    <t>RCQF-1000-0830280</t>
  </si>
  <si>
    <t>RCQF-1000-0830290</t>
  </si>
  <si>
    <t>RCQF-1000-0830310</t>
  </si>
  <si>
    <t>RCQF-1000-0830330</t>
  </si>
  <si>
    <t>RCQF-1000-0830340</t>
  </si>
  <si>
    <t>RCQF-1000-0830350</t>
  </si>
  <si>
    <t>RCQF-1000-0830360</t>
  </si>
  <si>
    <t>RCQF-1000-0830370</t>
  </si>
  <si>
    <t>RCQF-1000-0830380</t>
  </si>
  <si>
    <t>RCQF-1000-0838080</t>
  </si>
  <si>
    <t>RCQF-1000-0838090</t>
  </si>
  <si>
    <t>RCQF-1000-0838100</t>
  </si>
  <si>
    <t>RCQF-1000-0838110</t>
  </si>
  <si>
    <t>RCQF-1000-0838120</t>
  </si>
  <si>
    <t>RCQF-1000-0838130</t>
  </si>
  <si>
    <t>RCQF-1000-0838140</t>
  </si>
  <si>
    <t>RCQF-1000-0838150</t>
  </si>
  <si>
    <t>RCQF-1000-0838160</t>
  </si>
  <si>
    <t>RCQF-1000-0838170</t>
  </si>
  <si>
    <t>RCQF-1000-0838180</t>
  </si>
  <si>
    <t>RCQF-1000-0838190</t>
  </si>
  <si>
    <t>RCQF-1000-0838200</t>
  </si>
  <si>
    <t>RCQF-1000-0838210</t>
  </si>
  <si>
    <t>RCQF-1000-0838220</t>
  </si>
  <si>
    <t>RCQF-1000-0838230</t>
  </si>
  <si>
    <t>RCQF-1000-0838240</t>
  </si>
  <si>
    <t>RCQF-1000-0838250</t>
  </si>
  <si>
    <t>RCQF-1000-0838260</t>
  </si>
  <si>
    <t>RCQF-1000-0838270</t>
  </si>
  <si>
    <t>RCQF-1000-0838280</t>
  </si>
  <si>
    <t>RCQF-1000-0838290</t>
  </si>
  <si>
    <t>RCQF-1000-0838300</t>
  </si>
  <si>
    <t>RCQF-1000-0838310</t>
  </si>
  <si>
    <t>RCQF-1000-0838320</t>
  </si>
  <si>
    <t>RCQF-1000-0838330</t>
  </si>
  <si>
    <t>RCQF-1000-0838340</t>
  </si>
  <si>
    <t>RCQF-1000-0838350</t>
  </si>
  <si>
    <t>RCQF-1000-0838360</t>
  </si>
  <si>
    <t>RCQF-1000-0838370</t>
  </si>
  <si>
    <t>RCQF-1000-0838380</t>
  </si>
  <si>
    <t>RCQF-1000-1226080</t>
  </si>
  <si>
    <t>RCQF-1000-1226090</t>
  </si>
  <si>
    <t>RCQF-1000-1226100</t>
  </si>
  <si>
    <t>RCQF-1000-1226110</t>
  </si>
  <si>
    <t>RCQF-1000-1226120</t>
  </si>
  <si>
    <t>RCQF-1000-1226130</t>
  </si>
  <si>
    <t>RCQF-1000-1226140</t>
  </si>
  <si>
    <t>RCQF-1000-1226150</t>
  </si>
  <si>
    <t>RCQF-1000-1226160</t>
  </si>
  <si>
    <t>RCQF-1000-1226170</t>
  </si>
  <si>
    <t>RCQF-1000-1226180</t>
  </si>
  <si>
    <t>RCQF-1000-1226190</t>
  </si>
  <si>
    <t>RCQF-1000-1226200</t>
  </si>
  <si>
    <t>RCQF-1000-1226210</t>
  </si>
  <si>
    <t>RCQF-1000-1226220</t>
  </si>
  <si>
    <t>RCQF-1000-1226230</t>
  </si>
  <si>
    <t>RCQF-1000-1226240</t>
  </si>
  <si>
    <t>RCQF-1000-1226250</t>
  </si>
  <si>
    <t>RCQF-1000-1226260</t>
  </si>
  <si>
    <t>RCQF-1000-1226270</t>
  </si>
  <si>
    <t>RCQF-1000-1226280</t>
  </si>
  <si>
    <t>RCQF-1000-1226290</t>
  </si>
  <si>
    <t>RCQF-1000-1226300</t>
  </si>
  <si>
    <t>RCQF-1000-1226310</t>
  </si>
  <si>
    <t>RCQF-1000-1226320</t>
  </si>
  <si>
    <t>RCQF-1000-1226330</t>
  </si>
  <si>
    <t>RCQF-1000-1226340</t>
  </si>
  <si>
    <t>RCQF-1000-1226350</t>
  </si>
  <si>
    <t>RCQF-1000-1226360</t>
  </si>
  <si>
    <t>RCQF-1000-1226370</t>
  </si>
  <si>
    <t>RCQF-1000-1226380</t>
  </si>
  <si>
    <t>RCQF-1000-1226390</t>
  </si>
  <si>
    <t>RCQF-1000-1226400</t>
  </si>
  <si>
    <t>RCQF-1000-1226410</t>
  </si>
  <si>
    <t>RCQF-1000-1226420</t>
  </si>
  <si>
    <t>RCQF-1000-1226430</t>
  </si>
  <si>
    <t>RCQF-1000-1226440</t>
  </si>
  <si>
    <t>RCQF-1000-1226450</t>
  </si>
  <si>
    <t>RCQF-1000-1226460</t>
  </si>
  <si>
    <t>RCQF-1000-1226470</t>
  </si>
  <si>
    <t>RCQF-1000-1226480</t>
  </si>
  <si>
    <t>RCQF-1000-1226490</t>
  </si>
  <si>
    <t>RCQF-1000-1226500</t>
  </si>
  <si>
    <t>RCQF-1000-1230080</t>
  </si>
  <si>
    <t>RCQF-1000-1230090</t>
  </si>
  <si>
    <t>RCQF-1000-1230100</t>
  </si>
  <si>
    <t>RCQF-1000-1230110</t>
  </si>
  <si>
    <t>RCQF-1000-1230120</t>
  </si>
  <si>
    <t>RCQF-1000-1230130</t>
  </si>
  <si>
    <t>RCQF-1000-1230140</t>
  </si>
  <si>
    <t>RCQF-1000-1230150</t>
  </si>
  <si>
    <t>RCQF-1000-1230160</t>
  </si>
  <si>
    <t>RCQF-1000-1230170</t>
  </si>
  <si>
    <t>RCQF-1000-1230180</t>
  </si>
  <si>
    <t>RCQF-1000-1230190</t>
  </si>
  <si>
    <t>RCQF-1000-1230200</t>
  </si>
  <si>
    <t>RCQF-1000-1230210</t>
  </si>
  <si>
    <t>RCQF-1000-1230220</t>
  </si>
  <si>
    <t>RCQF-1000-1230230</t>
  </si>
  <si>
    <t>RCQF-1000-1230240</t>
  </si>
  <si>
    <t>RCQF-1000-1230250</t>
  </si>
  <si>
    <t>RCQF-1000-1230260</t>
  </si>
  <si>
    <t>RCQF-1000-1230270</t>
  </si>
  <si>
    <t>RCQF-1000-1230280</t>
  </si>
  <si>
    <t>RCQF-1000-1230290</t>
  </si>
  <si>
    <t>RCQF-1000-1230300</t>
  </si>
  <si>
    <t>RCQF-1000-1230310</t>
  </si>
  <si>
    <t>RCQF-1000-1230320</t>
  </si>
  <si>
    <t>RCQF-1000-1230330</t>
  </si>
  <si>
    <t>RCQF-1000-1230340</t>
  </si>
  <si>
    <t>RCQF-1000-1230350</t>
  </si>
  <si>
    <t>RCQF-1000-1230360</t>
  </si>
  <si>
    <t>RCQF-1000-1230370</t>
  </si>
  <si>
    <t>RCQF-1000-1230380</t>
  </si>
  <si>
    <t>RCQF-1000-1230390</t>
  </si>
  <si>
    <t>RCQF-1000-1230400</t>
  </si>
  <si>
    <t>RCQF-1000-1230410</t>
  </si>
  <si>
    <t>RCQF-1000-1230420</t>
  </si>
  <si>
    <t>RCQF-1000-1230430</t>
  </si>
  <si>
    <t>RCQF-1000-1230440</t>
  </si>
  <si>
    <t>RCQF-1000-1230450</t>
  </si>
  <si>
    <t>RCQF-1000-1230460</t>
  </si>
  <si>
    <t>RCQF-1000-1230470</t>
  </si>
  <si>
    <t>RCQF-1000-1230480</t>
  </si>
  <si>
    <t>RCQF-1000-1230490</t>
  </si>
  <si>
    <t>RCQF-1000-1230500</t>
  </si>
  <si>
    <t>RCQF-1000-1238080</t>
  </si>
  <si>
    <t>RCQF-1000-1238090</t>
  </si>
  <si>
    <t>RCQF-1000-1238100</t>
  </si>
  <si>
    <t>RCQF-1000-1238110</t>
  </si>
  <si>
    <t>RCQF-1000-1238120</t>
  </si>
  <si>
    <t>RCQF-1000-1238130</t>
  </si>
  <si>
    <t>RCQF-1000-1238140</t>
  </si>
  <si>
    <t>RCQF-1000-1238150</t>
  </si>
  <si>
    <t>RCQF-1000-1238160</t>
  </si>
  <si>
    <t>RCQF-1000-1238170</t>
  </si>
  <si>
    <t>RCQF-1000-1238180</t>
  </si>
  <si>
    <t>RCQF-1000-1238190</t>
  </si>
  <si>
    <t>RCQF-1000-1238200</t>
  </si>
  <si>
    <t>RCQF-1000-1238210</t>
  </si>
  <si>
    <t>RCQF-1000-1238220</t>
  </si>
  <si>
    <t>RCQF-1000-1238230</t>
  </si>
  <si>
    <t>RCQF-1000-1238260</t>
  </si>
  <si>
    <t>RCQF-1000-1238250</t>
  </si>
  <si>
    <t>RCQF-1000-1238270</t>
  </si>
  <si>
    <t>RCQF-1000-1238280</t>
  </si>
  <si>
    <t>RCQF-1000-1238290</t>
  </si>
  <si>
    <t>RCQF-1000-1238300</t>
  </si>
  <si>
    <t>RCQF-1000-1238310</t>
  </si>
  <si>
    <t>RCQF-1000-1238320</t>
  </si>
  <si>
    <t>RCQF-1000-1238330</t>
  </si>
  <si>
    <t>RCQF-1000-1238340</t>
  </si>
  <si>
    <t>RCQF-1000-1238350</t>
  </si>
  <si>
    <t>RCQF-1000-1238380</t>
  </si>
  <si>
    <t>RCQF-1000-1238370</t>
  </si>
  <si>
    <t>RCQF-1000-1238390</t>
  </si>
  <si>
    <t>RCQF-1000-1238400</t>
  </si>
  <si>
    <t>RCQF-1000-1238410</t>
  </si>
  <si>
    <t>RCQF-1000-1238420</t>
  </si>
  <si>
    <t>RCQF-1000-1238430</t>
  </si>
  <si>
    <t>RCQF-1000-1238440</t>
  </si>
  <si>
    <t>RCQF-1000-1238450</t>
  </si>
  <si>
    <t>RCQF-1000-1238460</t>
  </si>
  <si>
    <t>RCQF-1000-1238470</t>
  </si>
  <si>
    <t>RCQF-1000-1238480</t>
  </si>
  <si>
    <t>RCQF-1000-1238490</t>
  </si>
  <si>
    <t>RCQF-1000-1238500</t>
  </si>
  <si>
    <t>RCQF-1000-1426080</t>
  </si>
  <si>
    <t>RCQF-1000-1426090</t>
  </si>
  <si>
    <t>RCQF-1000-1426100</t>
  </si>
  <si>
    <t>RCQF-1000-1426110</t>
  </si>
  <si>
    <t>RCQF-1000-1426120</t>
  </si>
  <si>
    <t>RCQF-1000-1426130</t>
  </si>
  <si>
    <t>RCQF-1000-1426140</t>
  </si>
  <si>
    <t>RCQF-1000-1426150</t>
  </si>
  <si>
    <t>RCQF-1000-1426160</t>
  </si>
  <si>
    <t>RCQF-1000-1426170</t>
  </si>
  <si>
    <t>RCQF-1000-1426180</t>
  </si>
  <si>
    <t>RCQF-1000-1426190</t>
  </si>
  <si>
    <t>RCQF-1000-1426200</t>
  </si>
  <si>
    <t>RCQF-1000-1426210</t>
  </si>
  <si>
    <t>RCQF-1000-1426220</t>
  </si>
  <si>
    <t>RCQF-1000-1426230</t>
  </si>
  <si>
    <t>RCQF-1000-1426240</t>
  </si>
  <si>
    <t>RCQF-1000-1426250</t>
  </si>
  <si>
    <t>RCQF-1000-1426260</t>
  </si>
  <si>
    <t>RCQF-1000-1426270</t>
  </si>
  <si>
    <t>RCQF-1000-1426280</t>
  </si>
  <si>
    <t>RCQF-1000-1426290</t>
  </si>
  <si>
    <t>RCQF-1000-1426300</t>
  </si>
  <si>
    <t>RCQF-1000-1426310</t>
  </si>
  <si>
    <t>RCQF-1000-1426320</t>
  </si>
  <si>
    <t>RCQF-1000-1426330</t>
  </si>
  <si>
    <t>RCQF-1000-1426340</t>
  </si>
  <si>
    <t>RCQF-1000-1426350</t>
  </si>
  <si>
    <t>RCQF-1000-1426360</t>
  </si>
  <si>
    <t>RCQF-1000-1426370</t>
  </si>
  <si>
    <t>RCQF-1000-1426380</t>
  </si>
  <si>
    <t>RCQF-1000-1426390</t>
  </si>
  <si>
    <t>RCQF-1000-1426400</t>
  </si>
  <si>
    <t>RCQF-1000-1426410</t>
  </si>
  <si>
    <t>RCQF-1000-1426420</t>
  </si>
  <si>
    <t>RCQF-1000-1426430</t>
  </si>
  <si>
    <t>RCQF-1000-1426440</t>
  </si>
  <si>
    <t>RCQF-1000-1426450</t>
  </si>
  <si>
    <t>RCQF-1000-1426460</t>
  </si>
  <si>
    <t>RCQF-1000-1426470</t>
  </si>
  <si>
    <t>RCQF-1000-1426480</t>
  </si>
  <si>
    <t>RCQF-1000-1426490</t>
  </si>
  <si>
    <t>RCQF-1000-1426500</t>
  </si>
  <si>
    <t>RCQF-1000-1430080</t>
  </si>
  <si>
    <t>RCQF-1000-1430090</t>
  </si>
  <si>
    <t>RCQF-1000-1430100</t>
  </si>
  <si>
    <t>RCQF-1000-1430110</t>
  </si>
  <si>
    <t>RCQF-1000-1430120</t>
  </si>
  <si>
    <t>RCQF-1000-1430130</t>
  </si>
  <si>
    <t>RCQF-1000-1430140</t>
  </si>
  <si>
    <t>RCQF-1000-1430150</t>
  </si>
  <si>
    <t>RCQF-1000-1430160</t>
  </si>
  <si>
    <t>RCQF-1000-1430170</t>
  </si>
  <si>
    <t>RCQF-1000-1430180</t>
  </si>
  <si>
    <t>RCQF-1000-1430190</t>
  </si>
  <si>
    <t>RCQF-1000-1430200</t>
  </si>
  <si>
    <t>RCQF-1000-1430210</t>
  </si>
  <si>
    <t>RCQF-1000-1430220</t>
  </si>
  <si>
    <t>RCQF-1000-1430230</t>
  </si>
  <si>
    <t>RCQF-1000-1430240</t>
  </si>
  <si>
    <t>RCQF-1000-1430250</t>
  </si>
  <si>
    <t>RCQF-1000-1430260</t>
  </si>
  <si>
    <t>RCQF-1000-1430270</t>
  </si>
  <si>
    <t>RCQF-1000-1430280</t>
  </si>
  <si>
    <t>RCQF-1000-1430290</t>
  </si>
  <si>
    <t>RCQF-1000-1430300</t>
  </si>
  <si>
    <t>RCQF-1000-1430310</t>
  </si>
  <si>
    <t>RCQF-1000-1430320</t>
  </si>
  <si>
    <t>RCQF-1000-1430330</t>
  </si>
  <si>
    <t>RCQF-1000-1430340</t>
  </si>
  <si>
    <t>RCQF-1000-1430350</t>
  </si>
  <si>
    <t>RCQF-1000-1430360</t>
  </si>
  <si>
    <t>RCQF-1000-1430370</t>
  </si>
  <si>
    <t>RCQF-1000-1430380</t>
  </si>
  <si>
    <t>RCQF-1000-1430390</t>
  </si>
  <si>
    <t>RCQF-1000-1430400</t>
  </si>
  <si>
    <t>RCQF-1000-1430410</t>
  </si>
  <si>
    <t>RCQF-1000-1430420</t>
  </si>
  <si>
    <t>RCQF-1000-1430430</t>
  </si>
  <si>
    <t>RCQF-1000-1430440</t>
  </si>
  <si>
    <t>RCQF-1000-1430450</t>
  </si>
  <si>
    <t>RCQF-1000-1430460</t>
  </si>
  <si>
    <t>RCQF-1000-1430470</t>
  </si>
  <si>
    <t>RCQF-1000-1430480</t>
  </si>
  <si>
    <t>RCQF-1000-1430490</t>
  </si>
  <si>
    <t>RCQF-1000-1430500</t>
  </si>
  <si>
    <t>RCQF-1000-1438080</t>
  </si>
  <si>
    <t>RCQF-1000-1438090</t>
  </si>
  <si>
    <t>RCQF-1000-1438100</t>
  </si>
  <si>
    <t>RCQF-1000-1438110</t>
  </si>
  <si>
    <t>RCQF-1000-1438120</t>
  </si>
  <si>
    <t>RCQF-1000-1438130</t>
  </si>
  <si>
    <t>RCQF-1000-1438140</t>
  </si>
  <si>
    <t>RCQF-1000-1438150</t>
  </si>
  <si>
    <t>RCQF-1000-1438160</t>
  </si>
  <si>
    <t>RCQF-1000-1438170</t>
  </si>
  <si>
    <t>RCQF-1000-1438180</t>
  </si>
  <si>
    <t>RCQF-1000-1438190</t>
  </si>
  <si>
    <t>RCQF-1000-1438200</t>
  </si>
  <si>
    <t>RCQF-1000-1438210</t>
  </si>
  <si>
    <t>RCQF-1000-1438220</t>
  </si>
  <si>
    <t>RCQF-1000-1438230</t>
  </si>
  <si>
    <t>RCQF-1000-1438240</t>
  </si>
  <si>
    <t>RCQF-1000-1438250</t>
  </si>
  <si>
    <t>RCQF-1000-1438260</t>
  </si>
  <si>
    <t>RCQF-1000-1438270</t>
  </si>
  <si>
    <t>RCQF-1000-1438280</t>
  </si>
  <si>
    <t>RCQF-1000-1438290</t>
  </si>
  <si>
    <t>RCQF-1000-1438300</t>
  </si>
  <si>
    <t>RCQF-1000-1438310</t>
  </si>
  <si>
    <t>RCQF-1000-1438320</t>
  </si>
  <si>
    <t>RCQF-1000-1438330</t>
  </si>
  <si>
    <t>RCQF-1000-1438340</t>
  </si>
  <si>
    <t>RCQF-1000-1438350</t>
  </si>
  <si>
    <t>RCQF-1000-1438360</t>
  </si>
  <si>
    <t>RCQF-1000-1438370</t>
  </si>
  <si>
    <t>RCQF-1000-1438380</t>
  </si>
  <si>
    <t>RCQF-1000-1438390</t>
  </si>
  <si>
    <t>RCQF-1000-1438400</t>
  </si>
  <si>
    <t>RCQF-1000-1438410</t>
  </si>
  <si>
    <t>RCQF-1000-1438420</t>
  </si>
  <si>
    <t>RCQF-1000-1438430</t>
  </si>
  <si>
    <t>RCQF-1000-1438440</t>
  </si>
  <si>
    <t>RCQF-1000-1438450</t>
  </si>
  <si>
    <t>RCQF-1000-1438460</t>
  </si>
  <si>
    <t>RCQF-1000-1438470</t>
  </si>
  <si>
    <t>RCQF-1000-1438480</t>
  </si>
  <si>
    <t>RCQF-1000-1438490</t>
  </si>
  <si>
    <t>RCQF-1000-1438500</t>
  </si>
  <si>
    <r>
      <rPr>
        <b/>
        <u/>
        <sz val="12"/>
        <color theme="1"/>
        <rFont val="Calibri"/>
        <family val="2"/>
        <charset val="204"/>
        <scheme val="minor"/>
      </rPr>
      <t>Краткая техническая информация:</t>
    </r>
    <r>
      <rPr>
        <sz val="12"/>
        <color theme="1"/>
        <rFont val="Calibri"/>
        <family val="2"/>
        <charset val="204"/>
        <scheme val="minor"/>
      </rPr>
      <t xml:space="preserve">
Рабочее давление - 15 атм.
Давление опрессовки - 25 атм.
Температура теплоносителя - 120⁰С
Подключение - внутренняя резьба 1/2
</t>
    </r>
    <r>
      <rPr>
        <b/>
        <u/>
        <sz val="12"/>
        <color theme="1"/>
        <rFont val="Calibri"/>
        <family val="2"/>
        <charset val="204"/>
        <scheme val="minor"/>
      </rPr>
      <t>Гарантия:</t>
    </r>
    <r>
      <rPr>
        <sz val="12"/>
        <color theme="1"/>
        <rFont val="Calibri"/>
        <family val="2"/>
        <charset val="204"/>
        <scheme val="minor"/>
      </rPr>
      <t xml:space="preserve">
теплообменник и кожух конвектора - 10 лет
вентиляторы - 1 год
комплектующие - 1 год</t>
    </r>
  </si>
  <si>
    <t>Труба PE-Xa/EVOH из сшитого полиэтилена с антидиффузионным слоем для напольного отопления, красная</t>
  </si>
  <si>
    <t>16х2.0</t>
  </si>
  <si>
    <t>RPX-0002-101620</t>
  </si>
  <si>
    <t>RPX-0002-241620</t>
  </si>
  <si>
    <t>RPX-0002-501620</t>
  </si>
  <si>
    <t>RAL-1210-050004</t>
  </si>
  <si>
    <t>RAL-1210-050006</t>
  </si>
  <si>
    <t>RAL-1210-050008</t>
  </si>
  <si>
    <t>RAL-1210-050010</t>
  </si>
  <si>
    <t>RAL-1210-050012</t>
  </si>
  <si>
    <t>RAL-1210-035004</t>
  </si>
  <si>
    <t>RAL-1210-035006</t>
  </si>
  <si>
    <t>RAL-1210-035008</t>
  </si>
  <si>
    <t>RAL-1210-035010</t>
  </si>
  <si>
    <t>RAL-1210-035012</t>
  </si>
  <si>
    <t>RAL-0210-050004</t>
  </si>
  <si>
    <t>RAL-0210-050006</t>
  </si>
  <si>
    <t>RAL-0210-050008</t>
  </si>
  <si>
    <t>RAL-0210-050010</t>
  </si>
  <si>
    <t>RAL-0210-050012</t>
  </si>
  <si>
    <t>RAL-3210-050004</t>
  </si>
  <si>
    <t>RAL-3210-050006</t>
  </si>
  <si>
    <t>RAL-3210-050008</t>
  </si>
  <si>
    <t>RAL-3210-050010</t>
  </si>
  <si>
    <t>RAL-3210-050012</t>
  </si>
  <si>
    <t>RAL-3210-020006</t>
  </si>
  <si>
    <t>RAL-3210-020008</t>
  </si>
  <si>
    <t>RAL-3210-020010</t>
  </si>
  <si>
    <t>RAL-3210-020012</t>
  </si>
  <si>
    <t>RAL-3210-020014</t>
  </si>
  <si>
    <t>RBM-1210-050004</t>
  </si>
  <si>
    <t>RBM-1210-050006</t>
  </si>
  <si>
    <t>RBM-1210-050008</t>
  </si>
  <si>
    <t>RBM-1210-050010</t>
  </si>
  <si>
    <t>RBM-1210-050012</t>
  </si>
  <si>
    <t>RBM-1210-035004</t>
  </si>
  <si>
    <t>RBM-1210-035006</t>
  </si>
  <si>
    <t>RBM-1210-035008</t>
  </si>
  <si>
    <t>RBM-1210-035010</t>
  </si>
  <si>
    <t>RBM-1210-035012</t>
  </si>
  <si>
    <t>RBM-0210-050004</t>
  </si>
  <si>
    <t>RBM-0210-050006</t>
  </si>
  <si>
    <t>RBM-0210-050008</t>
  </si>
  <si>
    <t>RBM-0210-050010</t>
  </si>
  <si>
    <t>RBM-0210-050012</t>
  </si>
  <si>
    <t>RBM-3210-050004</t>
  </si>
  <si>
    <t>RBM-3210-050006</t>
  </si>
  <si>
    <t>RBM-3210-050008</t>
  </si>
  <si>
    <t>RBM-3210-050010</t>
  </si>
  <si>
    <t>RBM-3210-050012</t>
  </si>
  <si>
    <t>RBM-3210-020006</t>
  </si>
  <si>
    <t>RBM-3210-020008</t>
  </si>
  <si>
    <t>RBM-3210-020010</t>
  </si>
  <si>
    <t>RBM-3210-020012</t>
  </si>
  <si>
    <t>RBM-3210-020014</t>
  </si>
  <si>
    <t xml:space="preserve"> - </t>
  </si>
  <si>
    <t>Вес нетто, кг</t>
  </si>
  <si>
    <r>
      <t xml:space="preserve">Цена с НДС, </t>
    </r>
    <r>
      <rPr>
        <b/>
        <sz val="11"/>
        <color rgb="FFFF0000"/>
        <rFont val="Calibri"/>
        <family val="2"/>
        <charset val="204"/>
        <scheme val="minor"/>
      </rPr>
      <t>РУБ за шт.</t>
    </r>
  </si>
  <si>
    <r>
      <t xml:space="preserve">Цена с НДС, с учетом скидки, </t>
    </r>
    <r>
      <rPr>
        <b/>
        <sz val="11"/>
        <color rgb="FFFF0000"/>
        <rFont val="Calibri"/>
        <family val="2"/>
        <charset val="204"/>
        <scheme val="minor"/>
      </rPr>
      <t>РУБ за шт.</t>
    </r>
  </si>
  <si>
    <t>16х2.0-2.6</t>
  </si>
  <si>
    <t>20х2.8</t>
  </si>
  <si>
    <t>25х3.5</t>
  </si>
  <si>
    <t>RST-103008-xxx</t>
  </si>
  <si>
    <t>RST-103009-xxx</t>
  </si>
  <si>
    <t>RST-103010-xxx</t>
  </si>
  <si>
    <t>RST-103011-xxx</t>
  </si>
  <si>
    <t>RST-103012-xxx</t>
  </si>
  <si>
    <t>RST-103013-xxx</t>
  </si>
  <si>
    <t>RST-103014-xxx</t>
  </si>
  <si>
    <t>RST-103015-xxx</t>
  </si>
  <si>
    <t>RST-103016-xxx</t>
  </si>
  <si>
    <t>RST-103017-xxx</t>
  </si>
  <si>
    <t>RST-103018-xxx</t>
  </si>
  <si>
    <t>RST-103019-xxx</t>
  </si>
  <si>
    <t>RST-103020-xxx</t>
  </si>
  <si>
    <t>RST-103021-xxx</t>
  </si>
  <si>
    <t>RST-103022-xxx</t>
  </si>
  <si>
    <t>RST-103023-xxx</t>
  </si>
  <si>
    <t>RST-103024-xxx</t>
  </si>
  <si>
    <t>RST-103025-xxx</t>
  </si>
  <si>
    <t>RST-103026-xxx</t>
  </si>
  <si>
    <t>RST-103027-xxx</t>
  </si>
  <si>
    <t>RST-103028-xxx</t>
  </si>
  <si>
    <t>RST-103029-xxx</t>
  </si>
  <si>
    <t>RST-103030-xxx</t>
  </si>
  <si>
    <t>RST-103031-xxx</t>
  </si>
  <si>
    <t>RST-103032-xxx</t>
  </si>
  <si>
    <t>RST-103033-xxx</t>
  </si>
  <si>
    <t>RST-103034-xxx</t>
  </si>
  <si>
    <t>RST-103035-xxx</t>
  </si>
  <si>
    <t>RST-103036-xxx</t>
  </si>
  <si>
    <t>RST-103037-xxx</t>
  </si>
  <si>
    <t>RST-103038-xxx</t>
  </si>
  <si>
    <t>RST-103039-xxx</t>
  </si>
  <si>
    <t>RST-103040-xxx</t>
  </si>
  <si>
    <t>RST-103041-xxx</t>
  </si>
  <si>
    <t>RST-103042-xxx</t>
  </si>
  <si>
    <t>RST-103043-xxx</t>
  </si>
  <si>
    <t>RST-103044-xxx</t>
  </si>
  <si>
    <t>RST-103045-xxx</t>
  </si>
  <si>
    <t>RST-103046-xxx</t>
  </si>
  <si>
    <t>RST-103047-xxx</t>
  </si>
  <si>
    <t>RST-103048-xxx</t>
  </si>
  <si>
    <t>RST-103049-xxx</t>
  </si>
  <si>
    <t>RST-103050-xxx</t>
  </si>
  <si>
    <t>RST-105008-xxx</t>
  </si>
  <si>
    <t>RST-105009-xxx</t>
  </si>
  <si>
    <t>RST-105010-xxx</t>
  </si>
  <si>
    <t>RST-105011-xxx</t>
  </si>
  <si>
    <t>RST-105012-xxx</t>
  </si>
  <si>
    <t>RST-105013-xxx</t>
  </si>
  <si>
    <t>RST-105014-xxx</t>
  </si>
  <si>
    <t>RST-105015-xxx</t>
  </si>
  <si>
    <t>RST-105016-xxx</t>
  </si>
  <si>
    <t>RST-105017-xxx</t>
  </si>
  <si>
    <t>RST-105018-xxx</t>
  </si>
  <si>
    <t>RST-105019-xxx</t>
  </si>
  <si>
    <t>RST-105020-xxx</t>
  </si>
  <si>
    <t>RST-105021-xxx</t>
  </si>
  <si>
    <t>RST-105022-xxx</t>
  </si>
  <si>
    <t>RST-105023-xxx</t>
  </si>
  <si>
    <t>RST-105024-xxx</t>
  </si>
  <si>
    <t>RST-105025-xxx</t>
  </si>
  <si>
    <t>RST-105026-xxx</t>
  </si>
  <si>
    <t>RST-105027-xxx</t>
  </si>
  <si>
    <t>RST-105028-xxx</t>
  </si>
  <si>
    <t>RST-105029-xxx</t>
  </si>
  <si>
    <t>RST-105030-xxx</t>
  </si>
  <si>
    <t>RST-105031-xxx</t>
  </si>
  <si>
    <t>RST-105032-xxx</t>
  </si>
  <si>
    <t>RST-105033-xxx</t>
  </si>
  <si>
    <t>RST-105034-xxx</t>
  </si>
  <si>
    <t>RST-105035-xxx</t>
  </si>
  <si>
    <t>RST-105036-xxx</t>
  </si>
  <si>
    <t>RST-105037-xxx</t>
  </si>
  <si>
    <t>RST-105038-xxx</t>
  </si>
  <si>
    <t>RST-105039-xxx</t>
  </si>
  <si>
    <t>RST-105040-xxx</t>
  </si>
  <si>
    <t>RST-105041-xxx</t>
  </si>
  <si>
    <t>RST-105042-xxx</t>
  </si>
  <si>
    <t>RST-105043-xxx</t>
  </si>
  <si>
    <t>RST-105044-xxx</t>
  </si>
  <si>
    <t>RST-105045-xxx</t>
  </si>
  <si>
    <t>RST-105046-xxx</t>
  </si>
  <si>
    <t>RST-105047-xxx</t>
  </si>
  <si>
    <t>RST-105048-xxx</t>
  </si>
  <si>
    <t>RST-105049-xxx</t>
  </si>
  <si>
    <t>RST-105050-xxx</t>
  </si>
  <si>
    <t>RST-107504-xxx</t>
  </si>
  <si>
    <t>RST-107505-xxx</t>
  </si>
  <si>
    <t>RST-107506-xxx</t>
  </si>
  <si>
    <t>RST-107507-xxx</t>
  </si>
  <si>
    <t>RST-107508-xxx</t>
  </si>
  <si>
    <t>RST-107509-xxx</t>
  </si>
  <si>
    <t>RST-107510-xxx</t>
  </si>
  <si>
    <t>RST-107511-xxx</t>
  </si>
  <si>
    <t>RST-107512-xxx</t>
  </si>
  <si>
    <t>RST-107513-xxx</t>
  </si>
  <si>
    <t>RST-107514-xxx</t>
  </si>
  <si>
    <t>RST-107515-xxx</t>
  </si>
  <si>
    <t>RST-107516-xxx</t>
  </si>
  <si>
    <t>RST-109004-xxx</t>
  </si>
  <si>
    <t>RST-109005-xxx</t>
  </si>
  <si>
    <t>RST-109006-xxx</t>
  </si>
  <si>
    <t>RST-109007-xxx</t>
  </si>
  <si>
    <t>RST-109008-xxx</t>
  </si>
  <si>
    <t>RST-109009-xxx</t>
  </si>
  <si>
    <t>RST-109010-xxx</t>
  </si>
  <si>
    <t>RST-109011-xxx</t>
  </si>
  <si>
    <t>RST-109012-xxx</t>
  </si>
  <si>
    <t>RST-109013-xxx</t>
  </si>
  <si>
    <t>RST-109014-xxx</t>
  </si>
  <si>
    <t>RST-109015-xxx</t>
  </si>
  <si>
    <t>RST-109016-xxx</t>
  </si>
  <si>
    <t>RST-110004-xxx</t>
  </si>
  <si>
    <t>RST-110005-xxx</t>
  </si>
  <si>
    <t>RST-110006-xxx</t>
  </si>
  <si>
    <t>RST-110007-xxx</t>
  </si>
  <si>
    <t>RST-110008-xxx</t>
  </si>
  <si>
    <t>RST-110009-xxx</t>
  </si>
  <si>
    <t>RST-110010-xxx</t>
  </si>
  <si>
    <t>RST-110011-xxx</t>
  </si>
  <si>
    <t>RST-110012-xxx</t>
  </si>
  <si>
    <t>RST-110013-xxx</t>
  </si>
  <si>
    <t>RST-110014-xxx</t>
  </si>
  <si>
    <t>RST-110015-xxx</t>
  </si>
  <si>
    <t>RST-110016-xxx</t>
  </si>
  <si>
    <t>RST-112004-xxx</t>
  </si>
  <si>
    <t>RST-112005-xxx</t>
  </si>
  <si>
    <t>RST-112006-xxx</t>
  </si>
  <si>
    <t>RST-112007-xxx</t>
  </si>
  <si>
    <t>RST-112008-xxx</t>
  </si>
  <si>
    <t>RST-112009-xxx</t>
  </si>
  <si>
    <t>RST-112010-xxx</t>
  </si>
  <si>
    <t>RST-112011-xxx</t>
  </si>
  <si>
    <t>RST-112012-xxx</t>
  </si>
  <si>
    <t>RST-112013-xxx</t>
  </si>
  <si>
    <t>RST-112014-xxx</t>
  </si>
  <si>
    <t>RST-112015-xxx</t>
  </si>
  <si>
    <t>RST-112016-xxx</t>
  </si>
  <si>
    <t>RST-115004-xxx</t>
  </si>
  <si>
    <t>RST-115005-xxx</t>
  </si>
  <si>
    <t>RST-115006-xxx</t>
  </si>
  <si>
    <t>RST-115007-xxx</t>
  </si>
  <si>
    <t>RST-115008-xxx</t>
  </si>
  <si>
    <t>RST-115009-xxx</t>
  </si>
  <si>
    <t>RST-115010-xxx</t>
  </si>
  <si>
    <t>RST-115011-xxx</t>
  </si>
  <si>
    <t>RST-115012-xxx</t>
  </si>
  <si>
    <t>RST-115013-xxx</t>
  </si>
  <si>
    <t>RST-115014-xxx</t>
  </si>
  <si>
    <t>RST-115015-xxx</t>
  </si>
  <si>
    <t>RST-115016-xxx</t>
  </si>
  <si>
    <t>RST-117504-xxx</t>
  </si>
  <si>
    <t>RST-117505-xxx</t>
  </si>
  <si>
    <t>RST-117506-xxx</t>
  </si>
  <si>
    <t>RST-117507-xxx</t>
  </si>
  <si>
    <t>RST-117508-xxx</t>
  </si>
  <si>
    <t>RST-117509-xxx</t>
  </si>
  <si>
    <t>RST-117510-xxx</t>
  </si>
  <si>
    <t>RST-117511-xxx</t>
  </si>
  <si>
    <t>RST-117512-xxx</t>
  </si>
  <si>
    <t>RST-117513-xxx</t>
  </si>
  <si>
    <t>RST-117514-xxx</t>
  </si>
  <si>
    <t>RST-117515-xxx</t>
  </si>
  <si>
    <t>RST-117516-xxx</t>
  </si>
  <si>
    <t>RST-120004-xxx</t>
  </si>
  <si>
    <t>RST-120005-xxx</t>
  </si>
  <si>
    <t>RST-120006-xxx</t>
  </si>
  <si>
    <t>RST-120007-xxx</t>
  </si>
  <si>
    <t>RST-120008-xxx</t>
  </si>
  <si>
    <t>RST-120009-xxx</t>
  </si>
  <si>
    <t>RST-120010-xxx</t>
  </si>
  <si>
    <t>RST-120011-xxx</t>
  </si>
  <si>
    <t>RST-120012-xxx</t>
  </si>
  <si>
    <t>RST-120013-xxx</t>
  </si>
  <si>
    <t>RST-120014-xxx</t>
  </si>
  <si>
    <t>RST-120015-xxx</t>
  </si>
  <si>
    <t>RST-120016-xxx</t>
  </si>
  <si>
    <t>RST-203008-xxx</t>
  </si>
  <si>
    <t>RST-203009-xxx</t>
  </si>
  <si>
    <t>RST-203010-xxx</t>
  </si>
  <si>
    <t>RST-203011-xxx</t>
  </si>
  <si>
    <t>RST-203012-xxx</t>
  </si>
  <si>
    <t>RST-203013-xxx</t>
  </si>
  <si>
    <t>RST-203014-xxx</t>
  </si>
  <si>
    <t>RST-203015-xxx</t>
  </si>
  <si>
    <t>RST-203016-xxx</t>
  </si>
  <si>
    <t>RST-203017-xxx</t>
  </si>
  <si>
    <t>RST-203018-xxx</t>
  </si>
  <si>
    <t>RST-203019-xxx</t>
  </si>
  <si>
    <t>RST-203020-xxx</t>
  </si>
  <si>
    <t>RST-203021-xxx</t>
  </si>
  <si>
    <t>RST-203022-xxx</t>
  </si>
  <si>
    <t>RST-203023-xxx</t>
  </si>
  <si>
    <t>RST-203024-xxx</t>
  </si>
  <si>
    <t>RST-203025-xxx</t>
  </si>
  <si>
    <t>RST-203026-xxx</t>
  </si>
  <si>
    <t>RST-203027-xxx</t>
  </si>
  <si>
    <t>RST-203028-xxx</t>
  </si>
  <si>
    <t>RST-203029-xxx</t>
  </si>
  <si>
    <t>RST-203030-xxx</t>
  </si>
  <si>
    <t>RST-203031-xxx</t>
  </si>
  <si>
    <t>RST-203032-xxx</t>
  </si>
  <si>
    <t>RST-203033-xxx</t>
  </si>
  <si>
    <t>RST-203034-xxx</t>
  </si>
  <si>
    <t>RST-203035-xxx</t>
  </si>
  <si>
    <t>RST-203036-xxx</t>
  </si>
  <si>
    <t>RST-203037-xxx</t>
  </si>
  <si>
    <t>RST-203038-xxx</t>
  </si>
  <si>
    <t>RST-203039-xxx</t>
  </si>
  <si>
    <t>RST-203040-xxx</t>
  </si>
  <si>
    <t>RST-203041-xxx</t>
  </si>
  <si>
    <t>RST-203042-xxx</t>
  </si>
  <si>
    <t>RST-203043-xxx</t>
  </si>
  <si>
    <t>RST-203044-xxx</t>
  </si>
  <si>
    <t>RST-203045-xxx</t>
  </si>
  <si>
    <t>RST-203046-xxx</t>
  </si>
  <si>
    <t>RST-203047-xxx</t>
  </si>
  <si>
    <t>RST-203048-xxx</t>
  </si>
  <si>
    <t>RST-203049-xxx</t>
  </si>
  <si>
    <t>RST-203050-xxx</t>
  </si>
  <si>
    <t>RST-205008-xxx</t>
  </si>
  <si>
    <t>RST-205009-xxx</t>
  </si>
  <si>
    <t>RST-205010-xxx</t>
  </si>
  <si>
    <t>RST-205011-xxx</t>
  </si>
  <si>
    <t>RST-205012-xxx</t>
  </si>
  <si>
    <t>RST-205013-xxx</t>
  </si>
  <si>
    <t>RST-205014-xxx</t>
  </si>
  <si>
    <t>RST-205015-xxx</t>
  </si>
  <si>
    <t>RST-205016-xxx</t>
  </si>
  <si>
    <t>RST-205017-xxx</t>
  </si>
  <si>
    <t>RST-205018-xxx</t>
  </si>
  <si>
    <t>RST-205019-xxx</t>
  </si>
  <si>
    <t>RST-205020-xxx</t>
  </si>
  <si>
    <t>RST-205021-xxx</t>
  </si>
  <si>
    <t>RST-205022-xxx</t>
  </si>
  <si>
    <t>RST-205023-xxx</t>
  </si>
  <si>
    <t>RST-205024-xxx</t>
  </si>
  <si>
    <t>RST-205025-xxx</t>
  </si>
  <si>
    <t>RST-205026-xxx</t>
  </si>
  <si>
    <t>RST-205027-xxx</t>
  </si>
  <si>
    <t>RST-205028-xxx</t>
  </si>
  <si>
    <t>RST-205029-xxx</t>
  </si>
  <si>
    <t>RST-205030-xxx</t>
  </si>
  <si>
    <t>RST-205031-xxx</t>
  </si>
  <si>
    <t>RST-205032-xxx</t>
  </si>
  <si>
    <t>RST-205033-xxx</t>
  </si>
  <si>
    <t>RST-205034-xxx</t>
  </si>
  <si>
    <t>RST-205035-xxx</t>
  </si>
  <si>
    <t>RST-205036-xxx</t>
  </si>
  <si>
    <t>RST-205037-xxx</t>
  </si>
  <si>
    <t>RST-205038-xxx</t>
  </si>
  <si>
    <t>RST-205039-xxx</t>
  </si>
  <si>
    <t>RST-205040-xxx</t>
  </si>
  <si>
    <t>RST-205041-xxx</t>
  </si>
  <si>
    <t>RST-205042-xxx</t>
  </si>
  <si>
    <t>RST-205043-xxx</t>
  </si>
  <si>
    <t>RST-205044-xxx</t>
  </si>
  <si>
    <t>RST-205045-xxx</t>
  </si>
  <si>
    <t>RST-205046-xxx</t>
  </si>
  <si>
    <t>RST-205047-xxx</t>
  </si>
  <si>
    <t>RST-205048-xxx</t>
  </si>
  <si>
    <t>RST-205049-xxx</t>
  </si>
  <si>
    <t>RST-205050-xxx</t>
  </si>
  <si>
    <t>RST-207504-xxx</t>
  </si>
  <si>
    <t>RST-207505-xxx</t>
  </si>
  <si>
    <t>RST-207506-xxx</t>
  </si>
  <si>
    <t>RST-207507-xxx</t>
  </si>
  <si>
    <t>RST-207508-xxx</t>
  </si>
  <si>
    <t>RST-207509-xxx</t>
  </si>
  <si>
    <t>RST-207510-xxx</t>
  </si>
  <si>
    <t>RST-207511-xxx</t>
  </si>
  <si>
    <t>RST-207512-xxx</t>
  </si>
  <si>
    <t>RST-207513-xxx</t>
  </si>
  <si>
    <t>RST-207514-xxx</t>
  </si>
  <si>
    <t>RST-207515-xxx</t>
  </si>
  <si>
    <t>RST-207516-xxx</t>
  </si>
  <si>
    <t>RST-209004-xxx</t>
  </si>
  <si>
    <t>RST-209005-xxx</t>
  </si>
  <si>
    <t>RST-209006-xxx</t>
  </si>
  <si>
    <t>RST-209007-xxx</t>
  </si>
  <si>
    <t>RST-209008-xxx</t>
  </si>
  <si>
    <t>RST-209009-xxx</t>
  </si>
  <si>
    <t>RST-209010-xxx</t>
  </si>
  <si>
    <t>RST-209011-xxx</t>
  </si>
  <si>
    <t>RST-209012-xxx</t>
  </si>
  <si>
    <t>RST-209013-xxx</t>
  </si>
  <si>
    <t>RST-209014-xxx</t>
  </si>
  <si>
    <t>RST-209015-xxx</t>
  </si>
  <si>
    <t>RST-209016-xxx</t>
  </si>
  <si>
    <t>RST-210004-xxx</t>
  </si>
  <si>
    <t>RST-210005-xxx</t>
  </si>
  <si>
    <t>RST-210006-xxx</t>
  </si>
  <si>
    <t>RST-210007-xxx</t>
  </si>
  <si>
    <t>RST-210008-xxx</t>
  </si>
  <si>
    <t>RST-210009-xxx</t>
  </si>
  <si>
    <t>RST-210010-xxx</t>
  </si>
  <si>
    <t>RST-210011-xxx</t>
  </si>
  <si>
    <t>RST-210012-xxx</t>
  </si>
  <si>
    <t>RST-210013-xxx</t>
  </si>
  <si>
    <t>RST-210014-xxx</t>
  </si>
  <si>
    <t>RST-210015-xxx</t>
  </si>
  <si>
    <t>RST-210016-xxx</t>
  </si>
  <si>
    <t>RST-212004-xxx</t>
  </si>
  <si>
    <t>RST-212005-xxx</t>
  </si>
  <si>
    <t>RST-212006-xxx</t>
  </si>
  <si>
    <t>RST-212007-xxx</t>
  </si>
  <si>
    <t>RST-212008-xxx</t>
  </si>
  <si>
    <t>RST-212009-xxx</t>
  </si>
  <si>
    <t>RST-212010-xxx</t>
  </si>
  <si>
    <t>RST-212011-xxx</t>
  </si>
  <si>
    <t>RST-212012-xxx</t>
  </si>
  <si>
    <t>RST-212013-xxx</t>
  </si>
  <si>
    <t>RST-212014-xxx</t>
  </si>
  <si>
    <t>RST-212015-xxx</t>
  </si>
  <si>
    <t>RST-212016-xxx</t>
  </si>
  <si>
    <t>RST-215004-xxx</t>
  </si>
  <si>
    <t>RST-215005-xxx</t>
  </si>
  <si>
    <t>RST-215006-xxx</t>
  </si>
  <si>
    <t>RST-215007-xxx</t>
  </si>
  <si>
    <t>RST-215008-xxx</t>
  </si>
  <si>
    <t>RST-215009-xxx</t>
  </si>
  <si>
    <t>RST-215010-xxx</t>
  </si>
  <si>
    <t>RST-215011-xxx</t>
  </si>
  <si>
    <t>RST-215012-xxx</t>
  </si>
  <si>
    <t>RST-215013-xxx</t>
  </si>
  <si>
    <t>RST-215014-xxx</t>
  </si>
  <si>
    <t>RST-215015-xxx</t>
  </si>
  <si>
    <t>RST-215016-xxx</t>
  </si>
  <si>
    <t>RST-217504-xxx</t>
  </si>
  <si>
    <t>RST-217505-xxx</t>
  </si>
  <si>
    <t>RST-217506-xxx</t>
  </si>
  <si>
    <t>RST-217507-xxx</t>
  </si>
  <si>
    <t>RST-217508-xxx</t>
  </si>
  <si>
    <t>RST-217509-xxx</t>
  </si>
  <si>
    <t>RST-217510-xxx</t>
  </si>
  <si>
    <t>RST-217511-xxx</t>
  </si>
  <si>
    <t>RST-217512-xxx</t>
  </si>
  <si>
    <t>RST-217513-xxx</t>
  </si>
  <si>
    <t>RST-217514-xxx</t>
  </si>
  <si>
    <t>RST-217515-xxx</t>
  </si>
  <si>
    <t>RST-217516-xxx</t>
  </si>
  <si>
    <t>RST-220004-xxx</t>
  </si>
  <si>
    <t>RST-220005-xxx</t>
  </si>
  <si>
    <t>RST-220006-xxx</t>
  </si>
  <si>
    <t>RST-220007-xxx</t>
  </si>
  <si>
    <t>RST-220008-xxx</t>
  </si>
  <si>
    <t>RST-220009-xxx</t>
  </si>
  <si>
    <t>RST-220010-xxx</t>
  </si>
  <si>
    <t>RST-220011-xxx</t>
  </si>
  <si>
    <t>RST-220012-xxx</t>
  </si>
  <si>
    <t>RST-220013-xxx</t>
  </si>
  <si>
    <t>RST-220014-xxx</t>
  </si>
  <si>
    <t>RST-220015-xxx</t>
  </si>
  <si>
    <t>RST-220016-xxx</t>
  </si>
  <si>
    <t>RST-303008-xxx</t>
  </si>
  <si>
    <t>RST-303009-xxx</t>
  </si>
  <si>
    <t>RST-303010-xxx</t>
  </si>
  <si>
    <t>RST-303011-xxx</t>
  </si>
  <si>
    <t>RST-303012-xxx</t>
  </si>
  <si>
    <t>RST-303013-xxx</t>
  </si>
  <si>
    <t>RST-303014-xxx</t>
  </si>
  <si>
    <t>RST-303015-xxx</t>
  </si>
  <si>
    <t>RST-303016-xxx</t>
  </si>
  <si>
    <t>RST-303017-xxx</t>
  </si>
  <si>
    <t>RST-303018-xxx</t>
  </si>
  <si>
    <t>RST-303019-xxx</t>
  </si>
  <si>
    <t>RST-303020-xxx</t>
  </si>
  <si>
    <t>RST-303021-xxx</t>
  </si>
  <si>
    <t>RST-303022-xxx</t>
  </si>
  <si>
    <t>RST-303023-xxx</t>
  </si>
  <si>
    <t>RST-303024-xxx</t>
  </si>
  <si>
    <t>RST-303025-xxx</t>
  </si>
  <si>
    <t>RST-303026-xxx</t>
  </si>
  <si>
    <t>RST-303027-xxx</t>
  </si>
  <si>
    <t>RST-303028-xxx</t>
  </si>
  <si>
    <t>RST-303029-xxx</t>
  </si>
  <si>
    <t>RST-303030-xxx</t>
  </si>
  <si>
    <t>RST-303031-xxx</t>
  </si>
  <si>
    <t>RST-303032-xxx</t>
  </si>
  <si>
    <t>RST-303033-xxx</t>
  </si>
  <si>
    <t>RST-303034-xxx</t>
  </si>
  <si>
    <t>RST-303035-xxx</t>
  </si>
  <si>
    <t>RST-303036-xxx</t>
  </si>
  <si>
    <t>RST-303037-xxx</t>
  </si>
  <si>
    <t>RST-303038-xxx</t>
  </si>
  <si>
    <t>RST-303039-xxx</t>
  </si>
  <si>
    <t>RST-303040-xxx</t>
  </si>
  <si>
    <t>RST-303041-xxx</t>
  </si>
  <si>
    <t>RST-303042-xxx</t>
  </si>
  <si>
    <t>RST-303043-xxx</t>
  </si>
  <si>
    <t>RST-303044-xxx</t>
  </si>
  <si>
    <t>RST-303045-xxx</t>
  </si>
  <si>
    <t>RST-303046-xxx</t>
  </si>
  <si>
    <t>RST-303047-xxx</t>
  </si>
  <si>
    <t>RST-303048-xxx</t>
  </si>
  <si>
    <t>RST-303049-xxx</t>
  </si>
  <si>
    <t>RST-303050-xxx</t>
  </si>
  <si>
    <t>RST-305008-xxx</t>
  </si>
  <si>
    <t>RST-305009-xxx</t>
  </si>
  <si>
    <t>RST-305010-xxx</t>
  </si>
  <si>
    <t>RST-305011-xxx</t>
  </si>
  <si>
    <t>RST-305012-xxx</t>
  </si>
  <si>
    <t>RST-305013-xxx</t>
  </si>
  <si>
    <t>RST-305014-xxx</t>
  </si>
  <si>
    <t>RST-305015-xxx</t>
  </si>
  <si>
    <t>RST-305016-xxx</t>
  </si>
  <si>
    <t>RST-305017-xxx</t>
  </si>
  <si>
    <t>RST-305018-xxx</t>
  </si>
  <si>
    <t>RST-305019-xxx</t>
  </si>
  <si>
    <t>RST-305020-xxx</t>
  </si>
  <si>
    <t>RST-305021-xxx</t>
  </si>
  <si>
    <t>RST-305022-xxx</t>
  </si>
  <si>
    <t>RST-305023-xxx</t>
  </si>
  <si>
    <t>RST-305024-xxx</t>
  </si>
  <si>
    <t>RST-305025-xxx</t>
  </si>
  <si>
    <t>RST-305026-xxx</t>
  </si>
  <si>
    <t>RST-305027-xxx</t>
  </si>
  <si>
    <t>RST-305028-xxx</t>
  </si>
  <si>
    <t>RST-305029-xxx</t>
  </si>
  <si>
    <t>RST-305030-xxx</t>
  </si>
  <si>
    <t>RST-305031-xxx</t>
  </si>
  <si>
    <t>RST-305032-xxx</t>
  </si>
  <si>
    <t>RST-305033-xxx</t>
  </si>
  <si>
    <t>RST-305034-xxx</t>
  </si>
  <si>
    <t>RST-305035-xxx</t>
  </si>
  <si>
    <t>RST-305036-xxx</t>
  </si>
  <si>
    <t>RST-305037-xxx</t>
  </si>
  <si>
    <t>RST-305038-xxx</t>
  </si>
  <si>
    <t>RST-305039-xxx</t>
  </si>
  <si>
    <t>RST-305040-xxx</t>
  </si>
  <si>
    <t>RST-305041-xxx</t>
  </si>
  <si>
    <t>RST-305042-xxx</t>
  </si>
  <si>
    <t>RST-305043-xxx</t>
  </si>
  <si>
    <t>RST-305044-xxx</t>
  </si>
  <si>
    <t>RST-305045-xxx</t>
  </si>
  <si>
    <t>RST-305046-xxx</t>
  </si>
  <si>
    <t>RST-305047-xxx</t>
  </si>
  <si>
    <t>RST-305048-xxx</t>
  </si>
  <si>
    <t>RST-305049-xxx</t>
  </si>
  <si>
    <t>RST-305050-xxx</t>
  </si>
  <si>
    <t>RST-307504-xxx</t>
  </si>
  <si>
    <t>RST-307505-xxx</t>
  </si>
  <si>
    <t>RST-307506-xxx</t>
  </si>
  <si>
    <t>RST-307507-xxx</t>
  </si>
  <si>
    <t>RST-307508-xxx</t>
  </si>
  <si>
    <t>RST-307509-xxx</t>
  </si>
  <si>
    <t>RST-307510-xxx</t>
  </si>
  <si>
    <t>RST-307511-xxx</t>
  </si>
  <si>
    <t>RST-307512-xxx</t>
  </si>
  <si>
    <t>RST-307513-xxx</t>
  </si>
  <si>
    <t>RST-307514-xxx</t>
  </si>
  <si>
    <t>RST-307515-xxx</t>
  </si>
  <si>
    <t>RST-309004-xxx</t>
  </si>
  <si>
    <t>RST-309005-xxx</t>
  </si>
  <si>
    <t>RST-309006-xxx</t>
  </si>
  <si>
    <t>RST-309007-xxx</t>
  </si>
  <si>
    <t>RST-309008-xxx</t>
  </si>
  <si>
    <t>RST-309009-xxx</t>
  </si>
  <si>
    <t>RST-309010-xxx</t>
  </si>
  <si>
    <t>RST-309011-xxx</t>
  </si>
  <si>
    <t>RST-309012-xxx</t>
  </si>
  <si>
    <t>RST-309013-xxx</t>
  </si>
  <si>
    <t>RST-309014-xxx</t>
  </si>
  <si>
    <t>RST-309015-xxx</t>
  </si>
  <si>
    <t>RST-310004-xxx</t>
  </si>
  <si>
    <t>RST-310005-xxx</t>
  </si>
  <si>
    <t>RST-310006-xxx</t>
  </si>
  <si>
    <t>RST-310007-xxx</t>
  </si>
  <si>
    <t>RST-310008-xxx</t>
  </si>
  <si>
    <t>RST-310009-xxx</t>
  </si>
  <si>
    <t>RST-310010-xxx</t>
  </si>
  <si>
    <t>RST-310011-xxx</t>
  </si>
  <si>
    <t>RST-310012-xxx</t>
  </si>
  <si>
    <t>RST-310013-xxx</t>
  </si>
  <si>
    <t>RST-310014-xxx</t>
  </si>
  <si>
    <t>RST-310015-xxx</t>
  </si>
  <si>
    <t>RST-312004-xxx</t>
  </si>
  <si>
    <t>RST-312005-xxx</t>
  </si>
  <si>
    <t>RST-312006-xxx</t>
  </si>
  <si>
    <t>RST-312007-xxx</t>
  </si>
  <si>
    <t>RST-312008-xxx</t>
  </si>
  <si>
    <t>RST-312009-xxx</t>
  </si>
  <si>
    <t>RST-312010-xxx</t>
  </si>
  <si>
    <t>RST-312011-xxx</t>
  </si>
  <si>
    <t>RST-312012-xxx</t>
  </si>
  <si>
    <t>RST-312013-xxx</t>
  </si>
  <si>
    <t>RST-312014-xxx</t>
  </si>
  <si>
    <t>RST-312015-xxx</t>
  </si>
  <si>
    <t>RST-315004-xxx</t>
  </si>
  <si>
    <t>RST-315005-xxx</t>
  </si>
  <si>
    <t>RST-315006-xxx</t>
  </si>
  <si>
    <t>RST-315007-xxx</t>
  </si>
  <si>
    <t>RST-315008-xxx</t>
  </si>
  <si>
    <t>RST-315009-xxx</t>
  </si>
  <si>
    <t>RST-315010-xxx</t>
  </si>
  <si>
    <t>RST-315011-xxx</t>
  </si>
  <si>
    <t>RST-315012-xxx</t>
  </si>
  <si>
    <t>RST-315013-xxx</t>
  </si>
  <si>
    <t>RST-315014-xxx</t>
  </si>
  <si>
    <t>RST-315015-xxx</t>
  </si>
  <si>
    <t>RST-317504-xxx</t>
  </si>
  <si>
    <t>RST-317505-xxx</t>
  </si>
  <si>
    <t>RST-317506-xxx</t>
  </si>
  <si>
    <t>RST-317507-xxx</t>
  </si>
  <si>
    <t>RST-317508-xxx</t>
  </si>
  <si>
    <t>RST-317509-xxx</t>
  </si>
  <si>
    <t>RST-317510-xxx</t>
  </si>
  <si>
    <t>RST-317511-xxx</t>
  </si>
  <si>
    <t>RST-317512-xxx</t>
  </si>
  <si>
    <t>RST-317513-xxx</t>
  </si>
  <si>
    <t>RST-317514-xxx</t>
  </si>
  <si>
    <t>RST-317515-xxx</t>
  </si>
  <si>
    <t>RST-320004-xxx</t>
  </si>
  <si>
    <t>RST-320005-xxx</t>
  </si>
  <si>
    <t>RST-320006-xxx</t>
  </si>
  <si>
    <t>RST-320007-xxx</t>
  </si>
  <si>
    <t>RST-320008-xxx</t>
  </si>
  <si>
    <t>RST-320009-xxx</t>
  </si>
  <si>
    <t>RST-320010-xxx</t>
  </si>
  <si>
    <t>RST-320011-xxx</t>
  </si>
  <si>
    <t>RST-320012-xxx</t>
  </si>
  <si>
    <t>RST-320013-xxx</t>
  </si>
  <si>
    <t>RST-320014-xxx</t>
  </si>
  <si>
    <t>RST-320015-xxx</t>
  </si>
  <si>
    <t>RST 1030/08</t>
  </si>
  <si>
    <t>RST 1030/09</t>
  </si>
  <si>
    <t>RST 1030/10</t>
  </si>
  <si>
    <t>RST 1030/11</t>
  </si>
  <si>
    <t>RST 1030/12</t>
  </si>
  <si>
    <t>RST 1030/13</t>
  </si>
  <si>
    <t>RST 1030/14</t>
  </si>
  <si>
    <t>RST 1030/15</t>
  </si>
  <si>
    <t>RST 1030/16</t>
  </si>
  <si>
    <t>RST 1030/17</t>
  </si>
  <si>
    <t>RST 1030/18</t>
  </si>
  <si>
    <t>RST 1030/19</t>
  </si>
  <si>
    <t>RST 1030/20</t>
  </si>
  <si>
    <t>RST 1030/21</t>
  </si>
  <si>
    <t>RST 1030/22</t>
  </si>
  <si>
    <t>RST 1030/23</t>
  </si>
  <si>
    <t>RST 1030/24</t>
  </si>
  <si>
    <t>RST 1030/25</t>
  </si>
  <si>
    <t>RST 1030/26</t>
  </si>
  <si>
    <t>RST 1030/27</t>
  </si>
  <si>
    <t>RST 1030/28</t>
  </si>
  <si>
    <t>RST 1030/29</t>
  </si>
  <si>
    <t>RST 1030/30</t>
  </si>
  <si>
    <t>RST 1030/31</t>
  </si>
  <si>
    <t>RST 1030/32</t>
  </si>
  <si>
    <t>RST 1030/33</t>
  </si>
  <si>
    <t>RST 1030/34</t>
  </si>
  <si>
    <t>RST 1030/35</t>
  </si>
  <si>
    <t>RST 1030/36</t>
  </si>
  <si>
    <t>RST 1030/37</t>
  </si>
  <si>
    <t>RST 1030/38</t>
  </si>
  <si>
    <t>RST 1030/39</t>
  </si>
  <si>
    <t>RST 1030/40</t>
  </si>
  <si>
    <t>RST 1030/41</t>
  </si>
  <si>
    <t>RST 1030/42</t>
  </si>
  <si>
    <t>RST 1030/43</t>
  </si>
  <si>
    <t>RST 1030/44</t>
  </si>
  <si>
    <t>RST 1030/45</t>
  </si>
  <si>
    <t>RST 1030/46</t>
  </si>
  <si>
    <t>RST 1030/47</t>
  </si>
  <si>
    <t>RST 1030/48</t>
  </si>
  <si>
    <t>RST 1030/49</t>
  </si>
  <si>
    <t>RST 1030/50</t>
  </si>
  <si>
    <t>RST 1050/08</t>
  </si>
  <si>
    <t>RST 1050/09</t>
  </si>
  <si>
    <t>RST 1050/10</t>
  </si>
  <si>
    <t>RST 1050/11</t>
  </si>
  <si>
    <t>RST 1050/12</t>
  </si>
  <si>
    <t>RST 1050/13</t>
  </si>
  <si>
    <t>RST 1050/14</t>
  </si>
  <si>
    <t>RST 1050/15</t>
  </si>
  <si>
    <t>RST 1050/16</t>
  </si>
  <si>
    <t>RST 1050/17</t>
  </si>
  <si>
    <t>RST 1050/18</t>
  </si>
  <si>
    <t>RST 1050/19</t>
  </si>
  <si>
    <t>RST 1050/20</t>
  </si>
  <si>
    <t>RST 1050/21</t>
  </si>
  <si>
    <t>RST 1050/22</t>
  </si>
  <si>
    <t>RST 1050/23</t>
  </si>
  <si>
    <t>RST 1050/24</t>
  </si>
  <si>
    <t>RST 1050/25</t>
  </si>
  <si>
    <t>RST 1050/26</t>
  </si>
  <si>
    <t>RST 1050/27</t>
  </si>
  <si>
    <t>RST 1050/28</t>
  </si>
  <si>
    <t>RST 1050/29</t>
  </si>
  <si>
    <t>RST 1050/30</t>
  </si>
  <si>
    <t>RST 1050/31</t>
  </si>
  <si>
    <t>RST 1050/32</t>
  </si>
  <si>
    <t>RST 1050/33</t>
  </si>
  <si>
    <t>RST 1050/34</t>
  </si>
  <si>
    <t>RST 1050/35</t>
  </si>
  <si>
    <t>RST 1050/36</t>
  </si>
  <si>
    <t>RST 1050/37</t>
  </si>
  <si>
    <t>RST 1050/38</t>
  </si>
  <si>
    <t>RST 1050/39</t>
  </si>
  <si>
    <t>RST 1050/40</t>
  </si>
  <si>
    <t>RST 1050/41</t>
  </si>
  <si>
    <t>RST 1050/42</t>
  </si>
  <si>
    <t>RST 1050/43</t>
  </si>
  <si>
    <t>RST 1050/44</t>
  </si>
  <si>
    <t>RST 1050/45</t>
  </si>
  <si>
    <t>RST 1050/46</t>
  </si>
  <si>
    <t>RST 1050/47</t>
  </si>
  <si>
    <t>RST 1050/48</t>
  </si>
  <si>
    <t>RST 1050/49</t>
  </si>
  <si>
    <t>RST 1050/50</t>
  </si>
  <si>
    <t>RST 1075/04</t>
  </si>
  <si>
    <t>RST 1075/05</t>
  </si>
  <si>
    <t>RST 1075/06</t>
  </si>
  <si>
    <t>RST 1075/07</t>
  </si>
  <si>
    <t>RST 1075/08</t>
  </si>
  <si>
    <t>RST 1075/09</t>
  </si>
  <si>
    <t>RST 1075/10</t>
  </si>
  <si>
    <t>RST 1075/11</t>
  </si>
  <si>
    <t>RST 1075/12</t>
  </si>
  <si>
    <t>RST 1075/13</t>
  </si>
  <si>
    <t>RST 1075/14</t>
  </si>
  <si>
    <t>RST 1075/15</t>
  </si>
  <si>
    <t>RST 1075/16</t>
  </si>
  <si>
    <t>RST 1090/04</t>
  </si>
  <si>
    <t>RST 1090/05</t>
  </si>
  <si>
    <t>RST 1090/06</t>
  </si>
  <si>
    <t>RST 1090/07</t>
  </si>
  <si>
    <t>RST 1090/08</t>
  </si>
  <si>
    <t>RST 1090/09</t>
  </si>
  <si>
    <t>RST 1090/10</t>
  </si>
  <si>
    <t>RST 1090/11</t>
  </si>
  <si>
    <t>RST 1090/12</t>
  </si>
  <si>
    <t>RST 1090/13</t>
  </si>
  <si>
    <t>RST 1090/14</t>
  </si>
  <si>
    <t>RST 1090/15</t>
  </si>
  <si>
    <t>RST 1090/16</t>
  </si>
  <si>
    <t>RST 1100/04</t>
  </si>
  <si>
    <t>RST 1100/05</t>
  </si>
  <si>
    <t>RST 1100/06</t>
  </si>
  <si>
    <t>RST 1100/07</t>
  </si>
  <si>
    <t>RST 1100/08</t>
  </si>
  <si>
    <t>RST 1100/09</t>
  </si>
  <si>
    <t>RST 1100/10</t>
  </si>
  <si>
    <t>RST 1100/11</t>
  </si>
  <si>
    <t>RST 1100/12</t>
  </si>
  <si>
    <t>RST 1100/13</t>
  </si>
  <si>
    <t>RST 1100/14</t>
  </si>
  <si>
    <t>RST 1100/15</t>
  </si>
  <si>
    <t>RST 1100/16</t>
  </si>
  <si>
    <t>RST 1120/04</t>
  </si>
  <si>
    <t>RST 1120/05</t>
  </si>
  <si>
    <t>RST 1120/06</t>
  </si>
  <si>
    <t>RST 1120/07</t>
  </si>
  <si>
    <t>RST 1120/08</t>
  </si>
  <si>
    <t>RST 1120/09</t>
  </si>
  <si>
    <t>RST 1120/10</t>
  </si>
  <si>
    <t>RST 1120/11</t>
  </si>
  <si>
    <t>RST 1120/12</t>
  </si>
  <si>
    <t>RST 1120/13</t>
  </si>
  <si>
    <t>RST 1120/14</t>
  </si>
  <si>
    <t>RST 1120/15</t>
  </si>
  <si>
    <t>RST 1120/16</t>
  </si>
  <si>
    <t>RST 1150/04</t>
  </si>
  <si>
    <t>RST 1150/05</t>
  </si>
  <si>
    <t>RST 1150/06</t>
  </si>
  <si>
    <t>RST 1150/07</t>
  </si>
  <si>
    <t>RST 1150/08</t>
  </si>
  <si>
    <t>RST 1150/09</t>
  </si>
  <si>
    <t>RST 1150/10</t>
  </si>
  <si>
    <t>RST 1150/11</t>
  </si>
  <si>
    <t>RST 1150/12</t>
  </si>
  <si>
    <t>RST 1150/13</t>
  </si>
  <si>
    <t>RST 1150/14</t>
  </si>
  <si>
    <t>RST 1150/15</t>
  </si>
  <si>
    <t>RST 1150/16</t>
  </si>
  <si>
    <t>RST 1175/04</t>
  </si>
  <si>
    <t>RST 1175/05</t>
  </si>
  <si>
    <t>RST 1175/06</t>
  </si>
  <si>
    <t>RST 1175/07</t>
  </si>
  <si>
    <t>RST 1175/08</t>
  </si>
  <si>
    <t>RST 1175/09</t>
  </si>
  <si>
    <t>RST 1175/10</t>
  </si>
  <si>
    <t>RST 1175/11</t>
  </si>
  <si>
    <t>RST 1175/12</t>
  </si>
  <si>
    <t>RST 1175/13</t>
  </si>
  <si>
    <t>RST 1175/14</t>
  </si>
  <si>
    <t>RST 1175/15</t>
  </si>
  <si>
    <t>RST 1175/16</t>
  </si>
  <si>
    <t>RST 1200/04</t>
  </si>
  <si>
    <t>RST 1200/05</t>
  </si>
  <si>
    <t>RST 1200/06</t>
  </si>
  <si>
    <t>RST 1200/07</t>
  </si>
  <si>
    <t>RST 1200/08</t>
  </si>
  <si>
    <t>RST 1200/09</t>
  </si>
  <si>
    <t>RST 1200/10</t>
  </si>
  <si>
    <t>RST 1200/11</t>
  </si>
  <si>
    <t>RST 1200/12</t>
  </si>
  <si>
    <t>RST 1200/13</t>
  </si>
  <si>
    <t>RST 1200/14</t>
  </si>
  <si>
    <t>RST 1200/15</t>
  </si>
  <si>
    <t>RST 1200/16</t>
  </si>
  <si>
    <t>RST 2030/08</t>
  </si>
  <si>
    <t>RST 2030/09</t>
  </si>
  <si>
    <t>RST 2030/10</t>
  </si>
  <si>
    <t>RST 2030/11</t>
  </si>
  <si>
    <t>RST 2030/12</t>
  </si>
  <si>
    <t>RST 2030/13</t>
  </si>
  <si>
    <t>RST 2030/14</t>
  </si>
  <si>
    <t>RST 2030/15</t>
  </si>
  <si>
    <t>RST 2030/16</t>
  </si>
  <si>
    <t>RST 2030/17</t>
  </si>
  <si>
    <t>RST 2030/18</t>
  </si>
  <si>
    <t>RST 2030/19</t>
  </si>
  <si>
    <t>RST 2030/20</t>
  </si>
  <si>
    <t>RST 2030/21</t>
  </si>
  <si>
    <t>RST 2030/22</t>
  </si>
  <si>
    <t>RST 2030/23</t>
  </si>
  <si>
    <t>RST 2030/24</t>
  </si>
  <si>
    <t>RST 2030/25</t>
  </si>
  <si>
    <t>RST 2030/26</t>
  </si>
  <si>
    <t>RST 2030/27</t>
  </si>
  <si>
    <t>RST 2030/28</t>
  </si>
  <si>
    <t>RST 2030/29</t>
  </si>
  <si>
    <t>RST 2030/30</t>
  </si>
  <si>
    <t>RST 2030/31</t>
  </si>
  <si>
    <t>RST 2030/32</t>
  </si>
  <si>
    <t>RST 2030/33</t>
  </si>
  <si>
    <t>RST 2030/34</t>
  </si>
  <si>
    <t>RST 2030/35</t>
  </si>
  <si>
    <t>RST 2030/36</t>
  </si>
  <si>
    <t>RST 2030/37</t>
  </si>
  <si>
    <t>RST 2030/38</t>
  </si>
  <si>
    <t>RST 2030/39</t>
  </si>
  <si>
    <t>RST 2030/40</t>
  </si>
  <si>
    <t>RST 2030/41</t>
  </si>
  <si>
    <t>RST 2030/42</t>
  </si>
  <si>
    <t>RST 2030/43</t>
  </si>
  <si>
    <t>RST 2030/44</t>
  </si>
  <si>
    <t>RST 2030/45</t>
  </si>
  <si>
    <t>RST 2030/46</t>
  </si>
  <si>
    <t>RST 2030/47</t>
  </si>
  <si>
    <t>RST 2030/48</t>
  </si>
  <si>
    <t>RST 2030/49</t>
  </si>
  <si>
    <t>RST 2030/50</t>
  </si>
  <si>
    <t>RST 2050/08</t>
  </si>
  <si>
    <t>RST 2050/09</t>
  </si>
  <si>
    <t>RST 2050/10</t>
  </si>
  <si>
    <t>RST 2050/11</t>
  </si>
  <si>
    <t>RST 2050/12</t>
  </si>
  <si>
    <t>RST 2050/13</t>
  </si>
  <si>
    <t>RST 2050/14</t>
  </si>
  <si>
    <t>RST 2050/15</t>
  </si>
  <si>
    <t>RST 2050/16</t>
  </si>
  <si>
    <t>RST 2050/17</t>
  </si>
  <si>
    <t>RST 2050/18</t>
  </si>
  <si>
    <t>RST 2050/19</t>
  </si>
  <si>
    <t>RST 2050/20</t>
  </si>
  <si>
    <t>RST 2050/21</t>
  </si>
  <si>
    <t>RST 2050/22</t>
  </si>
  <si>
    <t>RST 2050/23</t>
  </si>
  <si>
    <t>RST 2050/24</t>
  </si>
  <si>
    <t>RST 2050/25</t>
  </si>
  <si>
    <t>RST 2050/26</t>
  </si>
  <si>
    <t>RST 2050/27</t>
  </si>
  <si>
    <t>RST 2050/28</t>
  </si>
  <si>
    <t>RST 2050/29</t>
  </si>
  <si>
    <t>RST 2050/30</t>
  </si>
  <si>
    <t>RST 2050/31</t>
  </si>
  <si>
    <t>RST 2050/32</t>
  </si>
  <si>
    <t>RST 2050/33</t>
  </si>
  <si>
    <t>RST 2050/34</t>
  </si>
  <si>
    <t>RST 2050/35</t>
  </si>
  <si>
    <t>RST 2050/36</t>
  </si>
  <si>
    <t>RST 2050/37</t>
  </si>
  <si>
    <t>RST 2050/38</t>
  </si>
  <si>
    <t>RST 2050/39</t>
  </si>
  <si>
    <t>RST 2050/40</t>
  </si>
  <si>
    <t>RST 2050/41</t>
  </si>
  <si>
    <t>RST 2050/42</t>
  </si>
  <si>
    <t>RST 2050/43</t>
  </si>
  <si>
    <t>RST 2050/44</t>
  </si>
  <si>
    <t>RST 2050/45</t>
  </si>
  <si>
    <t>RST 2050/46</t>
  </si>
  <si>
    <t>RST 2050/47</t>
  </si>
  <si>
    <t>RST 2050/48</t>
  </si>
  <si>
    <t>RST 2050/49</t>
  </si>
  <si>
    <t>RST 2050/50</t>
  </si>
  <si>
    <t>RST 2075/04</t>
  </si>
  <si>
    <t>RST 2075/05</t>
  </si>
  <si>
    <t>RST 2075/06</t>
  </si>
  <si>
    <t>RST 2075/07</t>
  </si>
  <si>
    <t>RST 2075/08</t>
  </si>
  <si>
    <t>RST 2075/09</t>
  </si>
  <si>
    <t>RST 2075/10</t>
  </si>
  <si>
    <t>RST 2075/11</t>
  </si>
  <si>
    <t>RST 2075/12</t>
  </si>
  <si>
    <t>RST 2075/13</t>
  </si>
  <si>
    <t>RST 2075/14</t>
  </si>
  <si>
    <t>RST 2075/15</t>
  </si>
  <si>
    <t>RST 2075/16</t>
  </si>
  <si>
    <t>RST 2090/04</t>
  </si>
  <si>
    <t>RST 2090/05</t>
  </si>
  <si>
    <t>RST 2090/06</t>
  </si>
  <si>
    <t>RST 2090/07</t>
  </si>
  <si>
    <t>RST 2090/08</t>
  </si>
  <si>
    <t>RST 2090/09</t>
  </si>
  <si>
    <t>RST 2090/10</t>
  </si>
  <si>
    <t>RST 2090/11</t>
  </si>
  <si>
    <t>RST 2090/12</t>
  </si>
  <si>
    <t>RST 2090/13</t>
  </si>
  <si>
    <t>RST 2090/14</t>
  </si>
  <si>
    <t>RST 2090/15</t>
  </si>
  <si>
    <t>RST 2090/16</t>
  </si>
  <si>
    <t>RST 2100/04</t>
  </si>
  <si>
    <t>RST 2100/05</t>
  </si>
  <si>
    <t>RST 2100/06</t>
  </si>
  <si>
    <t>RST 2100/07</t>
  </si>
  <si>
    <t>RST 2100/08</t>
  </si>
  <si>
    <t>RST 2100/09</t>
  </si>
  <si>
    <t>RST 2100/10</t>
  </si>
  <si>
    <t>RST 2100/11</t>
  </si>
  <si>
    <t>RST 2100/12</t>
  </si>
  <si>
    <t>RST 2100/13</t>
  </si>
  <si>
    <t>RST 2100/14</t>
  </si>
  <si>
    <t>RST 2100/15</t>
  </si>
  <si>
    <t>RST 2100/16</t>
  </si>
  <si>
    <t>RST 2120/04</t>
  </si>
  <si>
    <t>RST 2120/05</t>
  </si>
  <si>
    <t>RST 2120/06</t>
  </si>
  <si>
    <t>RST 2120/07</t>
  </si>
  <si>
    <t>RST 2120/08</t>
  </si>
  <si>
    <t>RST 2120/09</t>
  </si>
  <si>
    <t>RST 2120/10</t>
  </si>
  <si>
    <t>RST 2120/11</t>
  </si>
  <si>
    <t>RST 2120/12</t>
  </si>
  <si>
    <t>RST 2120/13</t>
  </si>
  <si>
    <t>RST 2120/14</t>
  </si>
  <si>
    <t>RST 2120/15</t>
  </si>
  <si>
    <t>RST 2120/16</t>
  </si>
  <si>
    <t>RST 2150/04</t>
  </si>
  <si>
    <t>RST 2150/05</t>
  </si>
  <si>
    <t>RST 2150/06</t>
  </si>
  <si>
    <t>RST 2150/07</t>
  </si>
  <si>
    <t>RST 2150/08</t>
  </si>
  <si>
    <t>RST 2150/09</t>
  </si>
  <si>
    <t>RST 2150/10</t>
  </si>
  <si>
    <t>RST 2150/11</t>
  </si>
  <si>
    <t>RST 2150/12</t>
  </si>
  <si>
    <t>RST 2150/13</t>
  </si>
  <si>
    <t>RST 2150/14</t>
  </si>
  <si>
    <t>RST 2150/15</t>
  </si>
  <si>
    <t>RST 2150/16</t>
  </si>
  <si>
    <t>RST 2175/04</t>
  </si>
  <si>
    <t>RST 2175/05</t>
  </si>
  <si>
    <t>RST 2175/06</t>
  </si>
  <si>
    <t>RST 2175/07</t>
  </si>
  <si>
    <t>RST 2175/08</t>
  </si>
  <si>
    <t>RST 2175/09</t>
  </si>
  <si>
    <t>RST 2175/10</t>
  </si>
  <si>
    <t>RST 2175/11</t>
  </si>
  <si>
    <t>RST 2175/12</t>
  </si>
  <si>
    <t>RST 2175/13</t>
  </si>
  <si>
    <t>RST 2175/14</t>
  </si>
  <si>
    <t>RST 2175/15</t>
  </si>
  <si>
    <t>RST 2175/16</t>
  </si>
  <si>
    <t>RST 2200/04</t>
  </si>
  <si>
    <t>RST 2200/05</t>
  </si>
  <si>
    <t>RST 2200/06</t>
  </si>
  <si>
    <t>RST 2200/07</t>
  </si>
  <si>
    <t>RST 2200/08</t>
  </si>
  <si>
    <t>RST 2200/09</t>
  </si>
  <si>
    <t>RST 2200/10</t>
  </si>
  <si>
    <t>RST 2200/11</t>
  </si>
  <si>
    <t>RST 2200/12</t>
  </si>
  <si>
    <t>RST 2200/13</t>
  </si>
  <si>
    <t>RST 2200/14</t>
  </si>
  <si>
    <t>RST 2200/15</t>
  </si>
  <si>
    <t>RST 2200/16</t>
  </si>
  <si>
    <t>RST 3030/08</t>
  </si>
  <si>
    <t>RST 3030/09</t>
  </si>
  <si>
    <t>RST 3030/10</t>
  </si>
  <si>
    <t>RST 3030/11</t>
  </si>
  <si>
    <t>RST 3030/12</t>
  </si>
  <si>
    <t>RST 3030/13</t>
  </si>
  <si>
    <t>RST 3030/14</t>
  </si>
  <si>
    <t>RST 3030/15</t>
  </si>
  <si>
    <t>RST 3030/16</t>
  </si>
  <si>
    <t>RST 3030/17</t>
  </si>
  <si>
    <t>RST 3030/18</t>
  </si>
  <si>
    <t>RST 3030/19</t>
  </si>
  <si>
    <t>RST 3030/20</t>
  </si>
  <si>
    <t>RST 3030/21</t>
  </si>
  <si>
    <t>RST 3030/22</t>
  </si>
  <si>
    <t>RST 3030/23</t>
  </si>
  <si>
    <t>RST 3030/24</t>
  </si>
  <si>
    <t>RST 3030/25</t>
  </si>
  <si>
    <t>RST 3030/26</t>
  </si>
  <si>
    <t>RST 3030/27</t>
  </si>
  <si>
    <t>RST 3030/28</t>
  </si>
  <si>
    <t>RST 3030/29</t>
  </si>
  <si>
    <t>RST 3030/30</t>
  </si>
  <si>
    <t>RST 3030/31</t>
  </si>
  <si>
    <t>RST 3030/32</t>
  </si>
  <si>
    <t>RST 3030/33</t>
  </si>
  <si>
    <t>RST 3030/34</t>
  </si>
  <si>
    <t>RST 3030/35</t>
  </si>
  <si>
    <t>RST 3030/36</t>
  </si>
  <si>
    <t>RST 3030/37</t>
  </si>
  <si>
    <t>RST 3030/38</t>
  </si>
  <si>
    <t>RST 3030/39</t>
  </si>
  <si>
    <t>RST 3030/40</t>
  </si>
  <si>
    <t>RST 3030/41</t>
  </si>
  <si>
    <t>RST 3030/42</t>
  </si>
  <si>
    <t>RST 3030/43</t>
  </si>
  <si>
    <t>RST 3030/44</t>
  </si>
  <si>
    <t>RST 3030/45</t>
  </si>
  <si>
    <t>RST 3030/46</t>
  </si>
  <si>
    <t>RST 3030/47</t>
  </si>
  <si>
    <t>RST 3030/48</t>
  </si>
  <si>
    <t>RST 3030/49</t>
  </si>
  <si>
    <t>RST 3030/50</t>
  </si>
  <si>
    <t>RST 3050/08</t>
  </si>
  <si>
    <t>RST 3050/09</t>
  </si>
  <si>
    <t>RST 3050/10</t>
  </si>
  <si>
    <t>RST 3050/11</t>
  </si>
  <si>
    <t>RST 3050/12</t>
  </si>
  <si>
    <t>RST 3050/13</t>
  </si>
  <si>
    <t>RST 3050/14</t>
  </si>
  <si>
    <t>RST 3050/15</t>
  </si>
  <si>
    <t>RST 3050/16</t>
  </si>
  <si>
    <t>RST 3050/17</t>
  </si>
  <si>
    <t>RST 3050/18</t>
  </si>
  <si>
    <t>RST 3050/19</t>
  </si>
  <si>
    <t>RST 3050/20</t>
  </si>
  <si>
    <t>RST 3050/21</t>
  </si>
  <si>
    <t>RST 3050/22</t>
  </si>
  <si>
    <t>RST 3050/23</t>
  </si>
  <si>
    <t>RST 3050/24</t>
  </si>
  <si>
    <t>RST 3050/25</t>
  </si>
  <si>
    <t>RST 3050/26</t>
  </si>
  <si>
    <t>RST 3050/27</t>
  </si>
  <si>
    <t>RST 3050/28</t>
  </si>
  <si>
    <t>RST 3050/29</t>
  </si>
  <si>
    <t>RST 3050/30</t>
  </si>
  <si>
    <t>RST 3050/31</t>
  </si>
  <si>
    <t>RST 3050/32</t>
  </si>
  <si>
    <t>RST 3050/33</t>
  </si>
  <si>
    <t>RST 3050/34</t>
  </si>
  <si>
    <t>RST 3050/35</t>
  </si>
  <si>
    <t>RST 3050/36</t>
  </si>
  <si>
    <t>RST 3050/37</t>
  </si>
  <si>
    <t>RST 3050/38</t>
  </si>
  <si>
    <t>RST 3050/39</t>
  </si>
  <si>
    <t>RST 3050/40</t>
  </si>
  <si>
    <t>RST 3050/41</t>
  </si>
  <si>
    <t>RST 3050/42</t>
  </si>
  <si>
    <t>RST 3050/43</t>
  </si>
  <si>
    <t>RST 3050/44</t>
  </si>
  <si>
    <t>RST 3050/45</t>
  </si>
  <si>
    <t>RST 3050/46</t>
  </si>
  <si>
    <t>RST 3050/47</t>
  </si>
  <si>
    <t>RST 3050/48</t>
  </si>
  <si>
    <t>RST 3050/49</t>
  </si>
  <si>
    <t>RST 3050/50</t>
  </si>
  <si>
    <t>RST 3075/04</t>
  </si>
  <si>
    <t>RST 3075/05</t>
  </si>
  <si>
    <t>RST 3075/06</t>
  </si>
  <si>
    <t>RST 3075/07</t>
  </si>
  <si>
    <t>RST 3075/08</t>
  </si>
  <si>
    <t>RST 3075/09</t>
  </si>
  <si>
    <t>RST 3075/10</t>
  </si>
  <si>
    <t>RST 3075/11</t>
  </si>
  <si>
    <t>RST 3075/12</t>
  </si>
  <si>
    <t>RST 3075/13</t>
  </si>
  <si>
    <t>RST 3075/14</t>
  </si>
  <si>
    <t>RST 3075/15</t>
  </si>
  <si>
    <t>RST 3090/04</t>
  </si>
  <si>
    <t>RST 3090/05</t>
  </si>
  <si>
    <t>RST 3090/06</t>
  </si>
  <si>
    <t>RST 3090/07</t>
  </si>
  <si>
    <t>RST 3090/08</t>
  </si>
  <si>
    <t>RST 3090/09</t>
  </si>
  <si>
    <t>RST 3090/10</t>
  </si>
  <si>
    <t>RST 3090/11</t>
  </si>
  <si>
    <t>RST 3090/12</t>
  </si>
  <si>
    <t>RST 3090/13</t>
  </si>
  <si>
    <t>RST 3090/14</t>
  </si>
  <si>
    <t>RST 3090/15</t>
  </si>
  <si>
    <t>RST 3100/04</t>
  </si>
  <si>
    <t>RST 3100/05</t>
  </si>
  <si>
    <t>RST 3100/06</t>
  </si>
  <si>
    <t>RST 3100/07</t>
  </si>
  <si>
    <t>RST 3100/08</t>
  </si>
  <si>
    <t>RST 3100/09</t>
  </si>
  <si>
    <t>RST 3100/10</t>
  </si>
  <si>
    <t>RST 3100/11</t>
  </si>
  <si>
    <t>RST 3100/12</t>
  </si>
  <si>
    <t>RST 3100/13</t>
  </si>
  <si>
    <t>RST 3100/14</t>
  </si>
  <si>
    <t>RST 3100/15</t>
  </si>
  <si>
    <t>RST 3120/04</t>
  </si>
  <si>
    <t>RST 3120/05</t>
  </si>
  <si>
    <t>RST 3120/06</t>
  </si>
  <si>
    <t>RST 3120/07</t>
  </si>
  <si>
    <t>RST 3120/08</t>
  </si>
  <si>
    <t>RST 3120/09</t>
  </si>
  <si>
    <t>RST 3120/10</t>
  </si>
  <si>
    <t>RST 3120/11</t>
  </si>
  <si>
    <t>RST 3120/12</t>
  </si>
  <si>
    <t>RST 3120/13</t>
  </si>
  <si>
    <t>RST 3120/14</t>
  </si>
  <si>
    <t>RST 3120/15</t>
  </si>
  <si>
    <t>RST 3150/04</t>
  </si>
  <si>
    <t>RST 3150/05</t>
  </si>
  <si>
    <t>RST 3150/06</t>
  </si>
  <si>
    <t>RST 3150/07</t>
  </si>
  <si>
    <t>RST 3150/08</t>
  </si>
  <si>
    <t>RST 3150/09</t>
  </si>
  <si>
    <t>RST 3150/10</t>
  </si>
  <si>
    <t>RST 3150/11</t>
  </si>
  <si>
    <t>RST 3150/12</t>
  </si>
  <si>
    <t>RST 3150/13</t>
  </si>
  <si>
    <t>RST 3150/14</t>
  </si>
  <si>
    <t>RST 3150/15</t>
  </si>
  <si>
    <t>RST 3175/04</t>
  </si>
  <si>
    <t>RST 3175/05</t>
  </si>
  <si>
    <t>RST 3175/06</t>
  </si>
  <si>
    <t>RST 3175/07</t>
  </si>
  <si>
    <t>RST 3175/08</t>
  </si>
  <si>
    <t>RST 3175/09</t>
  </si>
  <si>
    <t>RST 3175/10</t>
  </si>
  <si>
    <t>RST 3175/11</t>
  </si>
  <si>
    <t>RST 3175/12</t>
  </si>
  <si>
    <t>RST 3175/13</t>
  </si>
  <si>
    <t>RST 3175/14</t>
  </si>
  <si>
    <t>RST 3175/15</t>
  </si>
  <si>
    <t>RST 3200/04</t>
  </si>
  <si>
    <t>RST 3200/05</t>
  </si>
  <si>
    <t>RST 3200/06</t>
  </si>
  <si>
    <t>RST 3200/07</t>
  </si>
  <si>
    <t>RST 3200/08</t>
  </si>
  <si>
    <t>RST 3200/09</t>
  </si>
  <si>
    <t>RST 3200/10</t>
  </si>
  <si>
    <t>RST 3200/11</t>
  </si>
  <si>
    <t>RST 3200/12</t>
  </si>
  <si>
    <t>RST 3200/13</t>
  </si>
  <si>
    <t>RST 3200/14</t>
  </si>
  <si>
    <t>RST 3200/15</t>
  </si>
  <si>
    <t>Глубина</t>
  </si>
  <si>
    <t>Длина</t>
  </si>
  <si>
    <t>Боковое подключение</t>
  </si>
  <si>
    <r>
      <t xml:space="preserve">
</t>
    </r>
    <r>
      <rPr>
        <b/>
        <sz val="24"/>
        <color theme="1"/>
        <rFont val="Calibri"/>
        <family val="2"/>
        <charset val="204"/>
        <scheme val="minor"/>
      </rPr>
      <t>1 трубка</t>
    </r>
  </si>
  <si>
    <r>
      <t xml:space="preserve">
</t>
    </r>
    <r>
      <rPr>
        <b/>
        <sz val="22"/>
        <color theme="1"/>
        <rFont val="Calibri"/>
        <family val="2"/>
        <charset val="204"/>
        <scheme val="minor"/>
      </rPr>
      <t>2 труб</t>
    </r>
    <r>
      <rPr>
        <b/>
        <sz val="24"/>
        <color theme="1"/>
        <rFont val="Calibri"/>
        <family val="2"/>
        <charset val="204"/>
        <scheme val="minor"/>
      </rPr>
      <t>ки</t>
    </r>
  </si>
  <si>
    <r>
      <t xml:space="preserve">
</t>
    </r>
    <r>
      <rPr>
        <b/>
        <sz val="26"/>
        <color theme="1"/>
        <rFont val="Calibri"/>
        <family val="2"/>
        <charset val="204"/>
        <scheme val="minor"/>
      </rPr>
      <t>3</t>
    </r>
    <r>
      <rPr>
        <b/>
        <sz val="22"/>
        <color theme="1"/>
        <rFont val="Calibri"/>
        <family val="2"/>
        <charset val="204"/>
        <scheme val="minor"/>
      </rPr>
      <t xml:space="preserve"> труб</t>
    </r>
    <r>
      <rPr>
        <b/>
        <sz val="24"/>
        <color theme="1"/>
        <rFont val="Calibri"/>
        <family val="2"/>
        <charset val="204"/>
        <scheme val="minor"/>
      </rPr>
      <t>ки</t>
    </r>
  </si>
  <si>
    <t>Стальные трубчатые радиаторы Rommer</t>
  </si>
  <si>
    <t>Присоединение, дюйм</t>
  </si>
  <si>
    <t>Коллектор (дублер рядный) с гидроразделителем на 2+1 контура до 60 кВт</t>
  </si>
  <si>
    <t>Коллектор (дублер рядный) с гидроразделителем на 3+1 контура до 60 кВт</t>
  </si>
  <si>
    <t>Коллектор (дублер рядный) с гидроразделителем на 4+1 контура до 60 кВт</t>
  </si>
  <si>
    <t>Коллектор (дублер рядный) с гидроразделителем на 5+1 контура до 60 кВт</t>
  </si>
  <si>
    <t>Коллектор (дублер компакт) с гидроразделителем на 1+1+1 контура  до 60 кВт</t>
  </si>
  <si>
    <t>Коллектор (дублер компакт) с гидроразделителем на 2+1+1 контура  до 60 кВт</t>
  </si>
  <si>
    <t>Коллектор (дублер компакт) с гидроразделителем на 2+2+1 контура  до 60 кВт</t>
  </si>
  <si>
    <t>Коллектор (дублер компакт) с гидроразделителем на 3+1+1 контура  до 60 кВт</t>
  </si>
  <si>
    <t>оллектор (дублер компакт) с гидроразделителем на 3+2+1 контура  до 60 кВт</t>
  </si>
  <si>
    <t>RDG-0060-014023</t>
  </si>
  <si>
    <t>RDG-0060-014034</t>
  </si>
  <si>
    <t>RDG-0060-014045</t>
  </si>
  <si>
    <t>RDG-0060-014056</t>
  </si>
  <si>
    <t>RDG-0060-024013</t>
  </si>
  <si>
    <t>RDG-0060-024024</t>
  </si>
  <si>
    <t>RDG-0060-024025</t>
  </si>
  <si>
    <t>RDG-0060-024035</t>
  </si>
  <si>
    <t>RDG-0060-024036</t>
  </si>
  <si>
    <t>Коллектор с гидроразделителем до 60 кВт</t>
  </si>
  <si>
    <t>до 60</t>
  </si>
  <si>
    <t>702/300/60</t>
  </si>
  <si>
    <t>952/300/60</t>
  </si>
  <si>
    <t>1202/300/60</t>
  </si>
  <si>
    <t>1452/300/60</t>
  </si>
  <si>
    <t>452/300/60</t>
  </si>
  <si>
    <r>
      <t xml:space="preserve">● Рабочая температура  </t>
    </r>
    <r>
      <rPr>
        <sz val="11"/>
        <rFont val="Tahoma"/>
        <family val="2"/>
        <charset val="204"/>
      </rPr>
      <t>-20 +120 °С</t>
    </r>
  </si>
  <si>
    <t xml:space="preserve">ECO Life 24F </t>
  </si>
  <si>
    <t>9,3-26,3</t>
  </si>
  <si>
    <t xml:space="preserve"> ECO Life 31F</t>
  </si>
  <si>
    <t>10,4-33,3</t>
  </si>
  <si>
    <t>60-100/81</t>
  </si>
  <si>
    <t>17,3</t>
  </si>
  <si>
    <t xml:space="preserve"> ECO Life 1.24F </t>
  </si>
  <si>
    <t>60-100/82</t>
  </si>
  <si>
    <t xml:space="preserve">ECO Life 1.31F </t>
  </si>
  <si>
    <t>60-100/83</t>
  </si>
  <si>
    <r>
      <rPr>
        <b/>
        <sz val="10"/>
        <rFont val="Calibri"/>
        <family val="2"/>
        <charset val="204"/>
      </rPr>
      <t xml:space="preserve">Модель </t>
    </r>
    <r>
      <rPr>
        <sz val="10"/>
        <rFont val="Calibri"/>
        <family val="2"/>
        <charset val="204"/>
      </rPr>
      <t xml:space="preserve"> ECO LIFE  - самый компактный котлел BAXI (700 x 400 x 298 мм). Поставляется  только с закрытой камерой сгорания. Мощности 24 кВт и 31 кВт. в одноконтурном и двухконтурном исполнении.Все котлы имеют латунную гидравлическую группу.
Одноконтурные модели сразу оснащены трёхходовым клапаном с мотором на ГВС и погружным датчиком температуры бойлера. Удаленное управление
системой через BAXI Connect+
</t>
    </r>
  </si>
  <si>
    <t xml:space="preserve">Дымоходы(Россия) </t>
  </si>
  <si>
    <t>Артикулы ROMMER</t>
  </si>
  <si>
    <t>Цена руб. С НДС</t>
  </si>
  <si>
    <t>Dn 60/100 Традиционная система</t>
  </si>
  <si>
    <t>RCA-6010-211000</t>
  </si>
  <si>
    <t>ROMMER RCA-6010-211000 Комплект дымохода АНТИЛЕД 60/100 - 1000мм (Baxi (кроме ECO Nova/Classic), Viessmann, Kiturami, Mizudo, Beretta, Oasis, Wolf, Tiberis, DeDietrich  ) хомут в комплекте</t>
  </si>
  <si>
    <t>RCA-6010-251000</t>
  </si>
  <si>
    <t xml:space="preserve">ROMMER RCA-6010-251000 Комплект дымохода АНТИЛЕД УНИВЕРСАЛЬНЫЙ 60/100 - 1000мм (кроме Immergas и Navien Deluxe 75/100 )  </t>
  </si>
  <si>
    <t>RCA-6010-241000</t>
  </si>
  <si>
    <t>ROMMER RCA-6010-241000 Комплект дымохода АНТИЛЕД 60/100 - 1000мм (Bosch, Buderus, Navien S/C/E, Baxi ECO Nova/Classic,   Baltur, Fondital  ) в комплекте фланец</t>
  </si>
  <si>
    <t>RCA-6010-261000</t>
  </si>
  <si>
    <t>ROMMER RCA-6010-261000 Комплект дымохода АНТИЛЕД 60/100 - 1000мм (IMMERGAS)</t>
  </si>
  <si>
    <t>RCA-6010-210900</t>
  </si>
  <si>
    <t>ROMMER RCA-6010-210900 Комплект дымохода СТАНДАРТ 60/100 - 900мм (Baxi (кроме ECO Nova/Classic), Ariston, Vaillant, Viessmann, Kiturami, Mizudo, Beretta, Oasis, Wolf, Haier, Tiberis, DeDietrich, Arderia  ) хомут в комплекте + втулка D60 L-50</t>
  </si>
  <si>
    <t>RCA-6010-250900</t>
  </si>
  <si>
    <t xml:space="preserve">ROMMER RCA-6010-250900 Комплект дымохода СТАНДАРТ УНИВЕРСАЛЬНЫЙ 60/100 - 900мм (кроме Immergas и Navien Deluxe 75/100 стар.)  </t>
  </si>
  <si>
    <t>RCA-6010-240900</t>
  </si>
  <si>
    <t>ROMMER RCA-6010-240900 Комплект дымохода СТАНДАРТ 60/100 - 900мм (Bosch, Buderus, Navien S/C/E, Baxi ECO Nova/Classic,   Baltur, Fondital  ) в комплекте фланец</t>
  </si>
  <si>
    <t>RCA-6010-260900</t>
  </si>
  <si>
    <t>ROMMER RCA-6010-260900 Комплект дымохода СТАНДАРТ 60/100 - 900мм (IMMERGAS)</t>
  </si>
  <si>
    <t>RCA-6010-211220</t>
  </si>
  <si>
    <t>ROMMER RCA-6010-211220 Комплект дымохода АНТИЛЕД 60/100 - 1220мм (Baxi (кроме ECO Nova/Classic), Viessmann, Kiturami, Mizudo, Beretta, Oasis, Wolf, Tiberis, DeDietrich  ) хомут в комплекте</t>
  </si>
  <si>
    <t>RCA-6010-251220</t>
  </si>
  <si>
    <t xml:space="preserve">ROMMER RCA-6010-251220 Комплект дымохода АНТИЛЕД УНИВЕРСАЛЬНЫЙ 60/100 - 1220мм (кроме Immergas и Navien Deluxe 75/100 стар.)  </t>
  </si>
  <si>
    <t>RCA-6010-241220</t>
  </si>
  <si>
    <t>ROMMER RCA-6010-241220 Комплект дымохода АНТИЛЕД 60/100 - 1220мм (Bosch, Buderus, Navien S/C/E, Baxi ECO Nova/Classic,   Baltur, Fondital  ) в комплекте фланец</t>
  </si>
  <si>
    <t>RCA-6010-261220</t>
  </si>
  <si>
    <t>ROMMER RCA-6010-261220 Комплект дымохода АНТИЛЕД 60/100 - 1220мм (IMMERGAS)</t>
  </si>
  <si>
    <t>RCA-6010-002000</t>
  </si>
  <si>
    <t>ROMMER RCA-6010-002000 Удлинитель дымохода коакс. раструбн. 60/100 L 2000</t>
  </si>
  <si>
    <t>RCA-6010-001500</t>
  </si>
  <si>
    <t>ROMMER RCA-6010-001500 Удлинитель дымохода коакс. раструбн. 60/100 L 1500</t>
  </si>
  <si>
    <t>RCA-6010-001000</t>
  </si>
  <si>
    <t xml:space="preserve">ROMMER RCA-6010-001000 Удлинитель дымохода коакс. раструбн. 60/100 L 1000 </t>
  </si>
  <si>
    <t>RCA-6010-000500</t>
  </si>
  <si>
    <t xml:space="preserve">ROMMER RCA-6010-000500 Удлинитель дымохода коакс. раструбн. 60/100 L 500 </t>
  </si>
  <si>
    <t>RCA-6010-000250</t>
  </si>
  <si>
    <t xml:space="preserve">ROMMER RCA-6010-000250 Удлинитель дымохода коакс. раструбн. 60/100 L 250 </t>
  </si>
  <si>
    <t>RCA-6010-000333</t>
  </si>
  <si>
    <t>ROMMER RCA-6010-000333 Наконечник антилёд ремонтный 60/100 (насадка)</t>
  </si>
  <si>
    <t>RCA-6010-000334</t>
  </si>
  <si>
    <t>ROMMER RCA-6010-000334 Оголовок с ветрозащитой D 60/100 БЕЛЫЙ (Алюминий)</t>
  </si>
  <si>
    <t>RCA-6010-000003</t>
  </si>
  <si>
    <t>ROMMER RCA-6010-000003 Крепление к стене D100 белое RAL металлическое ( хомут)</t>
  </si>
  <si>
    <t>RCA-6010-001751</t>
  </si>
  <si>
    <t>ROMMER RCA-6010-001751 Труба с наконечником АНТИЛЁД 60/100 (900мм) рабочая 750мм</t>
  </si>
  <si>
    <t>RCA-6010-001001</t>
  </si>
  <si>
    <t>ROMMER RCA-6010-001001 Труба с наконечником АНТИЛЁД 60/100 (1145мм) рабочая 1000мм</t>
  </si>
  <si>
    <t>ROMMER SCA-6010-000700 Труба с наконечником СТАНДАРТ 60/100 (770мм) рабочая 700мм</t>
  </si>
  <si>
    <t>RCA-6010-210190</t>
  </si>
  <si>
    <t>ROMMER RCA-6010-210190 Начальный участок 60/100 (Baxi (кроме ECO Nova/Classic), Ariston, Vaillant, Viessmann, Kiturami, Mizudo, Beretta, Oasis, Wolf, Haier, Tiberis, DeDietrich, Arderia  ) хомут в комплекте + втулка D60 L-50</t>
  </si>
  <si>
    <t>RCA-6010-250100</t>
  </si>
  <si>
    <t xml:space="preserve">ROMMER RCA-6010-250100 Начальный участок универсальный 60/100 (кроме Immergas и Navien Deluxe 75/100 стар.)  </t>
  </si>
  <si>
    <t>RCA-6010-240190</t>
  </si>
  <si>
    <t>ROMMER RCA-6010-240190 Начальный участок 60/100 (Bosch, Buderus, Navien S/C/E, Baxi ECO Nova/Classic,   Baltur, Лемакс, Fondital  ) в комплекте фланец</t>
  </si>
  <si>
    <t>RCA-6010-000090</t>
  </si>
  <si>
    <t>ROMMER RCA-6010-000090 Отвод промежуточный раструбн. 90 гр. 60/100 (наружный диаметр мама/папа)</t>
  </si>
  <si>
    <t>RCA-6010-000045</t>
  </si>
  <si>
    <t>ROMMER RCA-6010-000045 Отвод промежуточный раструбн. 45 гр. 60/100 (наружный диаметр мама/папа)</t>
  </si>
  <si>
    <t>RCA-6010-210100</t>
  </si>
  <si>
    <t>ROMMER RCA-6010-210100 Адаптер вертикальный коакс. 60/100 (Baxi (кроме ECO Nova/Classic), Ariston, Vaillant, Viessmann, Kiturami, Mizudo, Beretta, Oasis, Wolf, Haier, Tiberis, DeDietrich, Arderia  ) хомут в комплекте + втулка D60 L-50</t>
  </si>
  <si>
    <t>RCA-6010-240100</t>
  </si>
  <si>
    <t>ROMMER RCA-6010-240100 Адаптер вертикальный коакс. 60/100 (Bosch, Buderus, Navien S/C/E, Baxi ECO Nova/Classic,   Baltur, Лемакс, Fondital  ) в комплекте фланец</t>
  </si>
  <si>
    <t>RCA-6010-000060</t>
  </si>
  <si>
    <t>ROMMER RCA-6010-000060 Уплотнение силиконовое D60</t>
  </si>
  <si>
    <t>RCA-6010-000100</t>
  </si>
  <si>
    <t>ROMMER RCA-6010-000100 Уплотнение силиконовое D100</t>
  </si>
  <si>
    <t>RCA-6010-000006</t>
  </si>
  <si>
    <t>ROMMER RCA-6010-000006 Адаптер соединительный D60 М/М</t>
  </si>
  <si>
    <t>RCA-6010-000101</t>
  </si>
  <si>
    <t xml:space="preserve">ROMMER RCA-6010-000101 Конденсатоотводчик коаксиальный универсальный D 60/100  </t>
  </si>
  <si>
    <t>RCA-6010-000001</t>
  </si>
  <si>
    <t>ROMMER RCA-6010-000001 Хомут комплект D100 (резиновый хомут, хомут стальн. гнутый, саморезы 2 шт.)</t>
  </si>
  <si>
    <t>RCA-6010-000005</t>
  </si>
  <si>
    <t>ROMMER RCA-6010-000005 Фланец пластиковый (комплект) D100</t>
  </si>
  <si>
    <t>RCA-6010-000106</t>
  </si>
  <si>
    <t>ROMMER RCA-6010-000106 Накладка декоративная D100 (белая)</t>
  </si>
  <si>
    <t>Dn 80 Традиционная система</t>
  </si>
  <si>
    <t>RCA-0080-002000</t>
  </si>
  <si>
    <t>ROMMER RCA-0080-002000 Удлинитель D 80 L 2000 мм</t>
  </si>
  <si>
    <t>RCA-0080-001500</t>
  </si>
  <si>
    <t>ROMMER RCA-0080-001500 Удлинитель D 80 L 1500 мм</t>
  </si>
  <si>
    <t>RCA-0080-001000</t>
  </si>
  <si>
    <t>ROMMER RCA-0080-001000 Удлинитель D 80 L 1000 мм</t>
  </si>
  <si>
    <t>RCA-0080-000500</t>
  </si>
  <si>
    <t>ROMMER RCA-0080-000500 Удлинитель D 80 L 500 мм</t>
  </si>
  <si>
    <t>RCA-0080-000250</t>
  </si>
  <si>
    <t>ROMMER RCA-0080-000250 Удлинитель D 80 L 250 мм</t>
  </si>
  <si>
    <t>RCA-0080-020111</t>
  </si>
  <si>
    <t>ROMMER RCA-0080-020111 Крепление к стене D80 белое металлическое ( хомут)</t>
  </si>
  <si>
    <t>RCA-0080-010005</t>
  </si>
  <si>
    <t>ROMMER RCA-0080-010005 Зонт для вертикальной системы D80 (Нержавейка)</t>
  </si>
  <si>
    <t>RCA-0080-010006</t>
  </si>
  <si>
    <t>ROMMER RCA-0080-010006 Оголовок с ветрозащитой D 80 ЧЕРНЫЙ (Алюминий)</t>
  </si>
  <si>
    <t>RCA-0080-010004</t>
  </si>
  <si>
    <t>ROMMER RCA-0080-010004 Наконечник белый D80 (алюминий)</t>
  </si>
  <si>
    <t>RCA-0080-010003</t>
  </si>
  <si>
    <t>ROMMER RCA-0080-010003 Наконечник - решетка  D80 (алюминий)</t>
  </si>
  <si>
    <t>RCA-0080-000090</t>
  </si>
  <si>
    <t>ROMMER RCA-0080-000090 Отвод D 80 угол 90гр. M/F (мама/папа)</t>
  </si>
  <si>
    <t>RCA-0080-000045</t>
  </si>
  <si>
    <t>ROMMER RCA-0080-000045 Отвод D 80 угол 45гр. M/F (мама/папа)</t>
  </si>
  <si>
    <t>RCA-8080-210002</t>
  </si>
  <si>
    <t>ROMMER RCA-8080-210002 Адаптер моноблочный для перехода на двухтрубную систему 80/80 (Baxi (кроме ECO Nova/Classic), Viessmann, Kiturami, Mizudo, Beretta, Oasis, Wolf, Haier, DeDietrich) в комплекте хомут</t>
  </si>
  <si>
    <t>RCA-8080-240002</t>
  </si>
  <si>
    <t>ROMMER RCA-8080-240002 Адаптер моноблочный для перехода на двухтрубную систему 80/80 (Ferroli, Bosch, Buderus, Navien S/C/E, Baxi ECO Nova/Classic,   Baltur, Fondital  ) в комплекте фланец и втулка D60 L-50</t>
  </si>
  <si>
    <t>RCA-8080-250002</t>
  </si>
  <si>
    <t xml:space="preserve">ROMMER RCA-8080-250002 Адаптер моноблочный универсальный для перехода на двухтрубную систему 80/80 (кроме Immergas и Navien Deluxe 75/100 стар.)  </t>
  </si>
  <si>
    <t>RCA-8080-260022</t>
  </si>
  <si>
    <t>RCA-8080-260022 Комплект для раздельной системы D80 IMMERGAS</t>
  </si>
  <si>
    <t>RCA-0080-020137</t>
  </si>
  <si>
    <t xml:space="preserve">ROMMER RCA-0080-020137 Конденсатоотводчик  универсальный D 80  </t>
  </si>
  <si>
    <t>RCA-0080-010002</t>
  </si>
  <si>
    <t>ROMMER RCA-0080-010002 Накладка декоративная D80 (белая)</t>
  </si>
  <si>
    <t>RCA-0080-010007</t>
  </si>
  <si>
    <t>ROMMER RCA-0080-010007 Хомут стальной</t>
  </si>
  <si>
    <t>RCA-0080-010008</t>
  </si>
  <si>
    <t>ROMMER RCA-0080-010008 Уплотнение под хомут</t>
  </si>
  <si>
    <t>RCA-0080-010009</t>
  </si>
  <si>
    <t>ROMMER RCA-0080-010009 Прокладка фланца D100</t>
  </si>
  <si>
    <t>RCA-0080-010080</t>
  </si>
  <si>
    <t>ROMMER RCA-0080-010080 Уплотнение силиконовое D80</t>
  </si>
  <si>
    <t>RCA-0080-020136</t>
  </si>
  <si>
    <t>ROMMER RCA-0080-020136 Адаптер соединительный D80 М/М</t>
  </si>
  <si>
    <t>Dn 60/100 Конденсационная система</t>
  </si>
  <si>
    <t>RCA-8610-210090</t>
  </si>
  <si>
    <t>ROMMER RCA-8610-210090 Комплект универсальн. для конденсационных котлов Viessmann ,Vaillant, Wolf, Ariston, Baxi, Fondital,  Ferroli, Navien   Ø60/100</t>
  </si>
  <si>
    <t>RCA-8610-010090</t>
  </si>
  <si>
    <t>ROMMER RCA-8610-010090 Отвод конденсационный угол 90гр. Ø60/100</t>
  </si>
  <si>
    <t>RCA-8610-000045</t>
  </si>
  <si>
    <t>ROMMER RCA-8610-000045 Отвод конденсационный угол 45гр. Ø60/100</t>
  </si>
  <si>
    <t>RCA-8610-000250</t>
  </si>
  <si>
    <t>ROMMER RCA-8610-000250 Удлинитель 250 мм конденсационный Ø60/100</t>
  </si>
  <si>
    <t>RCA-8610-000500</t>
  </si>
  <si>
    <t>ROMMER RCA-8610-000500 Удлинитель 500 мм конденсационный Ø60/100</t>
  </si>
  <si>
    <t>RCA-8610-001000</t>
  </si>
  <si>
    <t>ROMMER RCA-8610-001000 Удлинитель 1000 мм конденсационный Ø60/100</t>
  </si>
  <si>
    <t>Dn 80 Конденсационная система</t>
  </si>
  <si>
    <t>RCA-0808-00000250</t>
  </si>
  <si>
    <t>ROMMER RCA-0808-00000250 Удлинитель 250 мм конденсационный Ø80</t>
  </si>
  <si>
    <t>RCA-0808-00000500</t>
  </si>
  <si>
    <t>ROMMER RCA-0808-00000500 Удлинитель 500 мм конденсационный Ø80</t>
  </si>
  <si>
    <t>RCA-0808-00001000</t>
  </si>
  <si>
    <t>ROMMER RCA-0808-00001000 Удлинитель 1000 мм конденсационный Ø80</t>
  </si>
  <si>
    <t>RCA-0808-00002000</t>
  </si>
  <si>
    <t>ROMMER RCA-0808-00002000 Удлинитель 2000 мм конденсационный Ø80</t>
  </si>
  <si>
    <t>RCA-0808-0000090</t>
  </si>
  <si>
    <t>ROMMER RCA-0808-0000090 Отвод конденсационный угол 90гр. Ø80</t>
  </si>
  <si>
    <t>RCA-0808-0000045</t>
  </si>
  <si>
    <t>ROMMER RCA-0808-0000045 Отвод конденсационный угол 45гр. Ø80</t>
  </si>
  <si>
    <t>RCA-0808-000102</t>
  </si>
  <si>
    <t>ROMMER RCA-0808-000102 Уплотнение Ø80 для конденсационных труб</t>
  </si>
  <si>
    <t>RCA-0880-250000</t>
  </si>
  <si>
    <t>ROMMER RCA-0880-250000 Адаптер моноблочный переход с Ø60/100 на 80/80 конденсационный</t>
  </si>
  <si>
    <t>Dn 80 Традиционная утепленная система</t>
  </si>
  <si>
    <t>RCA-0080-800090</t>
  </si>
  <si>
    <t xml:space="preserve">ROMMER RCA-0080-800090 Отвод утеп. д.80/100 - 90гр </t>
  </si>
  <si>
    <t>RCA-0080-800250</t>
  </si>
  <si>
    <t xml:space="preserve">ROMMER RCA-0080-800250 Удлинение утеп. д.80/100 - 250 мм. </t>
  </si>
  <si>
    <t>RCA-0080-800500</t>
  </si>
  <si>
    <t xml:space="preserve">ROMMER RCA-0080-800500 Удлинение утеп. д.80/100 - 500 мм. </t>
  </si>
  <si>
    <t>RCA-0080-801000</t>
  </si>
  <si>
    <t xml:space="preserve">ROMMER RCA-0080-801000 Удлинение утеп. д.80/100 - 1000 мм. </t>
  </si>
  <si>
    <t>RCA-0080-801500</t>
  </si>
  <si>
    <t>ROMMER RCA-0080-801500 Удлинение утеп. д.80/100 - 1500 мм.</t>
  </si>
  <si>
    <t>RCA-0080-802000</t>
  </si>
  <si>
    <t>ROMMER RCA-0080-802000 Удлинение утеп. д.80/100 - 2000 мм.</t>
  </si>
  <si>
    <r>
      <rPr>
        <b/>
        <sz val="11"/>
        <color indexed="63"/>
        <rFont val="Calibri"/>
        <family val="2"/>
        <charset val="204"/>
        <scheme val="minor"/>
      </rPr>
      <t>DN, мм</t>
    </r>
  </si>
  <si>
    <r>
      <rPr>
        <b/>
        <sz val="11"/>
        <color indexed="63"/>
        <rFont val="Calibri"/>
        <family val="2"/>
        <charset val="204"/>
        <scheme val="minor"/>
      </rPr>
      <t>Руб. с НДС</t>
    </r>
  </si>
  <si>
    <t>Фланец сталь плоский Ду 15 Ру16 тип 01 ряд 1 исп. B ГОСТ 33259-2015</t>
  </si>
  <si>
    <t>Фланец сталь плоский Ду 20 Ру16 тип 01 ряд 1 исп. B ГОСТ 33259-2015</t>
  </si>
  <si>
    <t>Фланец сталь плоский Ду 25 Ру16 тип 01 ряд 1 исп. B ГОСТ 33259-2015</t>
  </si>
  <si>
    <t>Фланец сталь плоский Ду 32 Ру16 тип 01 ряд 1 исп. B ГОСТ 33259-2015</t>
  </si>
  <si>
    <t>Фланец сталь плоский Ду 40 Ру16 тип 01 ряд 1 исп. B ГОСТ 33259-2015</t>
  </si>
  <si>
    <t>Фланец сталь плоский Ду 50 Ру16 тип 01 ряд 1 исп. B ГОСТ 33259-2015</t>
  </si>
  <si>
    <t>Фланец сталь плоский Ду 65 Ру16 тип 01 ряд 1 исп. B ГОСТ 33259-2015</t>
  </si>
  <si>
    <t>Фланец сталь плоский Ду 80 Ру16 тип 01 ряд 1 исп. B ГОСТ 33259-2015</t>
  </si>
  <si>
    <t>Фланец сталь плоский Ду 100 Ру16 тип 01 ряд 1 исп. B ГОСТ 33259-2015</t>
  </si>
  <si>
    <t>Фланец сталь плоский Ду 125 Ру16 тип 01 ряд 1 исп. B ГОСТ 33259-2015</t>
  </si>
  <si>
    <t>Фланец сталь плоский Ду 150 Ру16 тип 01 ряд 1 исп. B ГОСТ 33259-2015</t>
  </si>
  <si>
    <t>Фланец сталь плоский Ду 200 Ру16 тип 01 ряд 1 исп. B ГОСТ 33259-2015</t>
  </si>
  <si>
    <t>Фланец сталь плоский Ду 250 Ру16 тип 01 ряд 1 исп. B ГОСТ 33259-2015</t>
  </si>
  <si>
    <t>127-5830</t>
  </si>
  <si>
    <t>Фланец сталь плоский Ду 300 Ру16 тип 01 ряд 1 исп. B ГОСТ 33259-2015</t>
  </si>
  <si>
    <t>127-5831*</t>
  </si>
  <si>
    <t>Фланец сталь плоский Ду 400 Ру16 тип 01 ряд 1 исп. B ГОСТ 33259-2015</t>
  </si>
  <si>
    <t>127-5832*</t>
  </si>
  <si>
    <t>Фланец сталь плоский Ду 500 Ру16 тип 01 ряд 1 исп. B ГОСТ 33259-2015</t>
  </si>
  <si>
    <t>127-5833*</t>
  </si>
  <si>
    <t>Фланец сталь плоский Ду 600 Ру16 тип 01 ряд 1 исп. B ГОСТ 33259-2015</t>
  </si>
  <si>
    <t>127-5971</t>
  </si>
  <si>
    <t>Фланец сталь плоский Ду 15 Ру25 тип 01 ряд 1 исп. B ГОСТ 33259-2015</t>
  </si>
  <si>
    <t>127-5972</t>
  </si>
  <si>
    <t>Фланец сталь плоский Ду 20 Ру25 тип 01 ряд 1 исп. B ГОСТ 33259-2015</t>
  </si>
  <si>
    <t>127-5834</t>
  </si>
  <si>
    <t>Фланец сталь плоский Ду 25 Ру25 тип 01 ряд 1 исп. B ГОСТ 33259-2015</t>
  </si>
  <si>
    <t>127-5835</t>
  </si>
  <si>
    <t>Фланец сталь плоский Ду 32 Ру25 тип 01 ряд 1 исп. B ГОСТ 33259-2015</t>
  </si>
  <si>
    <t>127-5836</t>
  </si>
  <si>
    <t>Фланец сталь плоский Ду 40 Ру25 тип 01 ряд 1 исп. B ГОСТ 33259-2015</t>
  </si>
  <si>
    <t>127-5837</t>
  </si>
  <si>
    <t>Фланец сталь плоский Ду 50 Ру25 тип 01 ряд 1 исп. B ГОСТ 33259-2015</t>
  </si>
  <si>
    <t>Фланец сталь плоский Ду 65 Ру25 тип 01 ряд 1 исп. B ГОСТ 33259-2015</t>
  </si>
  <si>
    <t>Фланец сталь плоский Ду 80 Ру25 тип 01 ряд 1 исп. B ГОСТ 33259-2015</t>
  </si>
  <si>
    <t>Фланец сталь плоский Ду 100 Ру25 тип 01 ряд 1 исп. B ГОСТ 33259-2015</t>
  </si>
  <si>
    <t>Фланец сталь плоский Ду 125 Ру25 тип 01 ряд 1 исп. B ГОСТ 33259-2015</t>
  </si>
  <si>
    <t>Фланец сталь плоский Ду 150 Ру25 тип 01 ряд 1 исп. B ГОСТ 33259-2015</t>
  </si>
  <si>
    <t>Фланец сталь плоский Ду 200 Ру25 тип 01 ряд 1 исп. B ГОСТ 33259-2015</t>
  </si>
  <si>
    <t>127-5844*</t>
  </si>
  <si>
    <t>Фланец сталь плоский Ду 250 Ру25 тип 01 ряд 1 исп. B ГОСТ 33259-2015</t>
  </si>
  <si>
    <t>127-5845*</t>
  </si>
  <si>
    <t>Фланец сталь плоский Ду 300 Ру25 тип 01 ряд 1 исп. B ГОСТ 33259-2015</t>
  </si>
  <si>
    <t>Прокладка паронитовая ПОН-Б Ду 15 Ру10-40 исп. А фланцевая ГОСТ 15180-86</t>
  </si>
  <si>
    <t>1,8</t>
  </si>
  <si>
    <t>Прокладка паронитовая ПОН-Б Ду 20 Ру10-40 исп. А фланцевая ГОСТ 15180-86</t>
  </si>
  <si>
    <t>2,5</t>
  </si>
  <si>
    <t>Прокладка паронитовая ПОН-Б Ду 25 Ру10-40 исп. А фланцевая ГОСТ 15180-86</t>
  </si>
  <si>
    <t>3,2</t>
  </si>
  <si>
    <t>Прокладка паронитовая ПОН-Б Ду 32 Ру10-40 исп. А фланцевая ГОСТ 15180-86</t>
  </si>
  <si>
    <t>4,1</t>
  </si>
  <si>
    <t>Прокладка паронитовая ПОН-Б Ду 40 Ру10-40 исп. А фланцевая ГОСТ 15180-86</t>
  </si>
  <si>
    <t>4,9</t>
  </si>
  <si>
    <t>Прокладка паронитовая ПОН-Б Ду 50 Ру10-40 исп. А фланцевая ГОСТ 15180-86</t>
  </si>
  <si>
    <t>Прокладка паронитовая ПОН-Б Ду 65 Ру10-40 исп. А фланцевая ГОСТ 15180-86</t>
  </si>
  <si>
    <t>9,4</t>
  </si>
  <si>
    <t>Прокладка паронитовая ПОН-Б Ду 80 Ру10-40 исп. А фланцевая ГОСТ 15180-86</t>
  </si>
  <si>
    <t>11,4</t>
  </si>
  <si>
    <t>Прокладка паронитовая ПОН-Б Ду 100 Ру10-16 исп. А фланцевая ГОСТ 15180-86</t>
  </si>
  <si>
    <t>14,2</t>
  </si>
  <si>
    <t>Прокладка паронитовая ПОН-Б Ду 125 Ру10-16 исп. А фланцевая ГОСТ 15180-86</t>
  </si>
  <si>
    <t>Прокладка паронитовая ПОН-Б Ду 150 Ру10-16 исп. А фланцевая ГОСТ 15180-86</t>
  </si>
  <si>
    <t>24,5</t>
  </si>
  <si>
    <t>Прокладка паронитовая ПОН-Б Ду 200 Ру10-16 исп. А фланцевая ГОСТ 15180-86</t>
  </si>
  <si>
    <t>40,2</t>
  </si>
  <si>
    <t>Прокладка паронитовая ПОН-Б Ду 250 Ру10-16 исп. А фланцевая ГОСТ 15180-86</t>
  </si>
  <si>
    <t>46,4</t>
  </si>
  <si>
    <t>008-0451</t>
  </si>
  <si>
    <t>Прокладка паронитовая ПОН-Б Ду 300 Ру10 исп. А фланцевая ГОСТ 15180-86</t>
  </si>
  <si>
    <t>76,7</t>
  </si>
  <si>
    <t>198,2</t>
  </si>
  <si>
    <t>392</t>
  </si>
  <si>
    <t>742,6</t>
  </si>
  <si>
    <t>927,8</t>
  </si>
  <si>
    <t>Кран шаровой чугунный фланцевый 565A</t>
  </si>
  <si>
    <t>Клапан обратный подъемный чугунный фланцевый 287A</t>
  </si>
  <si>
    <t>287A250C31*</t>
  </si>
  <si>
    <t>287A300C31*</t>
  </si>
  <si>
    <t>275I200E51*</t>
  </si>
  <si>
    <t>275I250E51*</t>
  </si>
  <si>
    <t>275I300E51*</t>
  </si>
  <si>
    <t xml:space="preserve">Клапан обратный с подъёмным диском чугунный  муфтовый 277A </t>
  </si>
  <si>
    <t xml:space="preserve">Клапан обр подъем чугун 277A Ду20 Ру16 м/м Tmax=200 277A020C31 Zetkama </t>
  </si>
  <si>
    <t xml:space="preserve">Клапан обр подъем чугун 277A Ду25 Ру16 м/м Tmax=200 277A025C31 Zetkama </t>
  </si>
  <si>
    <t xml:space="preserve">Клапан обр подъем чугун 277A Ду32 Ру16 м/м Tmax=200 277A032C31 Zetkama </t>
  </si>
  <si>
    <t xml:space="preserve">Клапан обр подъем чугун 277A Ду40 Ру16 м/м Tmax=200 277A040C31 Zetkama </t>
  </si>
  <si>
    <t>277A050C31</t>
  </si>
  <si>
    <t xml:space="preserve">Клапан обр подъем чугун 277A Ду50 Ру16 м/м Tmax=200 277A050C31 Zetkama </t>
  </si>
  <si>
    <t>Клапан запорный чугунный. уплотнение штока - сальниковое фланцевый 215A</t>
  </si>
  <si>
    <t>215A150C01*</t>
  </si>
  <si>
    <t>215A200C04*</t>
  </si>
  <si>
    <t>215A250C04*</t>
  </si>
  <si>
    <t>215A300C04*</t>
  </si>
  <si>
    <t>Клапан запорный чугунный уплотнение штока - сильфонное фланцевый 234A</t>
  </si>
  <si>
    <t>234A200C04*</t>
  </si>
  <si>
    <t>Фильтр сетчатый чугунный Y-образный фланцевый 821А</t>
  </si>
  <si>
    <t>821A015C50*</t>
  </si>
  <si>
    <t>821A250C43*</t>
  </si>
  <si>
    <t>821A300C43*</t>
  </si>
  <si>
    <t>821A350C43*</t>
  </si>
  <si>
    <t>821A400C43*</t>
  </si>
  <si>
    <t>Фильтр магнитный чугунный Y-образный фланцевый 821А-M</t>
  </si>
  <si>
    <t>821A015C70*</t>
  </si>
  <si>
    <t>821A250C63*</t>
  </si>
  <si>
    <t>821A300C63*</t>
  </si>
  <si>
    <t>821A350C63*</t>
  </si>
  <si>
    <t>821A400C63*</t>
  </si>
  <si>
    <t>Фильтр сетчатый чугунный без магнита Y-образный муфтовый 823A</t>
  </si>
  <si>
    <t>Статические балансировочные клапаны фланцевые 447A</t>
  </si>
  <si>
    <t>447A040C72</t>
  </si>
  <si>
    <t xml:space="preserve">Клапан балансировочный чугун 447A Ду40 Ру16, корпус - чугун GJL-250 (GG25), Ф/Ф Тмакс=120 оС Kvs=22,36м3/ч с изм/нип 447A040C72 Zetkama </t>
  </si>
  <si>
    <t>447A050C72</t>
  </si>
  <si>
    <t xml:space="preserve">Клапан балансировочный чугун 447A Ду50 Ру16, корпус - чугун GJL-250 (GG25), Ф/Ф Тмакс=120 оС Kvs=32,15м3/ч с изм/нип 447A050C72 Zetkama </t>
  </si>
  <si>
    <t>447A065C72</t>
  </si>
  <si>
    <t xml:space="preserve">Клапан балансировочный чугун 447A Ду65 Ру16, корпус - чугун GJL-250 (GG25), Ф/Ф Тмакс=120 оС Kvs=88.8м3/ч с изм/нип 447A065C72 Zetkama </t>
  </si>
  <si>
    <t>447A080C72</t>
  </si>
  <si>
    <t xml:space="preserve">Клапан балансировочный чугун 447A Ду80 Ру16, корпус - чугун GJL-250 (GG25), Ф/Ф Тмакс=120 оС Kvs=113.4м3/ч с изм/нип 447A080C72 Zetkama </t>
  </si>
  <si>
    <t>447A100C72</t>
  </si>
  <si>
    <t xml:space="preserve">Клапан балансировочный чугун 447A Ду125 Ру16, корпус - чугун GJL-250 (GG25), Ф/Ф Тмакс=120 оС Kvs=285.1м3/ч с изм/нип 447A125C72 Zetkama </t>
  </si>
  <si>
    <t>447A125C72</t>
  </si>
  <si>
    <t xml:space="preserve">Клапан балансировочный чугун 447A Ду150 Ру16, корпус - чугун GJL-250 (GG25), Ф/Ф Тмакс=120 оС Kvs=390.2м3/ч с изм/нип 447A150C72 Zetkama </t>
  </si>
  <si>
    <t>447A150C72</t>
  </si>
  <si>
    <t xml:space="preserve">Клапан балансировочный чугун 447A Ду100 Ру16, корпус - чугун GJL-250 (GG25), Ф/Ф Тмакс=120 оС Kvs=184.7м3/ч с изм/нип 447A100C72 Zetkama </t>
  </si>
  <si>
    <t>447A200C72</t>
  </si>
  <si>
    <t xml:space="preserve">Клапан балансировочный чугун 447A Ду200 Ру16, корпус - чугун GJL-250 (GG25), Ф/Ф Тмакс=120 оС Kvs=710,0м3/ч с изм/нип 447A200C72 Zetkama </t>
  </si>
  <si>
    <t>Клапан (вентиль) запорный чугунный муфтовый 201A</t>
  </si>
  <si>
    <t>201A010C00*</t>
  </si>
  <si>
    <t>201A015C00*</t>
  </si>
  <si>
    <t>201A020C00*</t>
  </si>
  <si>
    <t>201A025C00*</t>
  </si>
  <si>
    <t>201A032C00*</t>
  </si>
  <si>
    <t>201A040C00*</t>
  </si>
  <si>
    <t>201A050C00*</t>
  </si>
  <si>
    <t>Затвор диск чугун VPI4448 Ду40 Ру16 EP VPI4448-02EP0040</t>
  </si>
  <si>
    <t>Затвор диск чугун VPI4448 Ду50 Ру16 EP VPI4448-02EP0050</t>
  </si>
  <si>
    <t>Затвор диск чугун VPI4448 Ду65 Ру16 EP VPI4448-02EP0065</t>
  </si>
  <si>
    <t>Затвор диск чугун VPI4448 Ду80 Ру16 EP VPI4448-02EP0080</t>
  </si>
  <si>
    <t>Затвор диск чугун VPI4448 Ду100 Ру16 EP VPI4448-02EP0100</t>
  </si>
  <si>
    <t>Затвор диск чугун VPI4448 Ду125 Ру16 EP VPI4448-02EP0125</t>
  </si>
  <si>
    <t>Затвор диск чугун VPI4448 Ду150 Ру16 EP VPI4448-02EP0150</t>
  </si>
  <si>
    <t>Затвор поворот чуг Ду200 Ру16 д/чуг EPDM Tecofi VPI4448-02EP0200</t>
  </si>
  <si>
    <t>Затвор поворот чуг Ду250 Ру16 д/чуг EPDM Tecofi VPI4448-02EP0250</t>
  </si>
  <si>
    <t>Затвор поворот чугун VPI4448 Ду300 Ру16 EP VPI4448-02EP0300</t>
  </si>
  <si>
    <t>VPI4448-08EP0125*</t>
  </si>
  <si>
    <t>VPI4448-08EP0125 Tecofi Затвор дисковый поворотный межфланцевый Tecfly Ду 250 с мех редуктором, корпус и диск ковкий чугун, манжета EPDM, Ру16</t>
  </si>
  <si>
    <t>VPI4448-08EP0150*</t>
  </si>
  <si>
    <t>VPI4448-08EP0125 Tecofi Затвор дисковый поворотный межфланцевый Tecfly Ду 150 с мех редуктором, корпус и диск ковкий чугун, манжета EPDM, Ру16</t>
  </si>
  <si>
    <t>VPI4448-08EP0200*</t>
  </si>
  <si>
    <t>VPI4448-08EP0200 Tecofi Затвор дисковый поворотный межфланцевый Tecfly Ду 200 с мех редуктором, корпус и диск ковкий чугун, манжета EPDM, Ру16</t>
  </si>
  <si>
    <t>VPI4448-08EP0250*</t>
  </si>
  <si>
    <t>VPI4448-08EP0250 Tecofi Затвор дисковый поворотный межфланцевый Tecfly Ду 250 с мех редуктором, корпус и диск ковкий чугун, манжета EPDM, Ру16</t>
  </si>
  <si>
    <t>Затвор диск чугун VPI4449 Ду40 Ру16 EP д/нерж VPI4449-02EP0040</t>
  </si>
  <si>
    <t>Затвор диск чугун VPI4449 Ду50 Ру16 EP д/нерж VPI4449-02EP0050</t>
  </si>
  <si>
    <t>Затвор диск чугун VPI4449 Ду65 Ру16 EP д/нерж VPI4449-02EP0065</t>
  </si>
  <si>
    <t>Затвор диск чугун VPI4449 Ду80 Ру16 EP д/нерж VPI4449-02EP0080</t>
  </si>
  <si>
    <t>Затвор диск чугун VPI4449 Ду100 Ру16 EP д/нерж VPI4449-02EP0100</t>
  </si>
  <si>
    <t>Затвор диск чугун VPI4449 Ду125 Ру16 EP д/нерж VPI4449-02EP0125</t>
  </si>
  <si>
    <t>Затвор диск чугун VPI4449 Ду150 Ру16 EP д/нерж VPI4449-02EP0150</t>
  </si>
  <si>
    <t>Затвор диск чугун VPI4449 Ду200 Ру16 EP д/нерж VPI4449-02EP0200</t>
  </si>
  <si>
    <t>Затвор диск чугун VPI4449 Ду250 Ру16 EP д/нерж VPI4449-02EP0250</t>
  </si>
  <si>
    <t>VPI4449-02EP0300*</t>
  </si>
  <si>
    <t>Затвор диск чугун VPI4449 Ду300 Ру16 EP д/нерж VPI4449-02EP0300</t>
  </si>
  <si>
    <t>VPNREDUCT-F07*</t>
  </si>
  <si>
    <t>VPNREDUCT-F07 Редуктор д/затвора VPI Ду125-150</t>
  </si>
  <si>
    <t>VPNREDUCT-F10*</t>
  </si>
  <si>
    <t>VPNREDUCT-F10 Редуктор д/затвора VPI Ду200-300</t>
  </si>
  <si>
    <t>Задвижка чугунная аналог МЗВ VOC4241C Ду50 Ру16 Т&lt;110C VOC4241C-00EP0050</t>
  </si>
  <si>
    <t>Задвижка чугунная аналог МЗВ VOC4241C Ду65 Ру16 Т&lt;110C VOC4241C-00EP0065</t>
  </si>
  <si>
    <t>Задвижка чугунная аналог МЗВ VOC4241C Ду80 Ру16 Т&lt;110C VOC4241C-00EP0080</t>
  </si>
  <si>
    <t>Задвижка чугунная аналог МЗВ VOC4241C Ду100 Ру16 Т&lt;110C VOC4241C-00EP0100</t>
  </si>
  <si>
    <t>Задвижка чугунная аналог МЗВ VOC4241C Ду125 Ру16 Т&lt;110C VOC4241C-00EP0125</t>
  </si>
  <si>
    <t>Задвижка чугунная аналог МЗВ VOC4241C Ду150 Ру16 Т&lt;110C VOC4241C-00EP0150</t>
  </si>
  <si>
    <t>Задвижка чугунная аналог МЗВ VOC4241C Ду200 Ру16 Т&lt;110C VOC4241C-00EP0200</t>
  </si>
  <si>
    <t>Задвижка чугунная аналог МЗВ VOC4241C Ду250 Ру16 Т&lt;110C VOC4241C-00EP0250</t>
  </si>
  <si>
    <t>Задвижка чугунная аналог МЗВ VOC4241C Ду300 Ру16 Т&lt;110C VOC4241C-00EP0300</t>
  </si>
  <si>
    <t>VOC4241C-00EP0350*</t>
  </si>
  <si>
    <t>Задвижка чугунная аналог МЗВ VOC4241C Ду350 Ру16 Т&lt;110C VOC4241C-00EP0350</t>
  </si>
  <si>
    <t>VOC4241C-00EP0400*</t>
  </si>
  <si>
    <t>Задвижка чугунная аналог МЗВ VOC4241C Ду400 Ру16 Т&lt;110C VOC4241C-00EP0400</t>
  </si>
  <si>
    <t>Фильтр сетчатый чугун F3240N Ду25 Ру16 фл Tmax=300 F3240N-0025</t>
  </si>
  <si>
    <t>Фильтр сетчатый чугун F3240N Ду32 Ру16 фл Tmax=300 F3240N-0032</t>
  </si>
  <si>
    <t>Фильтр сетчатый чугун F3240N Ду40 Ру16 фл Tmax=300 F3240N-0040</t>
  </si>
  <si>
    <t>Фильтр сетчатый чугун F3240N Ду50 Ру16 фл Tmax=300 F3240N-0050</t>
  </si>
  <si>
    <t>Фильтр сетчатый чугун F3240N Ду65 Ру16 фл Tmax=300 F3240N-0065</t>
  </si>
  <si>
    <t>Фильтр сетчатый чугун F3240N Ду80 Ру16 фл Tmax=300 F3240N-0080</t>
  </si>
  <si>
    <t>Фильтр сетчатый чугун F3240N Ду100 Ру16 фл Tmax=300 F3240N-0100</t>
  </si>
  <si>
    <t>Фильтр сетчатый чугун F3240N Ду125 Ру16 фл Tmax=300 F3240N-0125</t>
  </si>
  <si>
    <t>Фильтр сетчатый чугун F3240N Ду150 Ру16 фл Tmax=300 F3240N-0150</t>
  </si>
  <si>
    <t>Фильтр сетчатый чугун F3240N Ду200 Ру16 фл Tmax=300 F3240N-0200</t>
  </si>
  <si>
    <t>F3240N-0250*</t>
  </si>
  <si>
    <t>Фильтр сетчатый чугун F3240N Ду250 Ру16 фл Tmax=300 F3240N-0250</t>
  </si>
  <si>
    <t>F3240N-0300*</t>
  </si>
  <si>
    <t>Фильтр сетчатый чугун F3240N Ду300 Ру16 фл Tmax=300 F3240N-0300</t>
  </si>
  <si>
    <t>F3240N-0350*</t>
  </si>
  <si>
    <t>Фильтр сетчатый чугун F3240N Ду350 Ру16 фл Tmax=300 F3240N-0350</t>
  </si>
  <si>
    <t>F3240N-0400*</t>
  </si>
  <si>
    <t>Фильтр сетчатый чугун F3240N Ду400 Ру16 фл Tmax=300 F3240N-0400</t>
  </si>
  <si>
    <t>Клапан обр 2/ств чугун CB3448 Ду40 Ру16 межфл ст/чуг T=110 CB3448N-EP0040</t>
  </si>
  <si>
    <t>Клапан обр 2/ств чугун CB3448 Ду50 Ру16 межфл ст/чуг T=110 CB3448N-EP0050</t>
  </si>
  <si>
    <t>Клапан обр 2/ств чугун CB3448 Ду65 Ру16 межфл ст/чуг T=110 CB3448N-EP0065</t>
  </si>
  <si>
    <t>Клапан обр 2/ств чугун CB3448 Ду80 Ру16 межфл ст/чуг T=110 CB3448N-EP0080</t>
  </si>
  <si>
    <t>Клапан обр 2/ств чугун CB3448 Ду100 Ру16 межфл ст/чуг T=110 CB3448N-EP0100</t>
  </si>
  <si>
    <t>Клапан обр чуг 2/ств Ду125 Ру16 м/фл ств/чуг Tecofi CB3448N-EP0125</t>
  </si>
  <si>
    <t>Клапан обр 2/ств чугун CB3448 Ду150 Ру16 межфл ст/чуг T=110 CB3448N-EP0150</t>
  </si>
  <si>
    <t>Клапан обр 2/ств чугун CB3448 Ду200 Ру16 межфл ст/чуг T=110 CB3448N-EP0200</t>
  </si>
  <si>
    <t>Клапан обр 2/ств чугун CB3448 Ду250 Ру16 межфл ст/чуг T=110 CB3448N-EP0250</t>
  </si>
  <si>
    <t>Клапан обр 2/ств чугун CB3448 Ду300 Ру16 межфл ст/чуг T=110 CB3448N-EP0300</t>
  </si>
  <si>
    <t>CB3448N-EP0350*</t>
  </si>
  <si>
    <t>Клапан обр 2/ств чугун CB3448 Ду350 Ру16 межфл ст/чуг T=110 CB3448N-EP0350</t>
  </si>
  <si>
    <t>CB3448N-EP0400*</t>
  </si>
  <si>
    <t>Клапан обр 2/ств чугун CB3448 Ду400 Ру16 межфл ст/чуг T=110 CB3448N-EP0400</t>
  </si>
  <si>
    <t>Компенсатор EPDM DI7240N Ду32 Ру16 фл DI7240N-0032</t>
  </si>
  <si>
    <t>Компенсатор EPDM DI7240N Ду40 Ру16 фл DI7240N-0040</t>
  </si>
  <si>
    <t xml:space="preserve">Компенсатор EPDM DI7240N Ду50 Ру16 фл DI7240N-0050 </t>
  </si>
  <si>
    <t>Компенсатор EPDM DI7240N Ду65 Ру16 фл DI7240N-0065 Tecofi</t>
  </si>
  <si>
    <t>Компенсатор EPDM DI7240N Ду80 Ру16 фл DI7240N-0080</t>
  </si>
  <si>
    <t>Компенсатор EPDM DI7240N Ду100 Ру16 фл DI7240N-0100</t>
  </si>
  <si>
    <t>Компенсатор EPDM DI7240N Ду125 Ру16 фл DI7240N-0125</t>
  </si>
  <si>
    <t>Компенсатор EPDM DI7240N Ду150 Ру16 фл DI7240N-0150</t>
  </si>
  <si>
    <t>Компенсатор EPDM DI7240N Ду200 Ру10 фл DI7240N-0200</t>
  </si>
  <si>
    <t>Компенсатор EPDM DI7240N Ду250 Ру10 фл DI7240N-0250</t>
  </si>
  <si>
    <t>DI7240N-0300*</t>
  </si>
  <si>
    <t>Компенсатор EPDM DI7240N Ду300 Ру10 фл DI7240N-0300</t>
  </si>
  <si>
    <t>DI7240N-0350*</t>
  </si>
  <si>
    <t>Компенсатор EPDM DI7240N Ду350 Ру10 фл DI7240N-0350</t>
  </si>
  <si>
    <t>DI7240N-0400*</t>
  </si>
  <si>
    <t>Компенсатор EPDM DI7240N Ду400 Ру10 фл DI7240N-0400</t>
  </si>
  <si>
    <t>Компенсатор EPDM DI7140N Ду15 Ру16 ВР DI7140N-0015</t>
  </si>
  <si>
    <t>Компенсатор EPDM DI7140N Ду20 Ру16 ВР DI7140N-0020</t>
  </si>
  <si>
    <t>Компенсатор EPDM DI7140N Ду25 Ру16 м/м DI7140N-0025</t>
  </si>
  <si>
    <t>Компенсатор EPDM DI7140N Ду32 Ру16 м/м DI7140N-0032</t>
  </si>
  <si>
    <t>Компенсатор EPDM DI7140N Ду40 Ру16 м/м DI7140N-0040</t>
  </si>
  <si>
    <t>Компенсатор EPDM DI7140N Ду50 Ру16 м/м DI7140N-0050</t>
  </si>
  <si>
    <t>CB3449-EPA0040*</t>
  </si>
  <si>
    <t>CB3449-EPA0040 Tecofi Клапан обратный двустворчатый межфл, корпус чугун, створки нерж сталь, уплотнение  EPDM, Ду40 Ру16</t>
  </si>
  <si>
    <t>CB3449-EPA0050*</t>
  </si>
  <si>
    <t>CB3449-EPA0050 Tecofi Клапан обратный двустворчатый межфл, корпус чугун, створки нерж сталь, уплотнение  EPDM, Ду50 Ру16</t>
  </si>
  <si>
    <t>CB3449-EPA0065*</t>
  </si>
  <si>
    <t>CB3449-EPA0065 Tecofi Клапан обратный двустворчатый межфл, корпус чугун, створки нерж сталь, уплотнение  EPDM, Ду65 Ру16</t>
  </si>
  <si>
    <t>CB3449-EPA0080*</t>
  </si>
  <si>
    <t>CB3449-EPA0080 Tecofi Клапан обратный двустворчатый межфл, корпус чугун, створки нерж сталь, уплотнение  EPDM, Ду80 Ру16</t>
  </si>
  <si>
    <t>CB3449-EPA0100*</t>
  </si>
  <si>
    <t>CB3449-EPA0100 Tecofi Клапан обратный двустворчатый межфл, корпус чугун, створки нерж сталь, уплотнение  EPDM, Ду100 Ру16</t>
  </si>
  <si>
    <t>CB3449-EPA0125*</t>
  </si>
  <si>
    <t>CB3449-EPA0125 Tecofi Клапан обратный двустворчатый межфл, корпус чугун, створки нерж сталь, уплотнение  EPDM, Ду125 Ру16</t>
  </si>
  <si>
    <t>CB3449-EPA0150*</t>
  </si>
  <si>
    <t>CB3449-EPA0150 Tecofi Клапан обратный двустворчатый межфл, корпус чугун, створки нерж сталь, уплотнение  EPDM, Ду150 Ру16</t>
  </si>
  <si>
    <t>CB3449-EPA0200*</t>
  </si>
  <si>
    <t>CB3449-EPA0200 Tecofi Клапан обратный двустворчатый межфл, корпус чугун, створки нерж сталь, уплотнение  EPDM, Ду200 Ру16</t>
  </si>
  <si>
    <t>CB3449-EPA0250*</t>
  </si>
  <si>
    <t>CB3449-EPA0250 Tecofi Клапан обратный двустворчатый межфл, корпус чугун, створки нерж сталь, уплотнение  EPDM, Ду250 Ру16</t>
  </si>
  <si>
    <t>CB3449-EPA0300*</t>
  </si>
  <si>
    <t>CB3449-EPA0300 Tecofi Клапан обратный двустворчатый межфл, корпус чугун, створки нерж сталь, уплотнение  EPDM, Ду300 Ру16</t>
  </si>
  <si>
    <t>CB3449-EPA0350*</t>
  </si>
  <si>
    <t>CB3449-EPA0350 Tecofi Клапан обратный двустворчатый межфл, корпус чугун, створки нерж сталь, уплотнение  EPDM, Ду350 Ру16</t>
  </si>
  <si>
    <t>CB3449-EPA0400*</t>
  </si>
  <si>
    <t>CB3449-EPA0400 Tecofi Клапан обратный двустворчатый межфл, корпус чугун, створки нерж сталь, уплотнение  EPDM, Ду400 Ру16</t>
  </si>
  <si>
    <t>CA7441-0032*</t>
  </si>
  <si>
    <t>CA7441-0032 Клапан обратный осевой межфланцевый корпус латунь, диск нерж сталь, Ду32 Ру16</t>
  </si>
  <si>
    <t>CA7441-0040*</t>
  </si>
  <si>
    <t>CA7441-0040 Клапан обратный осевой межфланцевый корпус латунь, диск нерж сталь, Ду40 Ру16</t>
  </si>
  <si>
    <t>CA7441-0050*</t>
  </si>
  <si>
    <t>CA7441-0050 Клапан обратный осевой межфланцевый корпус латунь, диск нерж сталь, Ду50 Ру16</t>
  </si>
  <si>
    <t>CA7441-0065*</t>
  </si>
  <si>
    <t>CA7441-0065 Клапан обратный осевой межфланцевый корпус латунь, диск нерж сталь, Ду65 Ру16</t>
  </si>
  <si>
    <t>CA7441-0080*</t>
  </si>
  <si>
    <t>CA7441-0080 Клапан обратный осевой межфланцевый корпус латунь, диск нерж сталь, Ду80 Ру16</t>
  </si>
  <si>
    <t>CA7441-0100*</t>
  </si>
  <si>
    <t>CA7441-0100 Клапан обратный осевой межфланцевый корпус латунь, диск нерж сталь, Ду100 Ру16</t>
  </si>
  <si>
    <t>CB5440-0040*</t>
  </si>
  <si>
    <t>CB5440-0040 Tecofi Клапан обр 1/ств сталь CB5440 Ду40 Ру16 межфл ст/сталь T=110</t>
  </si>
  <si>
    <t>CB5440-0050*</t>
  </si>
  <si>
    <t>CB5440-0050 Tecofi Клапан обр 1/ств сталь CB5440 Ду50 Ру16 межфл ст/сталь T=110</t>
  </si>
  <si>
    <t>CB5440-0065*</t>
  </si>
  <si>
    <t>CB5440-0065 Tecofi Клапан обр 1/ств сталь CB5440 Ду65 Ру16 межфл ст/сталь T=110</t>
  </si>
  <si>
    <t>CB5440-0080*</t>
  </si>
  <si>
    <t>CB5440-0080 Tecofi Клапан обр 1/ств сталь CB5440 Ду80 Ру16 межфл ст/сталь T=110</t>
  </si>
  <si>
    <t>CB5440-0100*</t>
  </si>
  <si>
    <t>CB5440-0100 Tecofi Клапан обр 1/ств сталь CB5440 Ду100 Ру16 межфл ст/стал T=110</t>
  </si>
  <si>
    <t>CB5440-0125*</t>
  </si>
  <si>
    <t>CB5440-0125 Tecofi Клапан обр 1/ств сталь CB5440 Ду125 Ру16 межфл ст/стал T=110</t>
  </si>
  <si>
    <t>CB5440-0150*</t>
  </si>
  <si>
    <t>CB5440-0150 Tecofi Клапан обр 1/ств сталь CB5440 Ду150 Ру16 межфл ст/стал T=110</t>
  </si>
  <si>
    <t>CB5440-0200*</t>
  </si>
  <si>
    <t>CB5440-0200 Tecofi Клапан обр 1/ств сталь CB5440 Ду200 Ру16 межфл ст/стал T=110</t>
  </si>
  <si>
    <t>CB5440-0250*</t>
  </si>
  <si>
    <t>CB5440-0250 Tecofi Клапан обр 1/ств сталь CB5440 Ду250 Ру16 межфл ст/стал T=110</t>
  </si>
  <si>
    <t>CB5440-0300*</t>
  </si>
  <si>
    <t>CB5440-0300 Tecofi Клапан обр 1/ств сталь CB5440 Ду300 Ру16 межфл ст/стал T=110</t>
  </si>
  <si>
    <t>CB5440-0350*</t>
  </si>
  <si>
    <t>CB5440-0350 Tecofi Клапан обр 1/ств сталь CB5440 Ду350 Ру16 межфл ст/стал T=110</t>
  </si>
  <si>
    <t>CB5440-0400*</t>
  </si>
  <si>
    <t>CB5440-0400 Tecofi Клапан обр 1/ств сталь CB5440 Ду400 Ру16 межфл ст/стал T=110</t>
  </si>
  <si>
    <t>VG4400-00NI0050*</t>
  </si>
  <si>
    <t>VG4400-00NI0050 Tecofi Задвижка шиберная со штурвалом, выдвижной шток, корпус ковкий чугун, уплотнение нитрил,Ду50 Ру10</t>
  </si>
  <si>
    <t>VG4400-00NI0065*</t>
  </si>
  <si>
    <t>VG4400-00NI0065 Tecofi Задвижка шиберная со штурвалом, выдвижной шток, корпус ковкий чугун, уплотнение нитрил,Ду80 Ру10</t>
  </si>
  <si>
    <t>VG4400-00NI0080*</t>
  </si>
  <si>
    <t>VG4400-00NI0080 Tecofi Задвижка шиберная со штурвалом, выдвижной шток, корпус ковкий чугун, уплотнение нитрил,Ду80 Ру10</t>
  </si>
  <si>
    <t>VG4400-00NI0100*</t>
  </si>
  <si>
    <t>VG4400-00NI0100 Tecofi Задвижка шиберная со штурвалом, выдвижной шток, корпус ковкий чугун, уплотнение нитрил,Ду100 Ру10</t>
  </si>
  <si>
    <t>VG4400-00NI0125*</t>
  </si>
  <si>
    <t>VG4400-00NI0125 Tecofi Задвижка шиберная со штурвалом, выдвижной шток, корпус ковкий чугун, уплотнение нитрил,Ду125 Ру10</t>
  </si>
  <si>
    <t>VG4400-00NI0150*</t>
  </si>
  <si>
    <t>VG4400-00NI0150 Tecofi Задвижка шиберная со штурвалом, выдвижной шток, корпус ковкий чугун, уплотнение нитрил,Ду150 Ру10</t>
  </si>
  <si>
    <t>VG4400-00NI0200*</t>
  </si>
  <si>
    <t>VG4400-00NI0200 Tecofi Задвижка шиберная со штурвалом, выдвижной шток, корпус ковкий чугун, уплотнение нитрил,Ду200 Ру10</t>
  </si>
  <si>
    <t>VG4400-00NI0250*</t>
  </si>
  <si>
    <t>VG4400-00NI0250 Tecofi Задвижка шиберная со штурвалом, выдвижной шток, корпус ковкий чугун, уплотнение нитрил,Ду250 Ру10</t>
  </si>
  <si>
    <t>VG4400-00NI0300*</t>
  </si>
  <si>
    <t>VG4400-00NI0300 Tecofi Задвижка шиберная со штурвалом, выдвижной шток, корпус ковкий чугун, уплотнение нитрил,Ду300 Ру10</t>
  </si>
  <si>
    <t>VG4400-00NI0350*</t>
  </si>
  <si>
    <t>VG4400-00NI0350 Tecofi Задвижка шиберная со штурвалом, выдвижной шток, корпус ковкий чугун, уплотнение нитрил,Ду350 Ру10</t>
  </si>
  <si>
    <t>VG4400-00NI0400*</t>
  </si>
  <si>
    <t>VG4400-00NI0400 Tecofi Задвижка шиберная со штурвалом, выдвижной шток, корпус ковкий чугун, уплотнение нитрил,Ду400 Ру10</t>
  </si>
  <si>
    <t>VG4400-00NI0450*</t>
  </si>
  <si>
    <t>VG4400-00NI0450 Tecofi Задвижка шиберная со штурвалом, выдвижной шток, корпус ковкий чугун, уплотнение нитрил,Ду450 Ру10</t>
  </si>
  <si>
    <t>VG4400-00NI0500*</t>
  </si>
  <si>
    <t>VG4400-00NI0500 Tecofi Задвижка шиберная со штурвалом, выдвижной шток, корпус ковкий чугун, уплотнение нитрил,Ду500 Ру10</t>
  </si>
  <si>
    <t>VG4400-00NI0600*</t>
  </si>
  <si>
    <t>VG4400-00NI0600 Tecofi Задвижка шиберная со штурвалом, выдвижной шток, корпус ковкий чугун, уплотнение нитрил,Ду600 Ру10</t>
  </si>
  <si>
    <r>
      <rPr>
        <sz val="11"/>
        <color indexed="63"/>
        <rFont val="Calibri"/>
        <family val="2"/>
        <charset val="204"/>
        <scheme val="minor"/>
      </rPr>
      <t>Номер по каталогу</t>
    </r>
  </si>
  <si>
    <r>
      <rPr>
        <sz val="11"/>
        <color indexed="63"/>
        <rFont val="Calibri"/>
        <family val="2"/>
        <charset val="204"/>
        <scheme val="minor"/>
      </rPr>
      <t>DN, мм</t>
    </r>
  </si>
  <si>
    <r>
      <rPr>
        <sz val="11"/>
        <color indexed="63"/>
        <rFont val="Calibri"/>
        <family val="2"/>
        <charset val="204"/>
        <scheme val="minor"/>
      </rPr>
      <t>Присоед.</t>
    </r>
  </si>
  <si>
    <r>
      <rPr>
        <sz val="11"/>
        <color indexed="63"/>
        <rFont val="Calibri"/>
        <family val="2"/>
        <charset val="204"/>
        <scheme val="minor"/>
      </rPr>
      <t>Руб. с НДС</t>
    </r>
  </si>
  <si>
    <r>
      <rPr>
        <sz val="11"/>
        <color indexed="63"/>
        <rFont val="Calibri"/>
        <family val="2"/>
        <charset val="204"/>
        <scheme val="minor"/>
      </rPr>
      <t>с/с</t>
    </r>
  </si>
  <si>
    <r>
      <rPr>
        <sz val="11"/>
        <color indexed="63"/>
        <rFont val="Calibri"/>
        <family val="2"/>
        <charset val="204"/>
        <scheme val="minor"/>
      </rPr>
      <t>ф/ф</t>
    </r>
  </si>
  <si>
    <r>
      <rPr>
        <sz val="11"/>
        <rFont val="Calibri"/>
        <family val="2"/>
        <charset val="204"/>
        <scheme val="minor"/>
      </rPr>
      <t>с/с</t>
    </r>
  </si>
  <si>
    <t>КШТ 61.102.125.А.25*</t>
  </si>
  <si>
    <t>КШТ 61.102.150.А.25*</t>
  </si>
  <si>
    <t>КШТ 61.102.200.Б.25*</t>
  </si>
  <si>
    <t>КШТ 61.102.250.Б.25*</t>
  </si>
  <si>
    <t>КШТ 61.102.300.Б.25*</t>
  </si>
  <si>
    <t>КШТ 61.102.350.Б.25*</t>
  </si>
  <si>
    <t>КШТ 61.102.400.Б.25*</t>
  </si>
  <si>
    <t>КШТ 61.102.500.Б.25*</t>
  </si>
  <si>
    <t>КШТ 61.302.250.Б.40*</t>
  </si>
  <si>
    <r>
      <rPr>
        <sz val="11"/>
        <rFont val="Calibri"/>
        <family val="2"/>
        <charset val="204"/>
        <scheme val="minor"/>
      </rPr>
      <t>По запросу</t>
    </r>
  </si>
  <si>
    <t>КШТ 61.302.300.Б.40*</t>
  </si>
  <si>
    <t>КШТ 61.302.350.Б.40*</t>
  </si>
  <si>
    <t>КШТ 61.302.400.Б.40*</t>
  </si>
  <si>
    <t>КШТ 61.302.500.Б.40*</t>
  </si>
  <si>
    <t>КШТ 61.302.600.Б.40*</t>
  </si>
  <si>
    <t>КШТ 61.302.700.Б.40*</t>
  </si>
  <si>
    <t>КШТ 61.302.800.Б.40*</t>
  </si>
  <si>
    <t>КШТ 61.302.900.Б.40*</t>
  </si>
  <si>
    <t>КШТ 61.302.1000.Б.40*</t>
  </si>
  <si>
    <t>КШТ 61.302.1200.Б.40*</t>
  </si>
  <si>
    <t>КШТ 61.102.125.Р.25*</t>
  </si>
  <si>
    <t>КШТ 61.102.150.Р.25*</t>
  </si>
  <si>
    <t>КШТ 61.102.200.Р.25*</t>
  </si>
  <si>
    <t>КШТ 61.102.250.Р.25*</t>
  </si>
  <si>
    <t>КШТ 61.102.300.Р.25*</t>
  </si>
  <si>
    <t>КШТ 61.102.350.Р.25*</t>
  </si>
  <si>
    <t>КШТ 61.102.400.Р.25*</t>
  </si>
  <si>
    <t>КШТ 61.102.500.Р.25*</t>
  </si>
  <si>
    <t>КШТ 61.302.600.Р.40*</t>
  </si>
  <si>
    <t>КШТ 61.302.700.Р.40*</t>
  </si>
  <si>
    <t>КШТ 61.302.800.Р.40*</t>
  </si>
  <si>
    <t>КШТ 61.302.900.Р.40*</t>
  </si>
  <si>
    <t>КШТ 61.302.1000.Р.40*</t>
  </si>
  <si>
    <t>КШТ 61.302.1200.Р.40*</t>
  </si>
  <si>
    <t>КШТ 60.104.015.А.40*</t>
  </si>
  <si>
    <r>
      <rPr>
        <sz val="11"/>
        <rFont val="Calibri"/>
        <family val="2"/>
        <charset val="204"/>
        <scheme val="minor"/>
      </rPr>
      <t>ф/с</t>
    </r>
  </si>
  <si>
    <t>КШТ 60.104.020.А.40*</t>
  </si>
  <si>
    <t>КШТ 60.104.025.А.40*</t>
  </si>
  <si>
    <t>КШТ 60.104.032.А.40*</t>
  </si>
  <si>
    <t>КШТ 60.104.040.А.40*</t>
  </si>
  <si>
    <t>КШТ 60.104.050.А.40*</t>
  </si>
  <si>
    <t>КШТ 60.104.065.А.25*</t>
  </si>
  <si>
    <t>КШТ 60.104.080.А.25*</t>
  </si>
  <si>
    <t>КШТ 60.104.100.А.25*</t>
  </si>
  <si>
    <t>КШТ 61.104.125.А.25*</t>
  </si>
  <si>
    <t>КШТ 61.104.150.А.25*</t>
  </si>
  <si>
    <t>КШТ 61.104.200.Б.25*</t>
  </si>
  <si>
    <t>КШТ 61.104.250.Б.25*</t>
  </si>
  <si>
    <r>
      <rPr>
        <sz val="11"/>
        <rFont val="Calibri"/>
        <family val="2"/>
        <charset val="204"/>
        <scheme val="minor"/>
      </rPr>
      <t>ф/ф</t>
    </r>
  </si>
  <si>
    <t>КШТ 61.103.125.А.25*</t>
  </si>
  <si>
    <t>КШТ 61.103.150.А.25*</t>
  </si>
  <si>
    <t>КШТ 61.103.200.Б.16**</t>
  </si>
  <si>
    <t>КШТ 61.103.250.Б.16*</t>
  </si>
  <si>
    <t>КШТ 61.103.300.Б.16*</t>
  </si>
  <si>
    <t>КШТ 61.103.350.Б.16*</t>
  </si>
  <si>
    <t>КШТ 61.103.400.Б.16*</t>
  </si>
  <si>
    <t>КШТ 61.103.500.Б.16*</t>
  </si>
  <si>
    <t>КШТ 61.103.200.Б.25*</t>
  </si>
  <si>
    <t>КШТ 61.103.250.Б.25*</t>
  </si>
  <si>
    <t>КШТ 61.103.300.Б.25*</t>
  </si>
  <si>
    <t>КШТ 61.103.350.Б.25*</t>
  </si>
  <si>
    <t>КШТ 61.103.400.Б.25*</t>
  </si>
  <si>
    <t>КШТ 61.103.500.Б.25*</t>
  </si>
  <si>
    <t>КШТ 61.103.125.Р.16*</t>
  </si>
  <si>
    <t>КШТ 61.103.150.Р.16*</t>
  </si>
  <si>
    <t>КШТ 61.103.200.Р.16*</t>
  </si>
  <si>
    <t>КШТ 61.103.250.Р.16*</t>
  </si>
  <si>
    <t>КШТ 61.103.300.Р.16*</t>
  </si>
  <si>
    <t>КШТ 61.103.350.Р.16*</t>
  </si>
  <si>
    <t>КШТ 61.103.400.Р.16*</t>
  </si>
  <si>
    <t>КШТ 61.103.500.Р.16*</t>
  </si>
  <si>
    <t>КШТ 61.303.600.Р.16*</t>
  </si>
  <si>
    <t>КШТ 61.303.700.Р.16*</t>
  </si>
  <si>
    <t>КШТ 61.103.125.Р.25*</t>
  </si>
  <si>
    <t>КШТ 61.103.150.Р.25*</t>
  </si>
  <si>
    <t>КШТ 61.103.200.Р.25*</t>
  </si>
  <si>
    <t>КШТ 61.103.250.Р.25*</t>
  </si>
  <si>
    <t>КШТ 61.103.300.Р.25*</t>
  </si>
  <si>
    <t>КШТ 61.103.350.Р.25*</t>
  </si>
  <si>
    <t>КШТ 61.103.400.Р.25*</t>
  </si>
  <si>
    <t>КШТ 61.103.500.Р.25*</t>
  </si>
  <si>
    <t>КШТ 61.303.600.Р.25*</t>
  </si>
  <si>
    <t>КШТ 61.303.700.Р.25*</t>
  </si>
  <si>
    <t>КШТ 60.100.010.А.40*</t>
  </si>
  <si>
    <r>
      <rPr>
        <sz val="11"/>
        <rFont val="Calibri"/>
        <family val="2"/>
        <charset val="204"/>
        <scheme val="minor"/>
      </rPr>
      <t>р/р</t>
    </r>
  </si>
  <si>
    <t>КШТ 60.100.015.А.40*</t>
  </si>
  <si>
    <t>КШТ 60.100.020.А.40*</t>
  </si>
  <si>
    <t>КШТ 60.100.025.А.40*</t>
  </si>
  <si>
    <t>КШТ 60.100.032.А.40*</t>
  </si>
  <si>
    <t>КШТ 60.100.040.А.40*</t>
  </si>
  <si>
    <t>КШТ 60.100.050.А.40*</t>
  </si>
  <si>
    <t>КШТ 60.101.010.А.40*</t>
  </si>
  <si>
    <r>
      <rPr>
        <sz val="11"/>
        <rFont val="Calibri"/>
        <family val="2"/>
        <charset val="204"/>
        <scheme val="minor"/>
      </rPr>
      <t>р/с</t>
    </r>
  </si>
  <si>
    <t>КШТ 60.101.015.А.40*</t>
  </si>
  <si>
    <t>КШТ 60.101.020.А.40*</t>
  </si>
  <si>
    <t>КШТ 60.101.025.А.40*</t>
  </si>
  <si>
    <t>КШТ 60.101.032.А.40*</t>
  </si>
  <si>
    <t>КШТ 60.101.040.А.40*</t>
  </si>
  <si>
    <t>КШТ 60.101.050.А.40*</t>
  </si>
  <si>
    <t>КШТ 60.112.015.А.40*</t>
  </si>
  <si>
    <t>КШТ 60.112.020.А.40*</t>
  </si>
  <si>
    <t>КШТ 60.112.025.А.40*</t>
  </si>
  <si>
    <t>КШТ 60.112.032.А.40*</t>
  </si>
  <si>
    <t>КШТ 60.112.040.А.40*</t>
  </si>
  <si>
    <t>КШТ 60.112.050.А.25*</t>
  </si>
  <si>
    <t>КШТ 60.112.065.А.25*</t>
  </si>
  <si>
    <t>КШТ 60.112.080.А.25*</t>
  </si>
  <si>
    <t>КШТ 61.112.100.А.25*</t>
  </si>
  <si>
    <t>КШТ 61.112.125.А.25*</t>
  </si>
  <si>
    <t>КШТ 61.112.150.А.25*</t>
  </si>
  <si>
    <t>КШТ 61.112.200.Б.25*</t>
  </si>
  <si>
    <t>КШТ 61.112.250.Б.25*</t>
  </si>
  <si>
    <t>КШТ 61.112.300.Б.25*</t>
  </si>
  <si>
    <t>КШТ 61.112.400.Б.25*</t>
  </si>
  <si>
    <t>КШТ 61.312.500.Б.40*</t>
  </si>
  <si>
    <t>КШТ 61.312.600.Б.40*</t>
  </si>
  <si>
    <t>КШТ 61.312.700.Б.40*</t>
  </si>
  <si>
    <t>КШТ 61.312.800.Б.40*</t>
  </si>
  <si>
    <t>КШТ 61.312.900.Б.40*</t>
  </si>
  <si>
    <t>КШТ 61.312.1000.Б.40*</t>
  </si>
  <si>
    <t>КШТ 61.312.1200.Б.40*</t>
  </si>
  <si>
    <t>КШТ 61.112.100.Р.25*</t>
  </si>
  <si>
    <t>КШТ 61.112.125.Р.25*</t>
  </si>
  <si>
    <t>КШТ 61.112.150.Р.25*</t>
  </si>
  <si>
    <t>КШТ 61.112.200.Р.25*</t>
  </si>
  <si>
    <t>КШТ 61.112.250.Р.25*</t>
  </si>
  <si>
    <t>КШТ 61.112.300.Р.25*</t>
  </si>
  <si>
    <t>КШТ 61.112.350.Р.25*</t>
  </si>
  <si>
    <t>КШТ 61.112.400.Р.25*</t>
  </si>
  <si>
    <t>КШТ 61.312.500.Р.40*</t>
  </si>
  <si>
    <t>КШТ 61.312.600.Р.40*</t>
  </si>
  <si>
    <t>КШТ 61.312.700.Р.40*</t>
  </si>
  <si>
    <t>КШТ 61.312.800.Р.40*</t>
  </si>
  <si>
    <t>КШТ 61.312.900.Р.40*</t>
  </si>
  <si>
    <t>КШТ 61.312.1000.Р.40*</t>
  </si>
  <si>
    <t>КШТ 61.312.1200.Р.40*</t>
  </si>
  <si>
    <t>КШТ 61.113.100.А.16*</t>
  </si>
  <si>
    <t>КШТ 61.113.125.А.16*</t>
  </si>
  <si>
    <t>КШТ 61.113.150.А.16*</t>
  </si>
  <si>
    <t>КШТ 61.113.100.А.25*</t>
  </si>
  <si>
    <t>КШТ 61.113.125.А.25*</t>
  </si>
  <si>
    <t>КШТ 61.113.150.А.25*</t>
  </si>
  <si>
    <t>КШТ 61.113.200.Б.25*</t>
  </si>
  <si>
    <t>КШТ 61.113.100.Р.16*</t>
  </si>
  <si>
    <t>КШТ 61.113.125.Р.16*</t>
  </si>
  <si>
    <t>КШТ 61.113.150.Р.16*</t>
  </si>
  <si>
    <t>КШТ 61.113.200.Р.16*</t>
  </si>
  <si>
    <t>КШТ 61.113.100.Р.25*</t>
  </si>
  <si>
    <t>КШТ 61.113.125.Р.25*</t>
  </si>
  <si>
    <t>КШТ 61.113.150.Р.25*</t>
  </si>
  <si>
    <t>КШТ 61.113.200.Р.25*</t>
  </si>
  <si>
    <r>
      <rPr>
        <b/>
        <sz val="11"/>
        <rFont val="Calibri"/>
        <family val="2"/>
        <charset val="204"/>
        <scheme val="minor"/>
      </rPr>
      <t>Ручные балансировочные клапаны</t>
    </r>
  </si>
  <si>
    <r>
      <rPr>
        <sz val="11"/>
        <rFont val="Calibri"/>
        <family val="2"/>
        <charset val="204"/>
        <scheme val="minor"/>
      </rPr>
      <t>Номер по каталогу</t>
    </r>
  </si>
  <si>
    <r>
      <rPr>
        <sz val="11"/>
        <rFont val="Calibri"/>
        <family val="2"/>
        <charset val="204"/>
        <scheme val="minor"/>
      </rPr>
      <t>Присоединение</t>
    </r>
  </si>
  <si>
    <r>
      <rPr>
        <sz val="11"/>
        <rFont val="Calibri"/>
        <family val="2"/>
        <charset val="204"/>
        <scheme val="minor"/>
      </rPr>
      <t>Kvs, м3/ч</t>
    </r>
  </si>
  <si>
    <r>
      <rPr>
        <b/>
        <sz val="11"/>
        <rFont val="Calibri"/>
        <family val="2"/>
        <charset val="204"/>
        <scheme val="minor"/>
      </rPr>
      <t xml:space="preserve">Присоединения : </t>
    </r>
    <r>
      <rPr>
        <sz val="11"/>
        <rFont val="Calibri"/>
        <family val="2"/>
        <charset val="204"/>
        <scheme val="minor"/>
      </rPr>
      <t>внутренняя резьба (корпус-латунь)</t>
    </r>
  </si>
  <si>
    <r>
      <rPr>
        <sz val="11"/>
        <rFont val="Calibri"/>
        <family val="2"/>
        <charset val="204"/>
        <scheme val="minor"/>
      </rPr>
      <t>4351000S-001673</t>
    </r>
  </si>
  <si>
    <r>
      <rPr>
        <sz val="11"/>
        <rFont val="Calibri"/>
        <family val="2"/>
        <charset val="204"/>
        <scheme val="minor"/>
      </rPr>
      <t>4451000S-001673</t>
    </r>
  </si>
  <si>
    <r>
      <rPr>
        <sz val="11"/>
        <rFont val="Calibri"/>
        <family val="2"/>
        <charset val="204"/>
        <scheme val="minor"/>
      </rPr>
      <t>4551000S-001673</t>
    </r>
  </si>
  <si>
    <r>
      <rPr>
        <sz val="11"/>
        <rFont val="Calibri"/>
        <family val="2"/>
        <charset val="204"/>
        <scheme val="minor"/>
      </rPr>
      <t>4651000S-001673</t>
    </r>
  </si>
  <si>
    <r>
      <rPr>
        <sz val="11"/>
        <rFont val="Calibri"/>
        <family val="2"/>
        <charset val="204"/>
        <scheme val="minor"/>
      </rPr>
      <t>4751000S-001673</t>
    </r>
  </si>
  <si>
    <r>
      <rPr>
        <sz val="11"/>
        <rFont val="Calibri"/>
        <family val="2"/>
        <charset val="204"/>
        <scheme val="minor"/>
      </rPr>
      <t>4851000S-001673</t>
    </r>
  </si>
  <si>
    <r>
      <rPr>
        <b/>
        <sz val="11"/>
        <color indexed="8"/>
        <rFont val="Calibri"/>
        <family val="2"/>
        <charset val="204"/>
        <scheme val="minor"/>
      </rPr>
      <t xml:space="preserve">Присоединения : </t>
    </r>
    <r>
      <rPr>
        <sz val="11"/>
        <color indexed="8"/>
        <rFont val="Calibri"/>
        <family val="2"/>
        <charset val="204"/>
        <scheme val="minor"/>
      </rPr>
      <t>внутренняя резьба (корпус-латунь)</t>
    </r>
  </si>
  <si>
    <r>
      <rPr>
        <b/>
        <sz val="11"/>
        <rFont val="Calibri"/>
        <family val="2"/>
        <charset val="204"/>
        <scheme val="minor"/>
      </rPr>
      <t xml:space="preserve">Присоединения : </t>
    </r>
    <r>
      <rPr>
        <sz val="11"/>
        <rFont val="Calibri"/>
        <family val="2"/>
        <charset val="204"/>
        <scheme val="minor"/>
      </rPr>
      <t>фланцы (корпус-латунь)</t>
    </r>
  </si>
  <si>
    <t>4351500S-001673*</t>
  </si>
  <si>
    <t>4451500S-001673*</t>
  </si>
  <si>
    <t>4551500S-001673*</t>
  </si>
  <si>
    <t>4651500S-001673*</t>
  </si>
  <si>
    <t>4751500S-001673*</t>
  </si>
  <si>
    <t>4851500S-001673*</t>
  </si>
  <si>
    <r>
      <rPr>
        <b/>
        <sz val="11"/>
        <rFont val="Calibri"/>
        <family val="2"/>
        <charset val="204"/>
        <scheme val="minor"/>
      </rPr>
      <t>Функции: отсечка, настройка расхода.</t>
    </r>
  </si>
  <si>
    <r>
      <rPr>
        <sz val="11"/>
        <rFont val="Calibri"/>
        <family val="2"/>
        <charset val="204"/>
        <scheme val="minor"/>
      </rPr>
      <t>4350010L-001003</t>
    </r>
  </si>
  <si>
    <r>
      <rPr>
        <sz val="11"/>
        <rFont val="Calibri"/>
        <family val="2"/>
        <charset val="204"/>
        <scheme val="minor"/>
      </rPr>
      <t>15L</t>
    </r>
  </si>
  <si>
    <r>
      <rPr>
        <sz val="11"/>
        <rFont val="Calibri"/>
        <family val="2"/>
        <charset val="204"/>
        <scheme val="minor"/>
      </rPr>
      <t>4350010S-001003</t>
    </r>
  </si>
  <si>
    <r>
      <rPr>
        <sz val="11"/>
        <rFont val="Calibri"/>
        <family val="2"/>
        <charset val="204"/>
        <scheme val="minor"/>
      </rPr>
      <t>15S</t>
    </r>
  </si>
  <si>
    <r>
      <rPr>
        <sz val="11"/>
        <rFont val="Calibri"/>
        <family val="2"/>
        <charset val="204"/>
        <scheme val="minor"/>
      </rPr>
      <t>4450010L-001003</t>
    </r>
  </si>
  <si>
    <r>
      <rPr>
        <sz val="11"/>
        <rFont val="Calibri"/>
        <family val="2"/>
        <charset val="204"/>
        <scheme val="minor"/>
      </rPr>
      <t>20L</t>
    </r>
  </si>
  <si>
    <r>
      <rPr>
        <sz val="11"/>
        <rFont val="Calibri"/>
        <family val="2"/>
        <charset val="204"/>
        <scheme val="minor"/>
      </rPr>
      <t>4450010S-001003</t>
    </r>
  </si>
  <si>
    <r>
      <rPr>
        <sz val="11"/>
        <rFont val="Calibri"/>
        <family val="2"/>
        <charset val="204"/>
        <scheme val="minor"/>
      </rPr>
      <t>20S</t>
    </r>
  </si>
  <si>
    <r>
      <rPr>
        <sz val="11"/>
        <rFont val="Calibri"/>
        <family val="2"/>
        <charset val="204"/>
        <scheme val="minor"/>
      </rPr>
      <t>4550010S-001003</t>
    </r>
  </si>
  <si>
    <r>
      <rPr>
        <sz val="11"/>
        <rFont val="Calibri"/>
        <family val="2"/>
        <charset val="204"/>
        <scheme val="minor"/>
      </rPr>
      <t>25S</t>
    </r>
  </si>
  <si>
    <r>
      <rPr>
        <sz val="11"/>
        <rFont val="Calibri"/>
        <family val="2"/>
        <charset val="204"/>
        <scheme val="minor"/>
      </rPr>
      <t>4650010S-001003</t>
    </r>
  </si>
  <si>
    <r>
      <rPr>
        <sz val="11"/>
        <rFont val="Calibri"/>
        <family val="2"/>
        <charset val="204"/>
        <scheme val="minor"/>
      </rPr>
      <t>32S</t>
    </r>
  </si>
  <si>
    <r>
      <rPr>
        <sz val="11"/>
        <rFont val="Calibri"/>
        <family val="2"/>
        <charset val="204"/>
        <scheme val="minor"/>
      </rPr>
      <t>4750010S-001003</t>
    </r>
  </si>
  <si>
    <r>
      <rPr>
        <sz val="11"/>
        <rFont val="Calibri"/>
        <family val="2"/>
        <charset val="204"/>
        <scheme val="minor"/>
      </rPr>
      <t>40S</t>
    </r>
  </si>
  <si>
    <r>
      <rPr>
        <sz val="11"/>
        <rFont val="Calibri"/>
        <family val="2"/>
        <charset val="204"/>
        <scheme val="minor"/>
      </rPr>
      <t>4850010S-001003</t>
    </r>
  </si>
  <si>
    <r>
      <rPr>
        <sz val="11"/>
        <rFont val="Calibri"/>
        <family val="2"/>
        <charset val="204"/>
        <scheme val="minor"/>
      </rPr>
      <t>50S</t>
    </r>
  </si>
  <si>
    <r>
      <rPr>
        <b/>
        <sz val="11"/>
        <rFont val="Calibri"/>
        <family val="2"/>
        <charset val="204"/>
        <scheme val="minor"/>
      </rPr>
      <t xml:space="preserve">Присоединения : </t>
    </r>
    <r>
      <rPr>
        <sz val="11"/>
        <rFont val="Calibri"/>
        <family val="2"/>
        <charset val="204"/>
        <scheme val="minor"/>
      </rPr>
      <t>сварка (корпус- сталь)</t>
    </r>
  </si>
  <si>
    <t>3916000-606005*</t>
  </si>
  <si>
    <t>3926000-606005*</t>
  </si>
  <si>
    <t>3936000-606005*</t>
  </si>
  <si>
    <t>3946000-606005*</t>
  </si>
  <si>
    <t>3956000-606005*</t>
  </si>
  <si>
    <t>3966000-606005*</t>
  </si>
  <si>
    <t>4350510L-001005*</t>
  </si>
  <si>
    <t>4350510S-001005*</t>
  </si>
  <si>
    <t>4450510L-001005*</t>
  </si>
  <si>
    <t>4450510S-001005*</t>
  </si>
  <si>
    <t>4550510S-001005*</t>
  </si>
  <si>
    <t>4650510S-001005*</t>
  </si>
  <si>
    <t>4750510S-001005*</t>
  </si>
  <si>
    <t>4850510S-001005*</t>
  </si>
  <si>
    <r>
      <rPr>
        <b/>
        <sz val="11"/>
        <rFont val="Calibri"/>
        <family val="2"/>
        <charset val="204"/>
        <scheme val="minor"/>
      </rPr>
      <t xml:space="preserve">Присоединения : </t>
    </r>
    <r>
      <rPr>
        <sz val="11"/>
        <rFont val="Calibri"/>
        <family val="2"/>
        <charset val="204"/>
        <scheme val="minor"/>
      </rPr>
      <t>фланцы (корпус-сталь)</t>
    </r>
  </si>
  <si>
    <r>
      <rPr>
        <sz val="11"/>
        <rFont val="Calibri"/>
        <family val="2"/>
        <charset val="204"/>
        <scheme val="minor"/>
      </rPr>
      <t>3916100-606005</t>
    </r>
  </si>
  <si>
    <r>
      <rPr>
        <sz val="11"/>
        <rFont val="Calibri"/>
        <family val="2"/>
        <charset val="204"/>
        <scheme val="minor"/>
      </rPr>
      <t>3926100-606005</t>
    </r>
  </si>
  <si>
    <r>
      <rPr>
        <sz val="11"/>
        <rFont val="Calibri"/>
        <family val="2"/>
        <charset val="204"/>
        <scheme val="minor"/>
      </rPr>
      <t>3936100-606005</t>
    </r>
  </si>
  <si>
    <r>
      <rPr>
        <sz val="11"/>
        <rFont val="Calibri"/>
        <family val="2"/>
        <charset val="204"/>
        <scheme val="minor"/>
      </rPr>
      <t>3946100-606005</t>
    </r>
  </si>
  <si>
    <r>
      <rPr>
        <sz val="11"/>
        <rFont val="Calibri"/>
        <family val="2"/>
        <charset val="204"/>
        <scheme val="minor"/>
      </rPr>
      <t>3956100-606005</t>
    </r>
  </si>
  <si>
    <r>
      <rPr>
        <sz val="11"/>
        <rFont val="Calibri"/>
        <family val="2"/>
        <charset val="204"/>
        <scheme val="minor"/>
      </rPr>
      <t>3966100-606005</t>
    </r>
  </si>
  <si>
    <r>
      <rPr>
        <b/>
        <sz val="11"/>
        <rFont val="Calibri"/>
        <family val="2"/>
        <charset val="204"/>
        <scheme val="minor"/>
      </rPr>
      <t>Функции: отсечка, настройка расхода, измерение расхода, дренаж, подключение импульсной трубки.</t>
    </r>
  </si>
  <si>
    <r>
      <rPr>
        <sz val="11"/>
        <rFont val="Calibri"/>
        <family val="2"/>
        <charset val="204"/>
        <scheme val="minor"/>
      </rPr>
      <t>4355000L-001003</t>
    </r>
  </si>
  <si>
    <r>
      <rPr>
        <sz val="11"/>
        <rFont val="Calibri"/>
        <family val="2"/>
        <charset val="204"/>
        <scheme val="minor"/>
      </rPr>
      <t>4355000S-001003</t>
    </r>
  </si>
  <si>
    <r>
      <rPr>
        <sz val="11"/>
        <rFont val="Calibri"/>
        <family val="2"/>
        <charset val="204"/>
        <scheme val="minor"/>
      </rPr>
      <t>15H</t>
    </r>
  </si>
  <si>
    <r>
      <rPr>
        <sz val="11"/>
        <rFont val="Calibri"/>
        <family val="2"/>
        <charset val="204"/>
        <scheme val="minor"/>
      </rPr>
      <t>4455000L-001003</t>
    </r>
  </si>
  <si>
    <r>
      <rPr>
        <sz val="11"/>
        <rFont val="Calibri"/>
        <family val="2"/>
        <charset val="204"/>
        <scheme val="minor"/>
      </rPr>
      <t>4655000H-001003</t>
    </r>
  </si>
  <si>
    <r>
      <rPr>
        <sz val="11"/>
        <rFont val="Calibri"/>
        <family val="2"/>
        <charset val="204"/>
        <scheme val="minor"/>
      </rPr>
      <t>4755000H-001003</t>
    </r>
  </si>
  <si>
    <r>
      <rPr>
        <sz val="11"/>
        <rFont val="Calibri"/>
        <family val="2"/>
        <charset val="204"/>
        <scheme val="minor"/>
      </rPr>
      <t>4855000H-001003</t>
    </r>
  </si>
  <si>
    <r>
      <rPr>
        <sz val="11"/>
        <rFont val="Calibri"/>
        <family val="2"/>
        <charset val="204"/>
        <scheme val="minor"/>
      </rPr>
      <t>Присоед.</t>
    </r>
  </si>
  <si>
    <t>4355500H-001005*</t>
  </si>
  <si>
    <t>4455500H-001005*</t>
  </si>
  <si>
    <t>4555500H-001005*</t>
  </si>
  <si>
    <t>4655500H-001005*</t>
  </si>
  <si>
    <t>4755500H-001005*</t>
  </si>
  <si>
    <t>4855500H-001005*</t>
  </si>
  <si>
    <r>
      <rPr>
        <sz val="11"/>
        <rFont val="Calibri"/>
        <family val="2"/>
        <charset val="204"/>
        <scheme val="minor"/>
      </rPr>
      <t>Артикул</t>
    </r>
  </si>
  <si>
    <t>4350500L-001005*</t>
  </si>
  <si>
    <t>4350500S-001005*</t>
  </si>
  <si>
    <t>4350500H-001005*</t>
  </si>
  <si>
    <t>4450500L-001005*</t>
  </si>
  <si>
    <t>4450500S-001005*</t>
  </si>
  <si>
    <t>4450500H-001005*</t>
  </si>
  <si>
    <t>4550500S-001005*</t>
  </si>
  <si>
    <t>4550500H-001005*</t>
  </si>
  <si>
    <t>4650500H-001005*</t>
  </si>
  <si>
    <t>4750500H-001005*</t>
  </si>
  <si>
    <t>4850500H-001005*</t>
  </si>
  <si>
    <r>
      <rPr>
        <b/>
        <sz val="11"/>
        <rFont val="Calibri"/>
        <family val="2"/>
        <charset val="204"/>
        <scheme val="minor"/>
      </rPr>
      <t>Функции: отсечка, настройка и измерение расхода.</t>
    </r>
  </si>
  <si>
    <r>
      <rPr>
        <b/>
        <sz val="11"/>
        <rFont val="Calibri"/>
        <family val="2"/>
        <charset val="204"/>
        <scheme val="minor"/>
      </rPr>
      <t>Присоединения</t>
    </r>
    <r>
      <rPr>
        <sz val="11"/>
        <rFont val="Calibri"/>
        <family val="2"/>
        <charset val="204"/>
        <scheme val="minor"/>
      </rPr>
      <t>: сварка (корпус-сталь)</t>
    </r>
  </si>
  <si>
    <t>3947000-606005*</t>
  </si>
  <si>
    <t>3947600-606005*</t>
  </si>
  <si>
    <t>3948000-606005*</t>
  </si>
  <si>
    <t>3948800-606005*</t>
  </si>
  <si>
    <t>3949400-606005*</t>
  </si>
  <si>
    <t>3950000-606005*</t>
  </si>
  <si>
    <r>
      <rPr>
        <b/>
        <sz val="11"/>
        <rFont val="Calibri"/>
        <family val="2"/>
        <charset val="204"/>
        <scheme val="minor"/>
      </rPr>
      <t xml:space="preserve">Присоединения: </t>
    </r>
    <r>
      <rPr>
        <sz val="11"/>
        <rFont val="Calibri"/>
        <family val="2"/>
        <charset val="204"/>
        <scheme val="minor"/>
      </rPr>
      <t>фланцы (корпус-сталь)</t>
    </r>
  </si>
  <si>
    <r>
      <rPr>
        <sz val="11"/>
        <rFont val="Calibri"/>
        <family val="2"/>
        <charset val="204"/>
        <scheme val="minor"/>
      </rPr>
      <t>3947100-606005</t>
    </r>
  </si>
  <si>
    <r>
      <rPr>
        <sz val="11"/>
        <rFont val="Calibri"/>
        <family val="2"/>
        <charset val="204"/>
        <scheme val="minor"/>
      </rPr>
      <t>3948100-606005</t>
    </r>
  </si>
  <si>
    <r>
      <rPr>
        <sz val="11"/>
        <rFont val="Calibri"/>
        <family val="2"/>
        <charset val="204"/>
        <scheme val="minor"/>
      </rPr>
      <t>3948900-606005</t>
    </r>
  </si>
  <si>
    <r>
      <rPr>
        <sz val="11"/>
        <rFont val="Calibri"/>
        <family val="2"/>
        <charset val="204"/>
        <scheme val="minor"/>
      </rPr>
      <t>3949500-606005</t>
    </r>
  </si>
  <si>
    <r>
      <rPr>
        <sz val="11"/>
        <rFont val="Calibri"/>
        <family val="2"/>
        <charset val="204"/>
        <scheme val="minor"/>
      </rPr>
      <t>3950100-606005</t>
    </r>
  </si>
  <si>
    <t>3940600-680009*</t>
  </si>
  <si>
    <t>3941200-680009*</t>
  </si>
  <si>
    <t>3941800-680009*</t>
  </si>
  <si>
    <t>3942400-680009*</t>
  </si>
  <si>
    <t>394 3000-680009*</t>
  </si>
  <si>
    <t>3943600-680009*</t>
  </si>
  <si>
    <t>3944200-680009*</t>
  </si>
  <si>
    <t>83530030-000008*</t>
  </si>
  <si>
    <t>83530050-000008*</t>
  </si>
  <si>
    <t>84530030-000008*</t>
  </si>
  <si>
    <t>84530050-000008*</t>
  </si>
  <si>
    <t>85530050-000008*</t>
  </si>
  <si>
    <r>
      <rPr>
        <sz val="11"/>
        <rFont val="Calibri"/>
        <family val="2"/>
        <charset val="204"/>
        <scheme val="minor"/>
      </rPr>
      <t>Макс. расход, л/ч</t>
    </r>
  </si>
  <si>
    <t>4360000L-000001*</t>
  </si>
  <si>
    <r>
      <rPr>
        <sz val="11"/>
        <rFont val="Calibri"/>
        <family val="2"/>
        <charset val="204"/>
        <scheme val="minor"/>
      </rPr>
      <t>34-118</t>
    </r>
  </si>
  <si>
    <t>4360000S-000001*</t>
  </si>
  <si>
    <r>
      <rPr>
        <sz val="11"/>
        <rFont val="Calibri"/>
        <family val="2"/>
        <charset val="204"/>
        <scheme val="minor"/>
      </rPr>
      <t>30-450</t>
    </r>
  </si>
  <si>
    <t>4360000H-000001*</t>
  </si>
  <si>
    <r>
      <rPr>
        <sz val="11"/>
        <rFont val="Calibri"/>
        <family val="2"/>
        <charset val="204"/>
        <scheme val="minor"/>
      </rPr>
      <t>300-1400</t>
    </r>
  </si>
  <si>
    <t>4460000S-000001*</t>
  </si>
  <si>
    <r>
      <rPr>
        <sz val="11"/>
        <rFont val="Calibri"/>
        <family val="2"/>
        <charset val="204"/>
        <scheme val="minor"/>
      </rPr>
      <t>320-882</t>
    </r>
  </si>
  <si>
    <t>4460000H-000001*</t>
  </si>
  <si>
    <r>
      <rPr>
        <sz val="11"/>
        <rFont val="Calibri"/>
        <family val="2"/>
        <charset val="204"/>
        <scheme val="minor"/>
      </rPr>
      <t>20H</t>
    </r>
  </si>
  <si>
    <r>
      <rPr>
        <sz val="11"/>
        <rFont val="Calibri"/>
        <family val="2"/>
        <charset val="204"/>
        <scheme val="minor"/>
      </rPr>
      <t>835-2221</t>
    </r>
  </si>
  <si>
    <t>4560000S-000001*</t>
  </si>
  <si>
    <t>4560000h-000001*</t>
  </si>
  <si>
    <r>
      <rPr>
        <sz val="11"/>
        <rFont val="Calibri"/>
        <family val="2"/>
        <charset val="204"/>
        <scheme val="minor"/>
      </rPr>
      <t>25H</t>
    </r>
  </si>
  <si>
    <r>
      <rPr>
        <sz val="11"/>
        <rFont val="Calibri"/>
        <family val="2"/>
        <charset val="204"/>
        <scheme val="minor"/>
      </rPr>
      <t>1350-3172</t>
    </r>
  </si>
  <si>
    <t>4660000h-000001*</t>
  </si>
  <si>
    <r>
      <rPr>
        <sz val="11"/>
        <rFont val="Calibri"/>
        <family val="2"/>
        <charset val="204"/>
        <scheme val="minor"/>
      </rPr>
      <t>32H</t>
    </r>
  </si>
  <si>
    <r>
      <rPr>
        <sz val="11"/>
        <rFont val="Calibri"/>
        <family val="2"/>
        <charset val="204"/>
        <scheme val="minor"/>
      </rPr>
      <t>2860-5720</t>
    </r>
  </si>
  <si>
    <t>4760000S-000001*</t>
  </si>
  <si>
    <t>4860000h-000001*</t>
  </si>
  <si>
    <r>
      <rPr>
        <sz val="11"/>
        <rFont val="Calibri"/>
        <family val="2"/>
        <charset val="204"/>
        <scheme val="minor"/>
      </rPr>
      <t>50H</t>
    </r>
  </si>
  <si>
    <r>
      <rPr>
        <sz val="11"/>
        <rFont val="Calibri"/>
        <family val="2"/>
        <charset val="204"/>
        <scheme val="minor"/>
      </rPr>
      <t>Питание, В</t>
    </r>
  </si>
  <si>
    <r>
      <rPr>
        <sz val="11"/>
        <rFont val="Calibri"/>
        <family val="2"/>
        <charset val="204"/>
        <scheme val="minor"/>
      </rPr>
      <t>Управл. сигнал</t>
    </r>
  </si>
  <si>
    <t>43600013-000009*</t>
  </si>
  <si>
    <r>
      <rPr>
        <sz val="11"/>
        <rFont val="Calibri"/>
        <family val="2"/>
        <charset val="204"/>
        <scheme val="minor"/>
      </rPr>
      <t>2х-позиц.</t>
    </r>
  </si>
  <si>
    <r>
      <rPr>
        <sz val="11"/>
        <rFont val="Calibri"/>
        <family val="2"/>
        <charset val="204"/>
        <scheme val="minor"/>
      </rPr>
      <t>импульсный</t>
    </r>
  </si>
  <si>
    <t>43600012-000009*</t>
  </si>
  <si>
    <t>43600011-000009*</t>
  </si>
  <si>
    <r>
      <rPr>
        <sz val="11"/>
        <rFont val="Calibri"/>
        <family val="2"/>
        <charset val="204"/>
        <scheme val="minor"/>
      </rPr>
      <t>Аналоговое</t>
    </r>
  </si>
  <si>
    <r>
      <rPr>
        <sz val="11"/>
        <rFont val="Calibri"/>
        <family val="2"/>
        <charset val="204"/>
        <scheme val="minor"/>
      </rPr>
      <t>аналоговый</t>
    </r>
  </si>
  <si>
    <r>
      <t xml:space="preserve">Диапазон </t>
    </r>
    <r>
      <rPr>
        <sz val="11"/>
        <color indexed="8"/>
        <rFont val="Calibri"/>
        <family val="2"/>
        <charset val="204"/>
        <scheme val="minor"/>
      </rPr>
      <t>∆Р, кПа</t>
    </r>
  </si>
  <si>
    <r>
      <rPr>
        <sz val="11"/>
        <rFont val="Calibri"/>
        <family val="2"/>
        <charset val="204"/>
        <scheme val="minor"/>
      </rPr>
      <t>5-25</t>
    </r>
  </si>
  <si>
    <r>
      <rPr>
        <sz val="11"/>
        <rFont val="Calibri"/>
        <family val="2"/>
        <charset val="204"/>
        <scheme val="minor"/>
      </rPr>
      <t>44550010-021003</t>
    </r>
  </si>
  <si>
    <r>
      <rPr>
        <sz val="11"/>
        <rFont val="Calibri"/>
        <family val="2"/>
        <charset val="204"/>
        <scheme val="minor"/>
      </rPr>
      <t>45550010-021003</t>
    </r>
  </si>
  <si>
    <r>
      <rPr>
        <sz val="11"/>
        <rFont val="Calibri"/>
        <family val="2"/>
        <charset val="204"/>
        <scheme val="minor"/>
      </rPr>
      <t>46550010-021003</t>
    </r>
  </si>
  <si>
    <r>
      <rPr>
        <sz val="11"/>
        <rFont val="Calibri"/>
        <family val="2"/>
        <charset val="204"/>
        <scheme val="minor"/>
      </rPr>
      <t>47550010-021003</t>
    </r>
  </si>
  <si>
    <r>
      <rPr>
        <sz val="11"/>
        <rFont val="Calibri"/>
        <family val="2"/>
        <charset val="204"/>
        <scheme val="minor"/>
      </rPr>
      <t>98550010-021003</t>
    </r>
  </si>
  <si>
    <r>
      <rPr>
        <sz val="11"/>
        <rFont val="Calibri"/>
        <family val="2"/>
        <charset val="204"/>
        <scheme val="minor"/>
      </rPr>
      <t>43550030-021003</t>
    </r>
  </si>
  <si>
    <r>
      <rPr>
        <sz val="11"/>
        <rFont val="Calibri"/>
        <family val="2"/>
        <charset val="204"/>
        <scheme val="minor"/>
      </rPr>
      <t>20-40</t>
    </r>
  </si>
  <si>
    <r>
      <rPr>
        <sz val="11"/>
        <rFont val="Calibri"/>
        <family val="2"/>
        <charset val="204"/>
        <scheme val="minor"/>
      </rPr>
      <t>44550030-021003</t>
    </r>
  </si>
  <si>
    <r>
      <rPr>
        <sz val="11"/>
        <rFont val="Calibri"/>
        <family val="2"/>
        <charset val="204"/>
        <scheme val="minor"/>
      </rPr>
      <t>45550030-021003</t>
    </r>
  </si>
  <si>
    <r>
      <rPr>
        <sz val="11"/>
        <rFont val="Calibri"/>
        <family val="2"/>
        <charset val="204"/>
        <scheme val="minor"/>
      </rPr>
      <t>46550030-021003</t>
    </r>
  </si>
  <si>
    <r>
      <rPr>
        <sz val="11"/>
        <rFont val="Calibri"/>
        <family val="2"/>
        <charset val="204"/>
        <scheme val="minor"/>
      </rPr>
      <t>47550030-021003</t>
    </r>
  </si>
  <si>
    <r>
      <rPr>
        <sz val="11"/>
        <rFont val="Calibri"/>
        <family val="2"/>
        <charset val="204"/>
        <scheme val="minor"/>
      </rPr>
      <t>98550030-021003</t>
    </r>
  </si>
  <si>
    <r>
      <rPr>
        <sz val="11"/>
        <rFont val="Calibri"/>
        <family val="2"/>
        <charset val="204"/>
        <scheme val="minor"/>
      </rPr>
      <t>47550060-021003</t>
    </r>
  </si>
  <si>
    <r>
      <rPr>
        <sz val="11"/>
        <rFont val="Calibri"/>
        <family val="2"/>
        <charset val="204"/>
        <scheme val="minor"/>
      </rPr>
      <t>35-75</t>
    </r>
  </si>
  <si>
    <r>
      <rPr>
        <sz val="11"/>
        <rFont val="Calibri"/>
        <family val="2"/>
        <charset val="204"/>
        <scheme val="minor"/>
      </rPr>
      <t>98550060-021003</t>
    </r>
  </si>
  <si>
    <r>
      <rPr>
        <sz val="11"/>
        <rFont val="Calibri"/>
        <family val="2"/>
        <charset val="204"/>
        <scheme val="minor"/>
      </rPr>
      <t>98550080-021003</t>
    </r>
  </si>
  <si>
    <r>
      <rPr>
        <sz val="11"/>
        <rFont val="Calibri"/>
        <family val="2"/>
        <charset val="204"/>
        <scheme val="minor"/>
      </rPr>
      <t>60-100</t>
    </r>
  </si>
  <si>
    <t>Расходомер BALLOREX® Flowmeter Venturi*</t>
  </si>
  <si>
    <r>
      <rPr>
        <sz val="11"/>
        <rFont val="Calibri"/>
        <family val="2"/>
        <charset val="204"/>
        <scheme val="minor"/>
      </rPr>
      <t>-</t>
    </r>
  </si>
  <si>
    <t>КШ.П.П.250.16-01*</t>
  </si>
  <si>
    <t>КШ.П.П.250.25-01*</t>
  </si>
  <si>
    <t>КШ.П.П.300.16-01*</t>
  </si>
  <si>
    <t>КШ.П.П.300.25-01*</t>
  </si>
  <si>
    <t>КШ.П.П.350.16-01*</t>
  </si>
  <si>
    <t>КШ.П.П.350.25-01*</t>
  </si>
  <si>
    <t>КШ.П.П.400.16-01*</t>
  </si>
  <si>
    <t>КШ.П.П.400.25-01*</t>
  </si>
  <si>
    <t>КШ.П.П.500.16-01*</t>
  </si>
  <si>
    <t>КШ.П.П.500.25-01*</t>
  </si>
  <si>
    <t>КШ.Ф.П.200.16-01*</t>
  </si>
  <si>
    <t>КШ.Ф.П.200.25-01*</t>
  </si>
  <si>
    <t>КШ.Ф.П.250.16-01*</t>
  </si>
  <si>
    <t>КШ.Ф.П.250.25-01*</t>
  </si>
  <si>
    <t>КШ.Ф.П.300.16-01*</t>
  </si>
  <si>
    <t>КШ.Ф.П.300.25-01*</t>
  </si>
  <si>
    <t>КШ.Ф.П.350.16-01*</t>
  </si>
  <si>
    <t>КШ.Ф.П.350.25-01*</t>
  </si>
  <si>
    <t>КШ.Ф.П.400.16-01*</t>
  </si>
  <si>
    <t>КШ.Ф.П.400.25-01*</t>
  </si>
  <si>
    <t>КШ.Ф.П.500.16-01*</t>
  </si>
  <si>
    <t>КШ.Ф.П.500.25-01*</t>
  </si>
  <si>
    <t>КШ.М.П.015.40-01*</t>
  </si>
  <si>
    <t>КШ.М.П.020.40-01*</t>
  </si>
  <si>
    <t>КШ.М.П.025.40-01*</t>
  </si>
  <si>
    <t>КШ.М.П.032.40-01*</t>
  </si>
  <si>
    <t>КШ.М.П.040.40-01*</t>
  </si>
  <si>
    <t>КШ.М.П.050.40-01*</t>
  </si>
  <si>
    <t>КШ.М.П.065.25-01*</t>
  </si>
  <si>
    <t>КШ.М.П.080.25-01*</t>
  </si>
  <si>
    <t>КШ.Ф.З.050.40-01*</t>
  </si>
  <si>
    <t>КШ.Ф.З.080.16-01*</t>
  </si>
  <si>
    <t>КШ.Ф.З.080.25-01*</t>
  </si>
  <si>
    <t>КШ.Ф.З.100.16-01*</t>
  </si>
  <si>
    <t>КШ.Ф.З.100.25-01*</t>
  </si>
  <si>
    <t>КШ.Ф.З.125.16-01*</t>
  </si>
  <si>
    <t>КШ.Ф.З.125.25-01*</t>
  </si>
  <si>
    <t>КШ.Ф.З.150.16-01*</t>
  </si>
  <si>
    <t>КШ.Ф.З.150.25-01*</t>
  </si>
  <si>
    <t>КШ.Ф.З.200.16-01*</t>
  </si>
  <si>
    <t>КШ.Ф.З.200.25-01*</t>
  </si>
  <si>
    <t>КШ.П.300.16-01*</t>
  </si>
  <si>
    <t>КШ.П.300.25-01*</t>
  </si>
  <si>
    <t>КШ.П.350.16-01*</t>
  </si>
  <si>
    <t>КШ.П.350.25-01*</t>
  </si>
  <si>
    <t>КШ.П.400.16-01*</t>
  </si>
  <si>
    <t>КШ.П.400.25-01*</t>
  </si>
  <si>
    <t>КШ.П.500.16-01*</t>
  </si>
  <si>
    <t>КШ.П.500.25-01*</t>
  </si>
  <si>
    <t>КШ.П.600.16-01*</t>
  </si>
  <si>
    <t>КШ.П.600.25-01*</t>
  </si>
  <si>
    <t>КШ.Ф.250.16-01*</t>
  </si>
  <si>
    <t>КШ.Ф.250.25-01*</t>
  </si>
  <si>
    <t>КШ.Ф.300.16-01*</t>
  </si>
  <si>
    <t>КШ.Ф.300.25-01*</t>
  </si>
  <si>
    <t>КШ.Ф.350.16-01*</t>
  </si>
  <si>
    <t>КШ.Ф.350.25-01*</t>
  </si>
  <si>
    <t>КШ.Ф.400.16-01*</t>
  </si>
  <si>
    <t>КШ.Ф.400.25-01*</t>
  </si>
  <si>
    <t>КШ.Ф.500.16-01*</t>
  </si>
  <si>
    <t>КШ.Ф.500.25-01*</t>
  </si>
  <si>
    <t>КШ.Ф.600.16-01*</t>
  </si>
  <si>
    <t>КШ.Ф.600.25-01*</t>
  </si>
  <si>
    <t>КШ.Ф.RS.015.40-02</t>
  </si>
  <si>
    <t>КШ.Ф.RS.020.40-02</t>
  </si>
  <si>
    <t>КШ.Ф.RS.025.40-02</t>
  </si>
  <si>
    <t>КШ.Ф.RS.032.40-02</t>
  </si>
  <si>
    <t>КШ.Ф.RS.040.40-02</t>
  </si>
  <si>
    <t>КШ.Ф.RS.050.40-02</t>
  </si>
  <si>
    <t>КШ.Ф.RS.065.16-02</t>
  </si>
  <si>
    <t>КШ.Ф.RS.065.25-02</t>
  </si>
  <si>
    <t>КШ.Ф.RS.080.16-02</t>
  </si>
  <si>
    <t>КШ.Ф.RS.080.25-02</t>
  </si>
  <si>
    <t>КШ.Ф.RS.100.16-02</t>
  </si>
  <si>
    <t>КШ.Ф.RS.100.25-02</t>
  </si>
  <si>
    <t>КШ.Ф.RS.125.16-02</t>
  </si>
  <si>
    <t>КШ.Ф.RS.125.25-02</t>
  </si>
  <si>
    <t>КШ.П.BV.020.40-01*</t>
  </si>
  <si>
    <t>КШ.П.BV.025.40-01*</t>
  </si>
  <si>
    <t>КШ.П.BV.032.40-01*</t>
  </si>
  <si>
    <t>КШ.П.BV.040.40-01*</t>
  </si>
  <si>
    <t>КШ.П.BV.050.40-01*</t>
  </si>
  <si>
    <t>КШ.П.BV.065.25-01*</t>
  </si>
  <si>
    <t>КШ.П.BV.080.25-01*</t>
  </si>
  <si>
    <t>КШ.П.BV.100.25-01*</t>
  </si>
  <si>
    <t>КШ.П.BV.125.25-01*</t>
  </si>
  <si>
    <t>КШ.П.BV.150.25-01*</t>
  </si>
  <si>
    <t>КШ.Ф.BV.020.40-01*</t>
  </si>
  <si>
    <t>КШ.Ф.BV.025.40-01*</t>
  </si>
  <si>
    <t>КШ.Ф.BV.032.40-01*</t>
  </si>
  <si>
    <t>КШ.Ф.BV.040.40-01*</t>
  </si>
  <si>
    <t>КШ.Ф.BV.050.40-01*</t>
  </si>
  <si>
    <t>КШ.Ф.BV.065.16-01*</t>
  </si>
  <si>
    <t>КШ.Ф.BV.065.25-01*</t>
  </si>
  <si>
    <t>КШ.Ф.BV.080.16-01*</t>
  </si>
  <si>
    <t>КШ.Ф.BV.080.25-01*</t>
  </si>
  <si>
    <t>КШ.Ф.BV.100.16-01*</t>
  </si>
  <si>
    <t>КШ.Ф.BV.100.25-01*</t>
  </si>
  <si>
    <t>КШ.Ф.BV.125.16-01*</t>
  </si>
  <si>
    <t>КШ.Ф.BV.125.25-01*</t>
  </si>
  <si>
    <t>КШ.Ф.BV.150.16-01*</t>
  </si>
  <si>
    <t>КШ.Ф.BV.150.25-01*</t>
  </si>
  <si>
    <t>Цельносварные Шаровые Краны и балансировочная арматура BROEN  (Россия/Дания)</t>
  </si>
  <si>
    <t>в каталог&gt;&gt;&gt;</t>
  </si>
  <si>
    <t>ROMMER - Система дымоудаления (Россия)</t>
  </si>
  <si>
    <t xml:space="preserve">Котельное оборудование BAXI </t>
  </si>
  <si>
    <t>RWH-1110-050100</t>
  </si>
  <si>
    <t>RWH-1110-050150</t>
  </si>
  <si>
    <t>RWH-1110-050190</t>
  </si>
  <si>
    <t>RWH-1210-050080</t>
  </si>
  <si>
    <t>RWH-1210-050100</t>
  </si>
  <si>
    <t>RWH-1210-050150</t>
  </si>
  <si>
    <t>RWH-1210-050190</t>
  </si>
  <si>
    <t>Насосные группы</t>
  </si>
  <si>
    <r>
      <t xml:space="preserve">
</t>
    </r>
    <r>
      <rPr>
        <b/>
        <sz val="20"/>
        <rFont val="Calibri"/>
        <family val="2"/>
        <charset val="204"/>
        <scheme val="minor"/>
      </rPr>
      <t>22 тип</t>
    </r>
    <r>
      <rPr>
        <sz val="11"/>
        <rFont val="Calibri"/>
        <family val="2"/>
        <charset val="204"/>
        <scheme val="minor"/>
      </rPr>
      <t xml:space="preserve">
22 тип - 2</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2 конвектора</t>
    </r>
    <r>
      <rPr>
        <sz val="11"/>
        <rFont val="Calibri"/>
        <family val="2"/>
        <charset val="204"/>
        <scheme val="minor"/>
      </rPr>
      <t xml:space="preserve">
Монтажная глубина - 110 мм
Артикул 22/500/1000
RRS-</t>
    </r>
    <r>
      <rPr>
        <b/>
        <sz val="11"/>
        <rFont val="Calibri"/>
        <family val="2"/>
        <charset val="204"/>
        <scheme val="minor"/>
      </rPr>
      <t>2010</t>
    </r>
    <r>
      <rPr>
        <sz val="11"/>
        <rFont val="Calibri"/>
        <family val="2"/>
        <charset val="204"/>
        <scheme val="minor"/>
      </rPr>
      <t>-</t>
    </r>
    <r>
      <rPr>
        <b/>
        <sz val="11"/>
        <rFont val="Calibri"/>
        <family val="2"/>
        <charset val="204"/>
        <scheme val="minor"/>
      </rPr>
      <t>225100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22</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</si>
  <si>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
</t>
    </r>
    <r>
      <rPr>
        <b/>
        <sz val="20"/>
        <color theme="1"/>
        <rFont val="Calibri"/>
        <family val="2"/>
        <charset val="204"/>
        <scheme val="minor"/>
      </rPr>
      <t>11 тип</t>
    </r>
    <r>
      <rPr>
        <sz val="11"/>
        <color theme="1"/>
        <rFont val="Calibri"/>
        <family val="2"/>
        <charset val="204"/>
        <scheme val="minor"/>
      </rPr>
      <t xml:space="preserve">
11 тип - </t>
    </r>
    <r>
      <rPr>
        <b/>
        <sz val="11"/>
        <color theme="1"/>
        <rFont val="Calibri"/>
        <family val="2"/>
        <charset val="204"/>
        <scheme val="minor"/>
      </rPr>
      <t>1 панель</t>
    </r>
    <r>
      <rPr>
        <sz val="11"/>
        <color theme="1"/>
        <rFont val="Calibri"/>
        <family val="2"/>
        <charset val="204"/>
        <scheme val="minor"/>
      </rPr>
      <t xml:space="preserve">, </t>
    </r>
    <r>
      <rPr>
        <b/>
        <sz val="11"/>
        <color theme="1"/>
        <rFont val="Calibri"/>
        <family val="2"/>
        <charset val="204"/>
        <scheme val="minor"/>
      </rPr>
      <t>1 конвектор</t>
    </r>
    <r>
      <rPr>
        <sz val="11"/>
        <color theme="1"/>
        <rFont val="Calibri"/>
        <family val="2"/>
        <charset val="204"/>
        <scheme val="minor"/>
      </rPr>
      <t xml:space="preserve">
Монтажная глубина - 62 мм
Артикул 11/500/1000
RRS-</t>
    </r>
    <r>
      <rPr>
        <b/>
        <sz val="11"/>
        <color theme="1"/>
        <rFont val="Calibri"/>
        <family val="2"/>
        <charset val="204"/>
        <scheme val="minor"/>
      </rPr>
      <t>2010</t>
    </r>
    <r>
      <rPr>
        <sz val="11"/>
        <color theme="1"/>
        <rFont val="Calibri"/>
        <family val="2"/>
        <charset val="204"/>
        <scheme val="minor"/>
      </rPr>
      <t>-</t>
    </r>
    <r>
      <rPr>
        <b/>
        <sz val="11"/>
        <color theme="1"/>
        <rFont val="Calibri"/>
        <family val="2"/>
        <charset val="204"/>
        <scheme val="minor"/>
      </rPr>
      <t>115100</t>
    </r>
    <r>
      <rPr>
        <sz val="11"/>
        <color theme="1"/>
        <rFont val="Calibri"/>
        <family val="2"/>
        <charset val="204"/>
        <scheme val="minor"/>
      </rPr>
      <t xml:space="preserve">
</t>
    </r>
    <r>
      <rPr>
        <b/>
        <sz val="11"/>
        <color theme="1"/>
        <rFont val="Calibri"/>
        <family val="2"/>
        <charset val="204"/>
        <scheme val="minor"/>
      </rPr>
      <t>20</t>
    </r>
    <r>
      <rPr>
        <sz val="11"/>
        <color theme="1"/>
        <rFont val="Calibri"/>
        <family val="2"/>
        <charset val="204"/>
        <scheme val="minor"/>
      </rPr>
      <t xml:space="preserve"> - производство Россия
</t>
    </r>
    <r>
      <rPr>
        <b/>
        <sz val="11"/>
        <color theme="1"/>
        <rFont val="Calibri"/>
        <family val="2"/>
        <charset val="204"/>
        <scheme val="minor"/>
      </rPr>
      <t>10</t>
    </r>
    <r>
      <rPr>
        <sz val="11"/>
        <color theme="1"/>
        <rFont val="Calibri"/>
        <family val="2"/>
        <charset val="204"/>
        <scheme val="minor"/>
      </rPr>
      <t xml:space="preserve"> - боковое подключение
</t>
    </r>
    <r>
      <rPr>
        <b/>
        <sz val="11"/>
        <color theme="1"/>
        <rFont val="Calibri"/>
        <family val="2"/>
        <charset val="204"/>
        <scheme val="minor"/>
      </rPr>
      <t>11</t>
    </r>
    <r>
      <rPr>
        <sz val="11"/>
        <color theme="1"/>
        <rFont val="Calibri"/>
        <family val="2"/>
        <charset val="204"/>
        <scheme val="minor"/>
      </rPr>
      <t xml:space="preserve"> - тип прибора
</t>
    </r>
    <r>
      <rPr>
        <b/>
        <sz val="11"/>
        <color theme="1"/>
        <rFont val="Calibri"/>
        <family val="2"/>
        <charset val="204"/>
        <scheme val="minor"/>
      </rPr>
      <t>5</t>
    </r>
    <r>
      <rPr>
        <sz val="11"/>
        <color theme="1"/>
        <rFont val="Calibri"/>
        <family val="2"/>
        <charset val="204"/>
        <scheme val="minor"/>
      </rPr>
      <t xml:space="preserve"> - высота (500 мм)
</t>
    </r>
    <r>
      <rPr>
        <b/>
        <sz val="11"/>
        <color theme="1"/>
        <rFont val="Calibri"/>
        <family val="2"/>
        <charset val="204"/>
        <scheme val="minor"/>
      </rPr>
      <t>100</t>
    </r>
    <r>
      <rPr>
        <sz val="11"/>
        <color theme="1"/>
        <rFont val="Calibri"/>
        <family val="2"/>
        <charset val="204"/>
        <scheme val="minor"/>
      </rPr>
      <t xml:space="preserve"> - длина (1000 мм)</t>
    </r>
  </si>
  <si>
    <r>
      <t xml:space="preserve">
</t>
    </r>
    <r>
      <rPr>
        <b/>
        <sz val="20"/>
        <color theme="1"/>
        <rFont val="Calibri"/>
        <family val="2"/>
        <charset val="204"/>
        <scheme val="minor"/>
      </rPr>
      <t>21 тип</t>
    </r>
    <r>
      <rPr>
        <sz val="11"/>
        <color theme="1"/>
        <rFont val="Calibri"/>
        <family val="2"/>
        <charset val="204"/>
        <scheme val="minor"/>
      </rPr>
      <t xml:space="preserve">
</t>
    </r>
    <r>
      <rPr>
        <sz val="11"/>
        <rFont val="Calibri"/>
        <family val="2"/>
        <charset val="204"/>
        <scheme val="minor"/>
      </rPr>
      <t xml:space="preserve">21 тип - </t>
    </r>
    <r>
      <rPr>
        <b/>
        <sz val="11"/>
        <rFont val="Calibri"/>
        <family val="2"/>
        <charset val="204"/>
        <scheme val="minor"/>
      </rPr>
      <t>2 панели</t>
    </r>
    <r>
      <rPr>
        <sz val="11"/>
        <rFont val="Calibri"/>
        <family val="2"/>
        <charset val="204"/>
        <scheme val="minor"/>
      </rPr>
      <t xml:space="preserve">, </t>
    </r>
    <r>
      <rPr>
        <b/>
        <sz val="11"/>
        <rFont val="Calibri"/>
        <family val="2"/>
        <charset val="204"/>
        <scheme val="minor"/>
      </rPr>
      <t>1 конвектор</t>
    </r>
    <r>
      <rPr>
        <sz val="11"/>
        <rFont val="Calibri"/>
        <family val="2"/>
        <charset val="204"/>
        <scheme val="minor"/>
      </rPr>
      <t xml:space="preserve">
Монтажная глубина - 76 мм
Артикул 11/500/1000
RRS-</t>
    </r>
    <r>
      <rPr>
        <b/>
        <sz val="11"/>
        <rFont val="Calibri"/>
        <family val="2"/>
        <charset val="204"/>
        <scheme val="minor"/>
      </rPr>
      <t>2010</t>
    </r>
    <r>
      <rPr>
        <sz val="11"/>
        <rFont val="Calibri"/>
        <family val="2"/>
        <charset val="204"/>
        <scheme val="minor"/>
      </rPr>
      <t>-</t>
    </r>
    <r>
      <rPr>
        <b/>
        <sz val="11"/>
        <rFont val="Calibri"/>
        <family val="2"/>
        <charset val="204"/>
        <scheme val="minor"/>
      </rPr>
      <t>215100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21</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мм)*Крепления для настенного и напольного монтажа для радиаторов высотой 200 не входят в комплект)</t>
    </r>
  </si>
  <si>
    <r>
      <t xml:space="preserve">
</t>
    </r>
    <r>
      <rPr>
        <b/>
        <sz val="20"/>
        <rFont val="Calibri"/>
        <family val="2"/>
        <charset val="204"/>
        <scheme val="minor"/>
      </rPr>
      <t>33 тип</t>
    </r>
    <r>
      <rPr>
        <sz val="11"/>
        <rFont val="Calibri"/>
        <family val="2"/>
        <charset val="204"/>
        <scheme val="minor"/>
      </rPr>
      <t xml:space="preserve">
33 тип - 3</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3 конвектора</t>
    </r>
    <r>
      <rPr>
        <sz val="11"/>
        <rFont val="Calibri"/>
        <family val="2"/>
        <charset val="204"/>
        <scheme val="minor"/>
      </rPr>
      <t xml:space="preserve">
Монтажная глубина - 110 мм
Артикул 33/500/1000
RRS-</t>
    </r>
    <r>
      <rPr>
        <b/>
        <sz val="11"/>
        <rFont val="Calibri"/>
        <family val="2"/>
        <charset val="204"/>
        <scheme val="minor"/>
      </rPr>
      <t>2010</t>
    </r>
    <r>
      <rPr>
        <sz val="11"/>
        <rFont val="Calibri"/>
        <family val="2"/>
        <charset val="204"/>
        <scheme val="minor"/>
      </rPr>
      <t>-</t>
    </r>
    <r>
      <rPr>
        <b/>
        <sz val="11"/>
        <rFont val="Calibri"/>
        <family val="2"/>
        <charset val="204"/>
        <scheme val="minor"/>
      </rPr>
      <t>335100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33</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</si>
  <si>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Трубы и фитинги из нержавеющей стали Rommer (Китай) </t>
    </r>
    <r>
      <rPr>
        <b/>
        <sz val="11"/>
        <color rgb="FFFF0000"/>
        <rFont val="Calibri"/>
        <family val="2"/>
        <charset val="204"/>
        <scheme val="minor"/>
      </rPr>
      <t>NEW!!!</t>
    </r>
  </si>
  <si>
    <t>Трубы и фитинги из нержавеющей стали Rommer</t>
  </si>
  <si>
    <t>RSS-0001-000015</t>
  </si>
  <si>
    <t>15х1</t>
  </si>
  <si>
    <t>4/120</t>
  </si>
  <si>
    <t>RSS-0001-000018</t>
  </si>
  <si>
    <t>18х1</t>
  </si>
  <si>
    <t>RSS-0001-000022</t>
  </si>
  <si>
    <t>22х1.2</t>
  </si>
  <si>
    <t xml:space="preserve"> 4/80</t>
  </si>
  <si>
    <t>RSS-0001-000028</t>
  </si>
  <si>
    <t>28х1.2</t>
  </si>
  <si>
    <t xml:space="preserve"> 4/60</t>
  </si>
  <si>
    <t>RSS-0001-000035</t>
  </si>
  <si>
    <t>35х1.5</t>
  </si>
  <si>
    <t xml:space="preserve"> 4/40</t>
  </si>
  <si>
    <t>RSS-0001-000042</t>
  </si>
  <si>
    <t>42х1.5</t>
  </si>
  <si>
    <t xml:space="preserve"> 4/20</t>
  </si>
  <si>
    <t>RSS-0001-000054</t>
  </si>
  <si>
    <t>54х1.5</t>
  </si>
  <si>
    <t>Угольник однораструбный 90° ВПр-НПр</t>
  </si>
  <si>
    <t>RSS-0002-000015</t>
  </si>
  <si>
    <t>RSS-0002-000018</t>
  </si>
  <si>
    <t>RSS-0002-000022</t>
  </si>
  <si>
    <t>RSS-0002-000028</t>
  </si>
  <si>
    <t>RSS-0002-000035</t>
  </si>
  <si>
    <t>RSS-0002-000042</t>
  </si>
  <si>
    <t>RSS-0002-000054</t>
  </si>
  <si>
    <t>Угольник 90° ВПр-ВПр</t>
  </si>
  <si>
    <t>RSS-0003-000015</t>
  </si>
  <si>
    <t>RSS-0003-000018</t>
  </si>
  <si>
    <t>RSS-0003-000022</t>
  </si>
  <si>
    <t>RSS-0003-000028</t>
  </si>
  <si>
    <t>RSS-0003-000035</t>
  </si>
  <si>
    <t>RSS-0003-000042</t>
  </si>
  <si>
    <t>RSS-0003-000054</t>
  </si>
  <si>
    <t>Угольник однораструбный 45° ВПр-НПр</t>
  </si>
  <si>
    <t>RSS-0004-000015</t>
  </si>
  <si>
    <t>RSS-0004-000018</t>
  </si>
  <si>
    <t>RSS-0004-000022</t>
  </si>
  <si>
    <t>RSS-0004-000028</t>
  </si>
  <si>
    <t>RSS-0004-000035</t>
  </si>
  <si>
    <t>RSS-0004-000042</t>
  </si>
  <si>
    <t>RSS-0004-000054</t>
  </si>
  <si>
    <t>Угольник 45° ВПр-ВПр</t>
  </si>
  <si>
    <t>RSS-0005-000015</t>
  </si>
  <si>
    <t>RSS-0005-000018</t>
  </si>
  <si>
    <t>RSS-0005-000022</t>
  </si>
  <si>
    <t>RSS-0005-000028</t>
  </si>
  <si>
    <t>RSS-0005-000035</t>
  </si>
  <si>
    <t>RSS-0005-000042</t>
  </si>
  <si>
    <t>RSS-0005-000054</t>
  </si>
  <si>
    <t>Обвод ВПр-ВПр</t>
  </si>
  <si>
    <t>RSS-0006-000015</t>
  </si>
  <si>
    <t>RSS-0006-000018</t>
  </si>
  <si>
    <t>RSS-0006-000022</t>
  </si>
  <si>
    <t>RSS-0006-000028</t>
  </si>
  <si>
    <t>Обвод однораструбный ВПр-НПр</t>
  </si>
  <si>
    <t>RSS-0007-000015</t>
  </si>
  <si>
    <t>RSS-0007-000018</t>
  </si>
  <si>
    <t>RSS-0007-000022</t>
  </si>
  <si>
    <t>Отвод безраструбный 90° НПр-НПр</t>
  </si>
  <si>
    <t>RSS-0008-001570</t>
  </si>
  <si>
    <t>15х70х160</t>
  </si>
  <si>
    <t>RSS-0008-015100</t>
  </si>
  <si>
    <t>15х100х600</t>
  </si>
  <si>
    <t>Угольник-переходник ВПр-ВР</t>
  </si>
  <si>
    <t>RSS-0009-001512</t>
  </si>
  <si>
    <t>RSS-0009-001812</t>
  </si>
  <si>
    <t>RSS-0009-001834</t>
  </si>
  <si>
    <t>RSS-0009-002212</t>
  </si>
  <si>
    <t>22х1/2</t>
  </si>
  <si>
    <t>RSS-0009-002234</t>
  </si>
  <si>
    <t>RSS-0009-002834</t>
  </si>
  <si>
    <t>28х3/4</t>
  </si>
  <si>
    <t>RSS-0009-000351</t>
  </si>
  <si>
    <t>35х1</t>
  </si>
  <si>
    <t>Угольник-переходник ВПр-НР</t>
  </si>
  <si>
    <t>RSS-0010-001512</t>
  </si>
  <si>
    <t>RSS-0010-001812</t>
  </si>
  <si>
    <t>RSS-0010-001834</t>
  </si>
  <si>
    <t>RSS-0010-002212</t>
  </si>
  <si>
    <t>RSS-0010-002234</t>
  </si>
  <si>
    <t>RSS-0010-002834</t>
  </si>
  <si>
    <t>RSS-0010-000351</t>
  </si>
  <si>
    <t>Угольник настенный с креплением ВПр-ВР</t>
  </si>
  <si>
    <t>RSS-0011-001512</t>
  </si>
  <si>
    <t>RSS-0011-001812</t>
  </si>
  <si>
    <t>RSS-0011-002212</t>
  </si>
  <si>
    <t>RSS-0011-002234</t>
  </si>
  <si>
    <t>Угольник проходной настенный с креплением ВПр-ВР</t>
  </si>
  <si>
    <t>RSS-0012-001512</t>
  </si>
  <si>
    <t>Тройник равнопроходной ВПр</t>
  </si>
  <si>
    <t>RSS-0013-000015</t>
  </si>
  <si>
    <t>RSS-0013-000018</t>
  </si>
  <si>
    <t>RSS-0013-000022</t>
  </si>
  <si>
    <t>RSS-0013-000028</t>
  </si>
  <si>
    <t>RSS-0013-000035</t>
  </si>
  <si>
    <t>RSS-0013-000042</t>
  </si>
  <si>
    <t>RSS-0013-000054</t>
  </si>
  <si>
    <t>Тройник переходной ВПр</t>
  </si>
  <si>
    <t>RSS-0014-181518</t>
  </si>
  <si>
    <t>18х15х18</t>
  </si>
  <si>
    <t>RSS-0014-221522</t>
  </si>
  <si>
    <t>22х15х22</t>
  </si>
  <si>
    <t>RSS-0014-221822</t>
  </si>
  <si>
    <t>22х18х22</t>
  </si>
  <si>
    <t>RSS-0014-281528</t>
  </si>
  <si>
    <t>28х15х28</t>
  </si>
  <si>
    <t>RSS-0014-282222</t>
  </si>
  <si>
    <t>28х22х22</t>
  </si>
  <si>
    <t>RSS-0014-282228</t>
  </si>
  <si>
    <t>28х22х28</t>
  </si>
  <si>
    <t>RSS-0014-282822</t>
  </si>
  <si>
    <t>28х28х22</t>
  </si>
  <si>
    <t>RSS-0014-351535</t>
  </si>
  <si>
    <t>35х15х35</t>
  </si>
  <si>
    <t>RSS-0014-352235</t>
  </si>
  <si>
    <t>35х22х35</t>
  </si>
  <si>
    <t>RSS-0014-352835</t>
  </si>
  <si>
    <t>35х28х35</t>
  </si>
  <si>
    <t>RSS-0014-423542</t>
  </si>
  <si>
    <t>RSS-0014-544254</t>
  </si>
  <si>
    <t>Тройник-переходник ВПр-ВР</t>
  </si>
  <si>
    <t>RSS-0015-001512</t>
  </si>
  <si>
    <t>RSS-0015-001812</t>
  </si>
  <si>
    <t>RSS-0015-001834</t>
  </si>
  <si>
    <t>RSS-0015-002212</t>
  </si>
  <si>
    <t>RSS-0015-002234</t>
  </si>
  <si>
    <t>RSS-0015-002812</t>
  </si>
  <si>
    <t>28х1/2</t>
  </si>
  <si>
    <t>RSS-0015-002834</t>
  </si>
  <si>
    <t>RSS-0015-000281</t>
  </si>
  <si>
    <t>28х1</t>
  </si>
  <si>
    <t>RSS-0015-003512</t>
  </si>
  <si>
    <t>35х1/2</t>
  </si>
  <si>
    <t>RSS-0015-000351</t>
  </si>
  <si>
    <t>RSS-0015-035114</t>
  </si>
  <si>
    <t>35х11/4</t>
  </si>
  <si>
    <t>RSS-0015-004212</t>
  </si>
  <si>
    <t>42х1/2</t>
  </si>
  <si>
    <t>RSS-0015-000421</t>
  </si>
  <si>
    <t>42х1</t>
  </si>
  <si>
    <t>RSS-0015-042114</t>
  </si>
  <si>
    <t>42х11/4</t>
  </si>
  <si>
    <t>RSS-0015-005412</t>
  </si>
  <si>
    <t>54х1/2</t>
  </si>
  <si>
    <t>RSS-0015-000541</t>
  </si>
  <si>
    <t>54х1</t>
  </si>
  <si>
    <t>RSS-0015-054114</t>
  </si>
  <si>
    <t>54х11/4</t>
  </si>
  <si>
    <t>Тройник-переходник ВПр-НР</t>
  </si>
  <si>
    <t>RSS-0016-001512</t>
  </si>
  <si>
    <t>RSS-0016-001812</t>
  </si>
  <si>
    <t>RSS-0016-001834</t>
  </si>
  <si>
    <t>RSS-0016-002212</t>
  </si>
  <si>
    <t>RSS-0016-002234</t>
  </si>
  <si>
    <t>RSS-0016-002812</t>
  </si>
  <si>
    <t>RSS-0016-002834</t>
  </si>
  <si>
    <t>RSS-0016-000281</t>
  </si>
  <si>
    <t>RSS-0016-000351</t>
  </si>
  <si>
    <t>RSS-0016-035114</t>
  </si>
  <si>
    <t>RSS-0016-000421</t>
  </si>
  <si>
    <t>RSS-0016-042114</t>
  </si>
  <si>
    <t>RSS-0016-000541</t>
  </si>
  <si>
    <t>RSS-0016-054114</t>
  </si>
  <si>
    <t>Муфта равнопроходная ВПр</t>
  </si>
  <si>
    <t>RSS-0017-000015</t>
  </si>
  <si>
    <t>RSS-0017-000018</t>
  </si>
  <si>
    <t>RSS-0017-000022</t>
  </si>
  <si>
    <t>RSS-0017-000028</t>
  </si>
  <si>
    <t>RSS-0017-000035</t>
  </si>
  <si>
    <t>RSS-0017-000042</t>
  </si>
  <si>
    <t>RSS-0017-000054</t>
  </si>
  <si>
    <t>Муфта переходная ВПр</t>
  </si>
  <si>
    <t>RSS-0018-001815</t>
  </si>
  <si>
    <t>18х15</t>
  </si>
  <si>
    <t>RSS-0018-002215</t>
  </si>
  <si>
    <t>22х15</t>
  </si>
  <si>
    <t>RSS-0018-002218</t>
  </si>
  <si>
    <t>22х18</t>
  </si>
  <si>
    <t>RSS-0018-002815</t>
  </si>
  <si>
    <t>28х15</t>
  </si>
  <si>
    <t>RSS-0018-002822</t>
  </si>
  <si>
    <t>28х22</t>
  </si>
  <si>
    <t>RSS-0018-003528</t>
  </si>
  <si>
    <t>35х28</t>
  </si>
  <si>
    <t>RSS-0018-004235</t>
  </si>
  <si>
    <t>42х35</t>
  </si>
  <si>
    <t>RSS-0018-005442</t>
  </si>
  <si>
    <t>54х42</t>
  </si>
  <si>
    <t>Муфта надвижная ВПр</t>
  </si>
  <si>
    <t>RSS-0019-000015</t>
  </si>
  <si>
    <t>RSS-0019-000018</t>
  </si>
  <si>
    <t>RSS-0019-000022</t>
  </si>
  <si>
    <t>RSS-0019-000028</t>
  </si>
  <si>
    <t>RSS-0019-000035</t>
  </si>
  <si>
    <t>RSS-0019-000042</t>
  </si>
  <si>
    <t>RSS-0019-000054</t>
  </si>
  <si>
    <t>RSS-0020-001815</t>
  </si>
  <si>
    <t>RSS-0020-002215</t>
  </si>
  <si>
    <t>RSS-0020-002218</t>
  </si>
  <si>
    <t>RSS-0020-002815</t>
  </si>
  <si>
    <t>RSS-0020-002818</t>
  </si>
  <si>
    <t>28х18</t>
  </si>
  <si>
    <t>RSS-0020-002822</t>
  </si>
  <si>
    <t>RSS-0020-003515</t>
  </si>
  <si>
    <t>RSS-0020-003518</t>
  </si>
  <si>
    <t>RSS-0020-003522</t>
  </si>
  <si>
    <t>RSS-0020-003528</t>
  </si>
  <si>
    <t>RSS-0020-004222</t>
  </si>
  <si>
    <t>RSS-0020-004228</t>
  </si>
  <si>
    <t>RSS-0020-004235</t>
  </si>
  <si>
    <t>RSS-0020-005428</t>
  </si>
  <si>
    <t>RSS-0020-005435</t>
  </si>
  <si>
    <t>RSS-0020-005442</t>
  </si>
  <si>
    <t>Переходник ВПр-НР</t>
  </si>
  <si>
    <t>RSS-0021-001512</t>
  </si>
  <si>
    <t>RSS-0021-001534</t>
  </si>
  <si>
    <t>RSS-0021-001812</t>
  </si>
  <si>
    <t>RSS-0021-001834</t>
  </si>
  <si>
    <t>RSS-0021-002212</t>
  </si>
  <si>
    <t>RSS-0021-002234</t>
  </si>
  <si>
    <t>RSS-0021-000221</t>
  </si>
  <si>
    <t>22х1</t>
  </si>
  <si>
    <t>RSS-0021-002834</t>
  </si>
  <si>
    <t>RSS-0021-000281</t>
  </si>
  <si>
    <t>RSS-0021-000351</t>
  </si>
  <si>
    <t>RSS-0021-035114</t>
  </si>
  <si>
    <t>RSS-0021-042112</t>
  </si>
  <si>
    <t>42х11/2</t>
  </si>
  <si>
    <t>RSS-0021-000542</t>
  </si>
  <si>
    <t>Переходник ВПр-ВР</t>
  </si>
  <si>
    <t>RSS-0022-001512</t>
  </si>
  <si>
    <t>RSS-0022-001812</t>
  </si>
  <si>
    <t>RSS-0022-001834</t>
  </si>
  <si>
    <t>RSS-0022-002212</t>
  </si>
  <si>
    <t>RSS-0022-002234</t>
  </si>
  <si>
    <t>RSS-0022-002834</t>
  </si>
  <si>
    <t>RSS-0022-000281</t>
  </si>
  <si>
    <t>RSS-0022-000351</t>
  </si>
  <si>
    <t>RSS-0022-035114</t>
  </si>
  <si>
    <t>RSS-0022-042112</t>
  </si>
  <si>
    <t>RSS-0022-000542</t>
  </si>
  <si>
    <t>Вставка переходная НПр-ВР</t>
  </si>
  <si>
    <t>RSS-0023-001512</t>
  </si>
  <si>
    <t>RSS-0023-001534</t>
  </si>
  <si>
    <t>RSS-0023-001812</t>
  </si>
  <si>
    <t>RSS-0023-001834</t>
  </si>
  <si>
    <t>RSS-0023-000181</t>
  </si>
  <si>
    <t>RSS-0023-002212</t>
  </si>
  <si>
    <t>RSS-0023-002234</t>
  </si>
  <si>
    <t>RSS-0023-000221</t>
  </si>
  <si>
    <t>RSS-0023-002834</t>
  </si>
  <si>
    <t>RSS-0023-000281</t>
  </si>
  <si>
    <t>RSS-0023-035114</t>
  </si>
  <si>
    <t>RSS-0023-042112</t>
  </si>
  <si>
    <t>RSS-0023-000542</t>
  </si>
  <si>
    <t>Вставка переходная НПр-НР</t>
  </si>
  <si>
    <t>RSS-0024-001512</t>
  </si>
  <si>
    <t>RSS-0024-001534</t>
  </si>
  <si>
    <t>RSS-0024-001812</t>
  </si>
  <si>
    <t>RSS-0024-001834</t>
  </si>
  <si>
    <t>RSS-0024-000181</t>
  </si>
  <si>
    <t>RSS-0024-002212</t>
  </si>
  <si>
    <t>RSS-0024-002234</t>
  </si>
  <si>
    <t>RSS-0024-000221</t>
  </si>
  <si>
    <t>RSS-0024-002834</t>
  </si>
  <si>
    <t>RSS-0024-000281</t>
  </si>
  <si>
    <t>RSS-0024-035114</t>
  </si>
  <si>
    <t>RSS-0024-042112</t>
  </si>
  <si>
    <t>RSS-0024-000542</t>
  </si>
  <si>
    <t>Заглушка ВПр</t>
  </si>
  <si>
    <t>RSS-0025-000015</t>
  </si>
  <si>
    <t>RSS-0025-000018</t>
  </si>
  <si>
    <t>RSS-0025-000022</t>
  </si>
  <si>
    <t>RSS-0025-000028</t>
  </si>
  <si>
    <t>RSS-0025-000035</t>
  </si>
  <si>
    <t>RSS-0025-000042</t>
  </si>
  <si>
    <t>RSS-0025-000054</t>
  </si>
  <si>
    <t>Переходник с накидной гайкой ВПр-ВР</t>
  </si>
  <si>
    <t>RSS-0026-001512</t>
  </si>
  <si>
    <t>RSS-0026-001534</t>
  </si>
  <si>
    <t>RSS-0026-001812</t>
  </si>
  <si>
    <t>RSS-0026-001834</t>
  </si>
  <si>
    <t>RSS-0026-002212</t>
  </si>
  <si>
    <t>RSS-0026-002234</t>
  </si>
  <si>
    <t>RSS-0026-002834</t>
  </si>
  <si>
    <t>RSS-0026-000281</t>
  </si>
  <si>
    <t>RSS-0026-000351</t>
  </si>
  <si>
    <t>RSS-0026-035114</t>
  </si>
  <si>
    <t>RSS-0026-042112</t>
  </si>
  <si>
    <t>RSS-0026-000542</t>
  </si>
  <si>
    <t>Уплотнительное кольцо из EPDM</t>
  </si>
  <si>
    <t>RSS-0027-000015</t>
  </si>
  <si>
    <t>RSS-0027-000018</t>
  </si>
  <si>
    <t>RSS-0027-000022</t>
  </si>
  <si>
    <t>RSS-0027-000028</t>
  </si>
  <si>
    <t>RSS-0027-000035</t>
  </si>
  <si>
    <t>RSS-0027-000042</t>
  </si>
  <si>
    <t>RSS-0027-000054</t>
  </si>
  <si>
    <t>Уплотнительное кольцо из FPM</t>
  </si>
  <si>
    <t>RSS-0028-000015</t>
  </si>
  <si>
    <t>RSS-0028-000018</t>
  </si>
  <si>
    <t>RSS-0028-000022</t>
  </si>
  <si>
    <t>RSS-0028-000028</t>
  </si>
  <si>
    <t>RSS-0028-000035</t>
  </si>
  <si>
    <t>RSS-0028-000042</t>
  </si>
  <si>
    <t>RSS-0028-000054</t>
  </si>
  <si>
    <t>Трехходовые клапаны и сервоприводы ROMMER</t>
  </si>
  <si>
    <t>RVM-0003-002515</t>
  </si>
  <si>
    <t>RVM-0003-006320</t>
  </si>
  <si>
    <t>RVM-0003-010025</t>
  </si>
  <si>
    <t>RVM-0003-016032</t>
  </si>
  <si>
    <t>RVM-0003-025040</t>
  </si>
  <si>
    <t>RVM-0003-040050</t>
  </si>
  <si>
    <t>ROMMER 3-х ходовой смесительный клапан 1/2" KVs 2,5</t>
  </si>
  <si>
    <t>ROMMER 3-х ходовой смесительный клапан 3/4" KVs 6,3</t>
  </si>
  <si>
    <t>ROMMER 3-х ходовой смесительный клапан 1" KVs 10</t>
  </si>
  <si>
    <t>ROMMER 3-х ходовой смесительный клапан 1 1/4" KVs 16</t>
  </si>
  <si>
    <t>ROMMER 3-х ходовой смесительный клапан 1 1/2" KVs 25</t>
  </si>
  <si>
    <t>ROMMER 3-х ходовой смесительный клапан 2" KVs 40</t>
  </si>
  <si>
    <t>RVM-0005-230001</t>
  </si>
  <si>
    <t>RVM-0005-024001</t>
  </si>
  <si>
    <t>ROMMER Сервопривод 24V c регулировкой по сигналу 0-10V, 60s, 120s/90°</t>
  </si>
  <si>
    <t>RMS-1210-000002</t>
  </si>
  <si>
    <t>RMS-1210-000003</t>
  </si>
  <si>
    <t>RMS-1210-000004</t>
  </si>
  <si>
    <t>RMS-1210-000005</t>
  </si>
  <si>
    <t>RMS-1210-000006</t>
  </si>
  <si>
    <t>RMS-1210-000007</t>
  </si>
  <si>
    <t>RMS-1210-000008</t>
  </si>
  <si>
    <t>RMS-1210-000009</t>
  </si>
  <si>
    <t>RMS-1210-000010</t>
  </si>
  <si>
    <t>RMS-1210-000011</t>
  </si>
  <si>
    <t>RMS-1210-000012</t>
  </si>
  <si>
    <t>Коллектор с расходомерами полностью укомплектован:                                                                       - 1 обратный коллектор с отсечными           клапанами под электротермоприводы
- 1 подающий коллектор с расходомерами
- 2 цельнометаллических кронштейна
- 2 перекрывающих шаровых крана с термометром
- 2 концевых фитинга с воздухоотводчиком и сливным краном</t>
  </si>
  <si>
    <t>Коллектор с запорными клапанами полностью укомплектован:                                                                      - 1 обратный коллектор с отсечными клапанами   под электротермоприводы
- 1 подающий коллектор с запорными клапанами 
- 2 цельнометаллических кронштейна
- 2 перекрывающих шаровых крана с термометром
- 2 концевых фитинга с воздухоотводчиком и сливным краном</t>
  </si>
  <si>
    <t>RMS-3210-000002</t>
  </si>
  <si>
    <t>RMS-3210-000003</t>
  </si>
  <si>
    <t>RMS-3210-000004</t>
  </si>
  <si>
    <t>RMS-3210-000005</t>
  </si>
  <si>
    <t>RMS-3210-000006</t>
  </si>
  <si>
    <t>RMS-3210-000007</t>
  </si>
  <si>
    <t>RMS-3210-000008</t>
  </si>
  <si>
    <t>RMS-3210-000009</t>
  </si>
  <si>
    <t>RMS-3210-000010</t>
  </si>
  <si>
    <t>RMS-3210-000011</t>
  </si>
  <si>
    <t>RMS-3210-000012</t>
  </si>
  <si>
    <t>Коллектор с расходомерами:                                                                               - 1 обратный коллектор с отсечными клапанами   под электротермоприводы
- 1 подающий коллектор с расходомерами
- 2 цельнометаллических кронштейна.</t>
  </si>
  <si>
    <t>RMS-1200-000002</t>
  </si>
  <si>
    <t>RMS-1200-000003</t>
  </si>
  <si>
    <t>RMS-1200-000004</t>
  </si>
  <si>
    <t>RMS-1200-000005</t>
  </si>
  <si>
    <t>RMS-1200-000006</t>
  </si>
  <si>
    <t>RMS-1200-000007</t>
  </si>
  <si>
    <t>RMS-1200-000008</t>
  </si>
  <si>
    <t>RMS-1200-000009</t>
  </si>
  <si>
    <t>RMS-1200-000010</t>
  </si>
  <si>
    <t>RMS-1200-000011</t>
  </si>
  <si>
    <t>RMS-1200-000012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</si>
  <si>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t>
  </si>
  <si>
    <t>RMS-3200-000002</t>
  </si>
  <si>
    <t>RMS-3200-000003</t>
  </si>
  <si>
    <t>RMS-3200-000004</t>
  </si>
  <si>
    <t>RMS-3200-000005</t>
  </si>
  <si>
    <t>RMS-3200-000006</t>
  </si>
  <si>
    <t>RMS-3200-000007</t>
  </si>
  <si>
    <t>RMS-3200-000008</t>
  </si>
  <si>
    <t>RMS-3200-000009</t>
  </si>
  <si>
    <t>RMS-3200-000010</t>
  </si>
  <si>
    <t>RMS-3200-000011</t>
  </si>
  <si>
    <t>RMS-3200-000012</t>
  </si>
  <si>
    <t>RMS-1201-000002</t>
  </si>
  <si>
    <t>RMS-1201-000003</t>
  </si>
  <si>
    <t>RMS-1201-000004</t>
  </si>
  <si>
    <t>RMS-1201-000005</t>
  </si>
  <si>
    <t>RMS-1201-000006</t>
  </si>
  <si>
    <t>RMS-1201-000007</t>
  </si>
  <si>
    <t>RMS-1201-000008</t>
  </si>
  <si>
    <t>RMS-1201-000009</t>
  </si>
  <si>
    <t>RMS-1201-000010</t>
  </si>
  <si>
    <t>RMS-1201-000011</t>
  </si>
  <si>
    <t>RMS-1201-000012</t>
  </si>
  <si>
    <t>Коллектор с запорными клапанами:                                                                  - 1 обратный коллектор с отсечными клапанами   под электротермоприводы
- 1 подающий коллектор с расходомерами
- 2 цельнометаллических кронштейна                                                                - 2 клапана вып. воздуха и 2 сливных крана</t>
  </si>
  <si>
    <t>RMS-3201-000002</t>
  </si>
  <si>
    <t>RMS-3201-000003</t>
  </si>
  <si>
    <t>RMS-3201-000004</t>
  </si>
  <si>
    <t>RMS-3201-000005</t>
  </si>
  <si>
    <t>RMS-3201-000006</t>
  </si>
  <si>
    <t>RMS-3201-000007</t>
  </si>
  <si>
    <t>RMS-3201-000008</t>
  </si>
  <si>
    <t>RMS-3201-000009</t>
  </si>
  <si>
    <t>RMS-3201-000010</t>
  </si>
  <si>
    <t>RMS-3201-000011</t>
  </si>
  <si>
    <t>RMS-3201-000012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</si>
  <si>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                                                                    - 2 клапана вып. воздуха и 2 сливных крана</t>
  </si>
  <si>
    <t>RMS-4401-000002</t>
  </si>
  <si>
    <t>RMS-4401-000003</t>
  </si>
  <si>
    <t>RMS-4401-000004</t>
  </si>
  <si>
    <t>RMS-4401-000005</t>
  </si>
  <si>
    <t>RMS-4401-000006</t>
  </si>
  <si>
    <t>RMS-4401-000007</t>
  </si>
  <si>
    <t>RMS-4401-000008</t>
  </si>
  <si>
    <t>RMS-4401-000009</t>
  </si>
  <si>
    <t>RMS-4401-000010</t>
  </si>
  <si>
    <t>RMS-4401-000011</t>
  </si>
  <si>
    <t>RMS-4401-000012</t>
  </si>
  <si>
    <t>Коллектор для радиаторной разводки:                                                               - 1 обратный коллектор с воздухоотводчиком
- 1 напорный коллектор с воздухоотводчиком
- 2 цельнометаллических кронштейна</t>
  </si>
  <si>
    <t>Для заливки</t>
  </si>
  <si>
    <t>Опт</t>
  </si>
  <si>
    <t>РЦ</t>
  </si>
  <si>
    <t>Номенклатура</t>
  </si>
  <si>
    <t>RMS-1001-030001 ROMMER 
Комплект прямых шаровых кранов с термометрами 1”</t>
  </si>
  <si>
    <t>RFC-1021-001620 ROMMER 
Фитинг компрессионный для труб PEX-AL-PEXb 16х2,0х3/4</t>
  </si>
  <si>
    <t>RFC-1021-002020 ROMMER 
Фитинг компрессионный для труб PEX-AL-PEXb 20х2,0х3/4</t>
  </si>
  <si>
    <t>RFC-1026-162634 ROMMER 
Фитинг компрессионный для труб PEX-AL-PEXc 16х2,6х3/4</t>
  </si>
  <si>
    <t>RFC-1026-202934 ROMMER
Фитинг компрессионный для труб PEX-AL-PEXc 20х2,9х3/4</t>
  </si>
  <si>
    <t>RFC-1020-001620 ROMMER 
Фитинг компрессионный для труб PEX 16х2,0х3/4</t>
  </si>
  <si>
    <t>RSP-1001-000001 ROMMER 
Расходомер для коллекторов из нержавеющей стали</t>
  </si>
  <si>
    <t>RMS-1001-010001 ROMMER 
Регулируемый концевой фитинг с дренажным вентилем, автоматический воздухоотводчик 1"</t>
  </si>
  <si>
    <t>RMS-1001-020001 ROMMER 
Регулируемый концевой фитинг с дренажным вентилем, ручной воздухоотводчик 1"</t>
  </si>
  <si>
    <t>RSP-1001-000005 ROMMER 
Запорно-балансировочный клапан для коллекторов из нержавеющей стали</t>
  </si>
  <si>
    <t>RSP-1001-000006 ROMMER 
Термостатический клапан для коллекторов из нержавеющей стали</t>
  </si>
  <si>
    <t>RFC-1021-002020</t>
  </si>
  <si>
    <t>RFC-1026-162634</t>
  </si>
  <si>
    <t>RFC-1026-202934</t>
  </si>
  <si>
    <t>RFC-1020-001620</t>
  </si>
  <si>
    <t>RSP-1001-000001</t>
  </si>
  <si>
    <t>RMS-1001-010001</t>
  </si>
  <si>
    <t>RMS-1001-020001</t>
  </si>
  <si>
    <t>RSP-1001-000005</t>
  </si>
  <si>
    <t>RSP-1001-000006</t>
  </si>
  <si>
    <t>RMS-1001-030001</t>
  </si>
  <si>
    <t>RFC-1021-001620</t>
  </si>
  <si>
    <t>Комплект прямых шаровых кранов с термометрами 1”</t>
  </si>
  <si>
    <t>Фитинг компрессионный для труб PEX-AL-PEXb 16х2,0х3/4</t>
  </si>
  <si>
    <t>Фитинг компрессионный для труб PEX-AL-PEXb 20х2,0х3/4</t>
  </si>
  <si>
    <t>Фитинг компрессионный для труб PEX-AL-PEXc 16х2,6х3/4</t>
  </si>
  <si>
    <t>Фитинг компрессионный для труб PEX-AL-PEXc 20х2,9х3/4</t>
  </si>
  <si>
    <t>Фитинг компрессионный для труб PEX 16х2,0х3/4</t>
  </si>
  <si>
    <t>Расходомер для коллекторов из нержавеющей стали</t>
  </si>
  <si>
    <t>Регулируемый концевой фитинг с дренажным вентилем, автоматический воздухоотводчик 1"</t>
  </si>
  <si>
    <t>Регулируемый концевой фитинг с дренажным вентилем, ручной воздухоотводчик 1"</t>
  </si>
  <si>
    <t>16х2,0х3/4</t>
  </si>
  <si>
    <t>20х2,0х3/4</t>
  </si>
  <si>
    <t>16х2,6х3/4</t>
  </si>
  <si>
    <t>20х2,9х3/4</t>
  </si>
  <si>
    <t>1/250</t>
  </si>
  <si>
    <t>RCP-0003-2540130</t>
  </si>
  <si>
    <t>RCP-0003-2540180</t>
  </si>
  <si>
    <t>RCP-0003-2560130</t>
  </si>
  <si>
    <t>RCP-0003-2560180</t>
  </si>
  <si>
    <t>RCP-0003-2580180</t>
  </si>
  <si>
    <t>RCP-0003-3240180</t>
  </si>
  <si>
    <t>RCP-0003-3260180</t>
  </si>
  <si>
    <t>RCP-0003-3280180</t>
  </si>
  <si>
    <t>RCP-0005-151780</t>
  </si>
  <si>
    <t>Циркуляционный насос ERTI 25/40-130 с гайками и теплоизоляцией</t>
  </si>
  <si>
    <t>Циркуляционный насос ERTI 25/40-180 с гайками и теплоизоляцией</t>
  </si>
  <si>
    <t>Циркуляционный насос ERTI 25/60-130 с гайками и теплоизоляцией</t>
  </si>
  <si>
    <t>Циркуляционный насос ERTI 25/60-180 с гайками и теплоизоляцией</t>
  </si>
  <si>
    <t>Циркуляционный насос ER 25/80-180 с гайками</t>
  </si>
  <si>
    <t>Циркуляционный насос ERTI 32/40-180 с гайками и теплоизоляцией</t>
  </si>
  <si>
    <t>Циркуляционный насос ERTI 32/60-180 с гайками и теплоизоляцией</t>
  </si>
  <si>
    <t>Циркуляционный насос ER 32/80-180 с гайками</t>
  </si>
  <si>
    <t>1,7</t>
  </si>
  <si>
    <t>45</t>
  </si>
  <si>
    <t>Термостатические смесительные клапаны ROMMER</t>
  </si>
  <si>
    <t>Термостатические смесительные клапаны для водоснабжения и отопления</t>
  </si>
  <si>
    <r>
      <t xml:space="preserve">Термостатические смесительные клапаны ROMMER </t>
    </r>
    <r>
      <rPr>
        <b/>
        <sz val="11"/>
        <color rgb="FFFF0000"/>
        <rFont val="Calibri"/>
        <family val="2"/>
        <charset val="204"/>
        <scheme val="minor"/>
      </rPr>
      <t>NEW!!!</t>
    </r>
  </si>
  <si>
    <r>
      <t xml:space="preserve">Трехходовые клапаны и сервоприводы ROMMER (Китай) </t>
    </r>
    <r>
      <rPr>
        <b/>
        <sz val="11"/>
        <color rgb="FFFF0000"/>
        <rFont val="Calibri"/>
        <family val="2"/>
        <charset val="204"/>
        <scheme val="minor"/>
      </rPr>
      <t>NEW!!!</t>
    </r>
  </si>
  <si>
    <t>RVM-0111-164320</t>
  </si>
  <si>
    <t>RVM-0112-166020</t>
  </si>
  <si>
    <t>RVM-0121-164320</t>
  </si>
  <si>
    <t>RVM-0122-166020</t>
  </si>
  <si>
    <t>RVM-0131-164325</t>
  </si>
  <si>
    <t>RVM-0132-166025</t>
  </si>
  <si>
    <t>RVM-0231-254325</t>
  </si>
  <si>
    <t>RVM-0232-256025</t>
  </si>
  <si>
    <t>RVM-1121-186520</t>
  </si>
  <si>
    <t>RVM-1131-236525</t>
  </si>
  <si>
    <t>RVM-0111-164320 ROMMER Термостатический смесительный клапан для систем отопления и ГВС 3/4" ВР 20-43°С KV 1,6 (боковое смешивание)</t>
  </si>
  <si>
    <t>RVM-0112-166020 ROMMER Термостатический смесительный клапан для систем отопления и ГВС 3/4" ВР 35-60°С KV 1,6 (боковое смешивание)</t>
  </si>
  <si>
    <t>RVM-0121-164320 ROMMER Термостатический смесительный клапан для систем отопления и ГВС 3/4" НР 20-43°С KV 1,6 (боковое смешивание)</t>
  </si>
  <si>
    <t>RVM-0122-166020 ROMMER Термостатический смесительный клапан для систем отопления и ГВС 3/4" НР 35-60°С KV 1,6 (боковое смешивание)</t>
  </si>
  <si>
    <t>RVM-0131-164325 ROMMER Термостатический смесительный клапан для систем отопления и ГВС 1" НР 20-43°С KV 1,6 (боковое смешивание)</t>
  </si>
  <si>
    <t>RVM-0132-166025 ROMMER Термостатический смесительный клапан для систем отопления и ГВС 1" НР 35-60°С KV 1,6 (боковое смешивание)</t>
  </si>
  <si>
    <t>RVM-0231-254325 ROMMER Термостатический смесительный клапан для систем отопления и ГВС 1" НР 20-43°С KV 2,5 (боковое смешивание)</t>
  </si>
  <si>
    <t>RVM-0232-256025 ROMMER Термостатический смесительный клапан для систем отопления и ГВС 1" НР 35-60°С KV 2,5 (боковое смешивание)</t>
  </si>
  <si>
    <t>RVM-1121-186520 ROMMER Термостатический смесительный клапан для систем отопления и ГВС 3/4" НР 30-65°С KV 1,8 (центральное смешивание)</t>
  </si>
  <si>
    <t>RVM-1131-236525 ROMMER Термостатический смесительный клапан для систем отопления и ГВС 1" НР 30-65°С KV 2,3 (центральное смешивание)</t>
  </si>
  <si>
    <t>Клапаны с боковым смешиванием и внутренней резьбой</t>
  </si>
  <si>
    <t>Клапаны с боковым смешиванием и наружной резьбой</t>
  </si>
  <si>
    <t>Клапаны с центральным смешиванием и наружной резьбой</t>
  </si>
  <si>
    <r>
      <t xml:space="preserve">Инструмент </t>
    </r>
    <r>
      <rPr>
        <b/>
        <sz val="11"/>
        <color rgb="FFFF0000"/>
        <rFont val="Calibri"/>
        <family val="2"/>
        <charset val="204"/>
        <scheme val="minor"/>
      </rPr>
      <t>NEW!!!</t>
    </r>
  </si>
  <si>
    <t>Инструмент Rommer</t>
  </si>
  <si>
    <t>RPT-0001-012108</t>
  </si>
  <si>
    <t>RPT-0001-012108 ROMMER Набор пресс-инструмента (пресс-инструмент, 2 аккумулятора 4.0 Ач, зарядное устройство, пластиковый чемодан)</t>
  </si>
  <si>
    <t>RPT-0002-012108</t>
  </si>
  <si>
    <t>RPT-0002-012108 ROMMER Пресс-инструмент V220 + чемодан</t>
  </si>
  <si>
    <t>RPT-0003-000015</t>
  </si>
  <si>
    <t>RPT-0003-000015 ROMMER Пресс-клещи V-профиль, 15</t>
  </si>
  <si>
    <t>RPT-0003-000018</t>
  </si>
  <si>
    <t>RPT-0003-000018 ROMMER Пресс-клещи V-профиль, 18</t>
  </si>
  <si>
    <t>RPT-0003-000022</t>
  </si>
  <si>
    <t>RPT-0003-000022 ROMMER Пресс-клещи V-профиль, 22</t>
  </si>
  <si>
    <t>RPT-0003-000028</t>
  </si>
  <si>
    <t>RPT-0003-000028 ROMMER Пресс-клещи V-профиль, 28</t>
  </si>
  <si>
    <t>RPT-0003-000035</t>
  </si>
  <si>
    <t>RPT-0003-000035 ROMMER Пресс-клещи V-профиль, 35</t>
  </si>
  <si>
    <t>RPT-0004-000016</t>
  </si>
  <si>
    <t>RPT-0004-000016 ROMMER Пресс-клещи TH-профиль, 16</t>
  </si>
  <si>
    <t>RPT-0004-000020</t>
  </si>
  <si>
    <t>RPT-0004-000020 ROMMER Пресс-клещи TH-профиль, 20</t>
  </si>
  <si>
    <t>RPT-0004-000026</t>
  </si>
  <si>
    <t>RPT-0004-000026 ROMMER Пресс-клещи TH-профиль, 26</t>
  </si>
  <si>
    <t>RPT-0004-000032</t>
  </si>
  <si>
    <t>RPT-0004-000032 ROMMER Пресс-клещи TH-профиль, 32</t>
  </si>
  <si>
    <t>RPT-0003-000042</t>
  </si>
  <si>
    <t>RPT-0003-000042 ROMMER Пресс-клещи V-профиль, 42</t>
  </si>
  <si>
    <t>RPT-0003-000054</t>
  </si>
  <si>
    <t>RPT-0003-000054 ROMMER Пресс-клещи V-профиль, 54</t>
  </si>
  <si>
    <t>RPT-0003-004254</t>
  </si>
  <si>
    <t>RPT-0003-004254 ROMMER Промежуточные клещи 42/54</t>
  </si>
  <si>
    <t>RPT-0005-184072</t>
  </si>
  <si>
    <t>RPT-0005-184072 ROMMER Аккумулятор 18V 4.0Ah 72Wh</t>
  </si>
  <si>
    <t>RPT-0006-000018</t>
  </si>
  <si>
    <t>RPT-0006-000018 ROMMER Зарядное устройство 18V</t>
  </si>
  <si>
    <t>Пресс-инструмент</t>
  </si>
  <si>
    <t>Пресс-клещи V профиль для медных труб и труб из нержавебщей стали</t>
  </si>
  <si>
    <t>Пресс-клещи TH профиль для металлопластиковых труб</t>
  </si>
  <si>
    <t>RCP-0004-2540130</t>
  </si>
  <si>
    <t>RCP-0004-2540180</t>
  </si>
  <si>
    <t>RCP-0004-2560130</t>
  </si>
  <si>
    <t>RCP-0004-2560180</t>
  </si>
  <si>
    <t>RCP-0004-2580180</t>
  </si>
  <si>
    <t>RCP-0004-3240180</t>
  </si>
  <si>
    <t>RCP-0004-3260180</t>
  </si>
  <si>
    <t>RCP-0004-3280180</t>
  </si>
  <si>
    <t>165</t>
  </si>
  <si>
    <t>270</t>
  </si>
  <si>
    <t xml:space="preserve">Внешний вид </t>
  </si>
  <si>
    <t>Мощность,кВт</t>
  </si>
  <si>
    <t>Диаметр дымохода,мм</t>
  </si>
  <si>
    <t>Произв-ть ГВС, при ΔT 25C° , л/мин</t>
  </si>
  <si>
    <t>Размеры,мм</t>
  </si>
  <si>
    <t>Розничная цена с НДС , руб.</t>
  </si>
  <si>
    <t>Цена со скидкой  с НДС , руб.</t>
  </si>
  <si>
    <t>Линейку котлов Mizudo для «Терем» отличают:</t>
  </si>
  <si>
    <t xml:space="preserve">*Увеличение гарантийного срока возможно до 5 лет при условии заключения долгосрочного контракта с официальным сервисным центром. </t>
  </si>
  <si>
    <t>·         Эксклюзивный дизайн.</t>
  </si>
  <si>
    <t>·         Компактные размеры.</t>
  </si>
  <si>
    <t>·         Классическая европейская компоновка.</t>
  </si>
  <si>
    <t>·         Первичный теплообменник из высококачественной меди с антикоррозийным покрытием.</t>
  </si>
  <si>
    <t>·         Медные патрубки.</t>
  </si>
  <si>
    <t>·         Вторичный пластинчатый теплообменник из нержавеющей стали (двухконтурные модели).</t>
  </si>
  <si>
    <t>·         Латунная гидравлическая группа.</t>
  </si>
  <si>
    <t>·         Горелка из нержавеющей стали обеспечивающая плавную модуляцию и мягкий пуск.</t>
  </si>
  <si>
    <t>·         Турбинный датчик протока горячей воды.</t>
  </si>
  <si>
    <t>·         Интуитивно понятный интерфейс делающий работу с прибором комфортной.</t>
  </si>
  <si>
    <t>·         Надежный циркуляционный насос.</t>
  </si>
  <si>
    <t>·         Легкость установки, использования и обслуживания.</t>
  </si>
  <si>
    <t>·         Возможность перенастройки котлов для работы на сжиженном газе.</t>
  </si>
  <si>
    <t>·         Гарантия 3 года и возможность расширения гарантийных обязательств до 5 лет *</t>
  </si>
  <si>
    <t>·         Гарантийное обслуживание на территории РФ осуществляется силами ООО «ТЗГО».</t>
  </si>
  <si>
    <t>·         Сеть сервисных центров охватывает практически всю территорию РФ и насчитывает более 250 сервисных центров, обеспеченных   запасными частями и прошедших обучение.</t>
  </si>
  <si>
    <t>·         В комплект поставки с котлом входят паспорт изделия, монтажный набор, прокладки, монтажный шаблон, ограничительное кольцо.</t>
  </si>
  <si>
    <t>Mizudo Котлы настенные газовые  двухконтурные (эксклюзив ТЕРЕМ)</t>
  </si>
  <si>
    <t>БП-00002181</t>
  </si>
  <si>
    <t>БП-00002181 GB MIZUDO M20T (20 кВт, 2 Т/О) котел газовый настенный/двухконтурный/турбированный, Open Therm</t>
  </si>
  <si>
    <t>БП-00002180</t>
  </si>
  <si>
    <t>БП-00002180  GB MIZUDO M24T (24 кВт, 2 Т/О) котел газовый настенный/двухконтурный/турбированный, Open Therm</t>
  </si>
  <si>
    <t>БП-00002182</t>
  </si>
  <si>
    <t>БП-00002182  GB MIZUDO M32T (32 кВт, 2 Т/О) котел газовый настенный/двухконтурный/турбированный, Open Therm</t>
  </si>
  <si>
    <t>Mizudo Котлы настенные газовые одноконтурные (эксклюзив ТЕРЕМ)</t>
  </si>
  <si>
    <t>БП-00002184</t>
  </si>
  <si>
    <t>БП-00002184 GB MIZUDO M20TН (20 кВт, одноконтурный) котел газовый настенный/одноконтурный/турбированный, Open Therm</t>
  </si>
  <si>
    <t>БП-00002185</t>
  </si>
  <si>
    <t>БП-00002185  GB MIZUDO M32TН (32 кВт, одноконтурный) котел газовый настенный/одноконтурный/турбированный, Open Therm</t>
  </si>
  <si>
    <t>БП-00002183</t>
  </si>
  <si>
    <t>БП-00002183 GB MIZUDO M24TН (24 кВт, одноконтурный) котел газовый настенный/одноконтурный/турбированный, Open Therm</t>
  </si>
  <si>
    <t xml:space="preserve"> Модели котлов для фирмы "Терем" от бренда Mizudo</t>
  </si>
  <si>
    <t>20/8 </t>
  </si>
  <si>
    <t>24/9,6</t>
  </si>
  <si>
    <t>32/13</t>
  </si>
  <si>
    <t>Форсунки для перенастройки для работы на сжиженном газе.</t>
  </si>
  <si>
    <t xml:space="preserve">Необходимое количество для перенастройки </t>
  </si>
  <si>
    <t>Котел кВт</t>
  </si>
  <si>
    <t>Шт.</t>
  </si>
  <si>
    <t xml:space="preserve"> БП-00000674</t>
  </si>
  <si>
    <t xml:space="preserve"> (D086Noiz) MIZUDO Сопло d0.85 для котлов LPG</t>
  </si>
  <si>
    <t>Межцентр. Размер</t>
  </si>
  <si>
    <t>Канализационные насосные станции Rommer BIOLIFT (Китай)</t>
  </si>
  <si>
    <t>ROMMER Канализационная насосная установка BIOLIFT R-4</t>
  </si>
  <si>
    <t>ROMMER Канализационная насосная установка BIOLIFT S-3</t>
  </si>
  <si>
    <t>ROMMER Канализационная насосная установка BIOLIFT R-4S</t>
  </si>
  <si>
    <t>Цена с НДС с  учетом скидки RUB</t>
  </si>
  <si>
    <t>Цена с НДС, RUB</t>
  </si>
  <si>
    <t>3 х 40 мм</t>
  </si>
  <si>
    <t>1 х 100 мм</t>
  </si>
  <si>
    <t>Режущий механизм</t>
  </si>
  <si>
    <t>Есть</t>
  </si>
  <si>
    <t>Нет</t>
  </si>
  <si>
    <t>Для раковины, ванной и душа</t>
  </si>
  <si>
    <t>Для унитаза, раковины, душевой кабины + 1 дополнительные вход</t>
  </si>
  <si>
    <t>T°C рабочая</t>
  </si>
  <si>
    <t>T°C max</t>
  </si>
  <si>
    <t>65 °С</t>
  </si>
  <si>
    <t>RPD-0010-100400</t>
  </si>
  <si>
    <t>RPD-0010-100250</t>
  </si>
  <si>
    <t>RPD-0010-100450</t>
  </si>
  <si>
    <r>
      <t xml:space="preserve">Канализационные станции ROMMER BIOLIFT </t>
    </r>
    <r>
      <rPr>
        <sz val="11"/>
        <color rgb="FFFF0000"/>
        <rFont val="Calibri"/>
        <family val="2"/>
        <charset val="204"/>
        <scheme val="minor"/>
      </rPr>
      <t>NEW!!!</t>
    </r>
  </si>
  <si>
    <t>RFP-0001-000001</t>
  </si>
  <si>
    <t>Заглушка концевая для коллектора НР никелированная с уплотнительным кольцом, 1"</t>
  </si>
  <si>
    <t>RFC-0001-000034</t>
  </si>
  <si>
    <t>Регулирующий пластиковый колпачок для коллекторов из нерж. стали, M30 (Белый)</t>
  </si>
  <si>
    <t>M30*1.5</t>
  </si>
  <si>
    <t>Краны шаровые фланцевые серии  FAF1100</t>
  </si>
  <si>
    <t>Кран шаровый фланцевый полнопроходной FAF 1100 (FAF 1220) Ду 015, Ру 16 корпус-чугун, шар-нерж.сталь, уплотнение-PTFE, с рукояткой</t>
  </si>
  <si>
    <t>Кран шаровый фланцевый полнопроходной FAF 1100 (FAF 1220) Ду 020, Ру 16 корпус-чугун, шар-нерж.сталь, уплотнение-PTFE, с рукояткой</t>
  </si>
  <si>
    <t>Кран шаровый фланцевый полнопроходной FAF 1100 (FAF 1220) Ду 025, Ру 16 корпус-чугун, шар-нерж.сталь, уплотнение-PTFE, с рукояткой</t>
  </si>
  <si>
    <t>Кран шаровый фланцевый полнопроходной FAF 1100 (FAF 1220) Ду 032, Ру 16 корпус-чугун, шар-нерж.сталь, уплотнение-PTFE, с рукояткой</t>
  </si>
  <si>
    <t>Кран шаровый фланцевый полнопроходной FAF 1100 (FAF 1220) Ду 040, Ру 16 корпус-чугун, шар-нерж.сталь, уплотнение-PTFE, с рукояткой</t>
  </si>
  <si>
    <t>Кран шаровый фланцевый полнопроходной FAF 1100 (FAF 1220) Ду 050, Ру 16 корпус-чугун, шар-нерж.сталь, уплотнение-PTFE, с рукояткой</t>
  </si>
  <si>
    <t>Кран шаровый фланцевый полнопроходной FAF 1100 (FAF 1220) Ду 065, Ру 16 корпус-чугун, шар-нерж.сталь, уплотнение-PTFE, с рукояткой</t>
  </si>
  <si>
    <t>Кран шаровый фланцевый полнопроходной FAF 1100 (FAF 1220) Ду 080, Ру 16 корпус-чугун, шар-нерж.сталь, уплотнение-PTFE, с рукояткой</t>
  </si>
  <si>
    <t>Кран шаровый фланцевый полнопроходной FAF 1100 (FAF 1220) Ду 100, Ру 16 корпус-чугун, шар-нерж.сталь, уплотнение-PTFE, с рукояткой</t>
  </si>
  <si>
    <t>Кран шаровый фланцевый полнопроходной FAF 1100 (FAF 1220) Ду 125, Ру 16 корпус-чугун, шар-нерж.сталь, уплотнение-PTFE, с рукояткой</t>
  </si>
  <si>
    <t>Кран шаровый фланцевый полнопроходной FAF 1100 (FAF 1220) Ду 150, Ру 16 корпус-чугун, шар-нерж.сталь, уплотнение-PTFE, с рукояткой</t>
  </si>
  <si>
    <t>Кран шаровый фланцевый полнопроходной FAF 1100 (FAF 1220) Ду 200, Ру 16 корпус-чугун, шар-нерж.сталь, уплотнение-PTFE, с рукояткой</t>
  </si>
  <si>
    <t>Кран шаровый фланцевый полнопроходной FAF 1100 (FAF 1220) Ду 250, Ру 16 корпус-чугун, шар-нерж.сталь, уплотнение-PTFE, с рукояткой</t>
  </si>
  <si>
    <t>Кран шаровый фланцевый полнопроходной FAF 1100 (FAF 1220) Ду 300, Ру 16 корпус-чугун, шар-нерж.сталь, уплотнение-PTFE, с рукояткой</t>
  </si>
  <si>
    <t>Арматура FAF (Турция)</t>
  </si>
  <si>
    <t>Клапан обратный шаровой фланцевый серии FAF2290</t>
  </si>
  <si>
    <t>Клапан обратный шаровой фланцевый FAF 2290 Ду 050, Ру 16, корпус-чугун, шар - сталь + NBR, уплотнение - NBR</t>
  </si>
  <si>
    <t>Клапан обратный шаровой фланцевый FAF 2290 Ду 065, Ру 16, корпус-чугун, шар - сталь + NBR, уплотнение - NBR</t>
  </si>
  <si>
    <t>Клапан обратный шаровой фланцевый FAF 2290 Ду 080, Ру 16, корпус-чугун, шар - сталь + NBR, уплотнение - NBR</t>
  </si>
  <si>
    <t>Клапан обратный шаровой фланцевый FAF 2290 Ду 100, Ру 16, корпус-чугун, шар - сталь + NBR, уплотнение - NBR</t>
  </si>
  <si>
    <t>Клапан обратный шаровой фланцевый FAF 2290 Ду 125, Ру 16, корпус-чугун, шар - сталь + NBR, уплотнение - NBR</t>
  </si>
  <si>
    <t>Клапан обратный шаровой фланцевый FAF 2290 Ду 150, Ру 16, корпус-чугун, шар - сталь + NBR, уплотнение - NBR</t>
  </si>
  <si>
    <t>Клапан обратный шаровой фланцевый FAF 2290 Ду 200, Ру 16, корпус-чугун, шар - сталь + NBR, уплотнение - NBR</t>
  </si>
  <si>
    <t>Клапан обратный шаровой фланцевый FAF 2290 Ду 250, Ру 16, корпус-чугун, шар - сталь + NBR, уплотнение - NBR</t>
  </si>
  <si>
    <t>Клапан обратный шаровой фланцевый FAF 2290 Ду 300, Ру 16, корпус-чугун, шар - сталь + NBR, уплотнение - NBR</t>
  </si>
  <si>
    <t>Клапан обратный двухстворчатый серии  FAF 2350</t>
  </si>
  <si>
    <t>Клапан обратный двухстворчатый межфланцевый FAF 2350 Ду 040, Ру 16, корпус-чугун, створки - нерж. сталь, уплотнение - EPDM</t>
  </si>
  <si>
    <t>Клапан обратный двухстворчатый межфланцевый FAF 2350 Ду 050, Ру 16, корпус-чугун, створки - нерж. сталь, уплотнение - EPDM</t>
  </si>
  <si>
    <t>Клапан обратный двухстворчатый межфланцевый FAF 2350 Ду 065, Ру 16, корпус-чугун, створки - нерж. сталь, уплотнение - EPDM</t>
  </si>
  <si>
    <t>Клапан обратный двухстворчатый межфланцевый FAF 2350 Ду 080, Ру 16, корпус-чугун, створки - нерж. сталь, уплотнение - EPDM</t>
  </si>
  <si>
    <t>Клапан обратный двухстворчатый межфланцевый FAF 2350 Ду 100, Ру 16, корпус-чугун, створки - нерж. сталь, уплотнение - EPDM</t>
  </si>
  <si>
    <t>Клапан обратный двухстворчатый межфланцевый FAF 2350 Ду 125, Ру 16, корпус-чугун, створки - нерж. сталь, уплотнение - EPDM</t>
  </si>
  <si>
    <t>Клапан обратный двухстворчатый межфланцевый FAF 2350 Ду 150, Ру 16, корпус-чугун, створки - нерж. сталь, уплотнение - EPDM</t>
  </si>
  <si>
    <t>Клапан обратный двухстворчатый межфланцевый FAF 2350 Ду 200, Ру 16, корпус-чугун, створки - нерж. сталь, уплотнение - EPDM</t>
  </si>
  <si>
    <t>Клапан обратный двухстворчатый межфланцевый FAF 2350 Ду 250, Ру 16, корпус-чугун, створки - нерж. сталь, уплотнение - EPDM</t>
  </si>
  <si>
    <t>Клапан обратный двухстворчатый межфланцевый FAF 2350 Ду 300, Ру 16, корпус-чугун, створки - нерж. сталь, уплотнение - EPDM</t>
  </si>
  <si>
    <t>Фильтр сетчатый со сливной пробкой серии  FAF 2500</t>
  </si>
  <si>
    <t>Фильтр сетчатый FAF 2500, со сливной пробкой Ду 015, Ру 16, фланцевый, корпус-высокопрочный чугун GGG 50, сетка - нерж.сталь</t>
  </si>
  <si>
    <t>Фильтр сетчатый FAF 2500, со сливной пробкой Ду 020, Ру 16, фланцевый, корпус-высокопрочный чугун GGG 50, сетка - нерж.сталь</t>
  </si>
  <si>
    <t>Фильтр сетчатый FAF 2500, со сливной пробкой Ду 025, Ру 16, фланцевый, корпус-высокопрочный чугун GGG 50, сетка - нерж.сталь</t>
  </si>
  <si>
    <t>Фильтр сетчатый FAF 2500, со сливной пробкой Ду 032, Ру 16, фланцевый, корпус-высокопрочный чугун GGG 50, сетка - нерж.сталь</t>
  </si>
  <si>
    <t>Фильтр сетчатый FAF 2500, со сливной пробкой Ду 040, Ру 16, фланцевый, корпус-высокопрочный чугун GGG 50, сетка - нерж.сталь</t>
  </si>
  <si>
    <t>Фильтр сетчатый FAF 2500, со сливной пробкой Ду 050, Ру 16, фланцевый, корпус-высокопрочный чугун GGG 50, сетка - нерж.сталь</t>
  </si>
  <si>
    <t>Фильтр сетчатый FAF 2500, со сливной пробкой Ду 065, Ру 16, фланцевый, корпус-высокопрочный чугун GGG 50, сетка - нерж.сталь</t>
  </si>
  <si>
    <t>Фильтр сетчатый FAF 2500, со сливной пробкой Ду 080, Ру 16, фланцевый, корпус-высокопрочный чугун GGG 50, сетка - нерж.сталь</t>
  </si>
  <si>
    <t>Фильтр сетчатый FAF 2500, со сливной пробкой Ду 100, Ру 16, фланцевый, корпус-высокопрочный чугун GGG 50, сетка - нерж.сталь</t>
  </si>
  <si>
    <t>Фильтр сетчатый FAF 2500, со сливной пробкой Ду 125, Ру 16, фланцевый, корпус-высокопрочный чугун GGG 50, сетка - нерж.сталь</t>
  </si>
  <si>
    <t>Фильтр сетчатый FAF 2500, со сливной пробкой Ду 150, Ру 16, фланцевый, корпус-высокопрочный чугун GGG 50, сетка - нерж.сталь</t>
  </si>
  <si>
    <t>Фильтр сетчатый FAF 2500, со сливной пробкой Ду 200, Ру 16, фланцевый, корпус-высокопрочный чугун GGG 50, сетка - нерж.сталь</t>
  </si>
  <si>
    <t>Фильтр сетчатый FAF 2500, со сливной пробкой Ду 250, Ру 16, фланцевый, корпус-высокопрочный чугун GGG 50, сетка - нерж.сталь</t>
  </si>
  <si>
    <t>Фильтр сетчатый FAF 2500, со сливной пробкой Ду 300, Ру 16, фланцевый, корпус-высокопрочный чугун GGG 50, сетка - нерж.сталь</t>
  </si>
  <si>
    <t>Затвор поворотный дисковый межфланцевый  FAF 3500, Ду 040, Ру 16, с рукояткой, корпус-чугун, диск - нерж.сталь AISI 304, уплотнение - EPDM</t>
  </si>
  <si>
    <t>Затвор поворотный дисковый межфланцевый  FAF 3500, Ду 050, Ру 16, с рукояткой, корпус-чугун, диск - нерж.сталь AISI 304, уплотнение - EPDM</t>
  </si>
  <si>
    <t>Затвор поворотный дисковый межфланцевый  FAF 3500, Ду 065, Ру 16, с рукояткой, корпус-чугун, диск - нерж.сталь AISI 304, уплотнение - EPDM</t>
  </si>
  <si>
    <t>Затвор поворотный дисковый межфланцевый  FAF 3500, Ду 080, Ру 16, с рукояткой, корпус-чугун, диск - нерж.сталь AISI 304, уплотнение - EPDM</t>
  </si>
  <si>
    <t>Затвор поворотный дисковый межфланцевый  FAF 3500, Ду 100, Ру 16, с рукояткой, корпус-чугун, диск - нерж.сталь AISI 304, уплотнение - EPDM</t>
  </si>
  <si>
    <t>Затвор поворотный дисковый межфланцевый  FAF 3500, Ду 125, Ру 16, с рукояткой, корпус-чугун, диск - нерж.сталь AISI 304, уплотнение - EPDM</t>
  </si>
  <si>
    <t>Затвор поворотный дисковый межфланцевый  FAF 3500, Ду 150, Ру 16, с рукояткой, корпус-чугун, диск - нерж.сталь AISI 304, уплотнение - EPDM</t>
  </si>
  <si>
    <t>Затвор поворотный дисковый межфланцевый  FAF 3500, Ду 200, Ру 16, с рукояткой, корпус-чугун, диск - нерж.сталь AISI 304, уплотнение - EPDM</t>
  </si>
  <si>
    <t>Затвор поворотный дисковый межфланцевый  FAF 3500, Ду 250, Ру 16, с рукояткой, корпус-чугун, диск - нерж.сталь AISI 304, уплотнение - EPDM</t>
  </si>
  <si>
    <t>Затвор поворотный дисковый межфланцевый  FAF 3500, Ду 300, Ру 16, с рукояткой, корпус-чугун, диск - нерж.сталь AISI 304, уплотнение - EPDM</t>
  </si>
  <si>
    <t>Затвор поворотный дисковый межфланцевый  FAF 3550, Ду 040, Ру 16, с рукояткой, корпус-чугун, диск - чугун GGG50, уплотнение - EPDM</t>
  </si>
  <si>
    <t>Затвор поворотный дисковый межфланцевый  FAF 3550, Ду 050, Ру 16, с рукояткой, корпус-чугун, диск - чугун GGG50, уплотнение - EPDM</t>
  </si>
  <si>
    <t>Затвор поворотный дисковый межфланцевый  FAF 3550, Ду 065, Ру 16, с рукояткой, корпус-чугун, диск - чугун GGG50, уплотнение - EPDM</t>
  </si>
  <si>
    <t>Затвор поворотный дисковый межфланцевый  FAF 3550, Ду 080, Ру 16, с рукояткой, корпус-чугун, диск - чугун GGG50, уплотнение - EPDM</t>
  </si>
  <si>
    <t>Затвор поворотный дисковый межфланцевый  FAF 3550, Ду 100, Ру 16, с рукояткой, корпус-чугун, диск - чугун GGG50, уплотнение - EPDM</t>
  </si>
  <si>
    <t>Затвор поворотный дисковый межфланцевый  FAF 3550, Ду 125, Ру 16, с рукояткой, корпус-чугун, диск - чугун GGG50, уплотнение - EPDM</t>
  </si>
  <si>
    <t>Затвор поворотный дисковый межфланцевый  FAF 3550, Ду 150, Ру 16, с рукояткой, корпус-чугун, диск - чугун GGG50, уплотнение - EPDM</t>
  </si>
  <si>
    <t>Затвор поворотный дисковый межфланцевый  FAF 3550, Ду 200, Ру 16, с рукояткой, корпус-чугун, диск - чугун GGG50, уплотнение - EPDM</t>
  </si>
  <si>
    <t>Затвор поворотный дисковый межфланцевый  FAF 3550, Ду 250, Ру 16, с рукояткой, корпус-чугун, диск - чугун GGG50, уплотнение - EPDM</t>
  </si>
  <si>
    <t>Затвор поворотный дисковый межфланцевый  FAF 3550, Ду 300, Ру 16, с рукояткой, корпус-чугун, диск - чугун GGG50, уплотнение - EPDM</t>
  </si>
  <si>
    <t>Затвор поворотный дисковый  диск - чугун серии FAF3550 - диск - чугун</t>
  </si>
  <si>
    <t>Затвор поворотный дисковый  диск нерж.сталь серии FAF 3500 - диск - нерж.сталь</t>
  </si>
  <si>
    <t xml:space="preserve">Затвор поворотный дисковый с резьбовыми проушинами серии FAF 3600 </t>
  </si>
  <si>
    <t>Затвор поворотный дисковый межфланцевый с резьбовыми проушинами FAF 3600 , Ду 040, Ру 16, с рукояткой, корпус-чугун, диск - нерж.сталь AISI 304, уплотнение - EPDM</t>
  </si>
  <si>
    <t>Затвор поворотный дисковый межфланцевый с резьбовыми проушинами FAF 3600 , Ду 050, Ру 16, с рукояткой, корпус-чугун, диск - нерж.сталь AISI 304, уплотнение - EPDM</t>
  </si>
  <si>
    <t>Затвор поворотный дисковый межфланцевый с резьбовыми проушинами FAF 3600 , Ду 065, Ру 16, с рукояткой, корпус-чугун, диск - нерж.сталь AISI 304, уплотнение - EPDM</t>
  </si>
  <si>
    <t>Затвор поворотный дисковый межфланцевый с резьбовыми проушинами FAF 3600 , Ду 080, Ру 16, с рукояткой, корпус-чугун, диск - нерж.сталь AISI 304, уплотнение - EPDM</t>
  </si>
  <si>
    <t>Затвор поворотный дисковый межфланцевый с резьбовыми проушинами FAF 3600 , Ду 100, Ру 16, с рукояткой, корпус-чугун, диск - нерж.сталь AISI 304, уплотнение - EPDM</t>
  </si>
  <si>
    <t>Затвор поворотный дисковый межфланцевый с резьбовыми проушинами FAF 3600 , Ду 125, Ру 16, с рукояткой, корпус-чугун, диск - нерж.сталь AISI 304, уплотнение - EPDM</t>
  </si>
  <si>
    <t>Затвор поворотный дисковый межфланцевый с резьбовыми проушинами FAF 3600 , Ду 150, Ру 16, с рукояткой, корпус-чугун, диск - нерж.сталь AISI 304, уплотнение - EPDM</t>
  </si>
  <si>
    <t>Затвор поворотный дисковый межфланцевый с резьбовыми проушинами FAF 3600 , Ду 200, Ру 16, с рукояткой, корпус-чугун, диск - нерж.сталь AISI 304, уплотнение - EPDM</t>
  </si>
  <si>
    <t>Затвор поворотный дисковый межфланцевый с резьбовыми проушинами FAF 3600 , Ду 250, Ру 16, с рукояткой, корпус-чугун, диск - нерж.сталь AISI 304, уплотнение - EPDM</t>
  </si>
  <si>
    <t>Затвор поворотный дисковый межфланцевый с резьбовыми проушинами FAF 3600 , Ду 300, Ру 16, с рукояткой, корпус-чугун, диск - нерж.сталь AISI 304, уплотнение - EPDM</t>
  </si>
  <si>
    <t>Червячный редуктор серии FAF 3700</t>
  </si>
  <si>
    <t>3700-24F0711</t>
  </si>
  <si>
    <t>3700-24F0714</t>
  </si>
  <si>
    <t>3700-24F0717</t>
  </si>
  <si>
    <t>3700-30F1017</t>
  </si>
  <si>
    <t>3700-30F1022</t>
  </si>
  <si>
    <t>3700-50F1022</t>
  </si>
  <si>
    <t>40-80</t>
  </si>
  <si>
    <t>100-125</t>
  </si>
  <si>
    <t>Компенсатор фланцевый (гибкая вставка) серии  FAF 5000</t>
  </si>
  <si>
    <t>Компенсатор фланцевый (гибкая вставка) FAF 5000 (FAF 5050), Ду 032, Ру 16, фланцы - углеродистая сталь, корпус - EPDM</t>
  </si>
  <si>
    <t>Компенсатор фланцевый (гибкая вставка) FAF 5000 (FAF 5050), Ду 040, Ру 16, фланцы - углеродистая сталь, корпус - EPDM</t>
  </si>
  <si>
    <t>Компенсатор фланцевый (гибкая вставка) FAF 5000 (FAF 5050), Ду 050, Ру 16, фланцы - углеродистая сталь, корпус - EPDM</t>
  </si>
  <si>
    <t>Компенсатор фланцевый (гибкая вставка) FAF 5000 (FAF 5050), Ду 065, Ру 16, фланцы - углеродистая сталь, корпус - EPDM</t>
  </si>
  <si>
    <t>Компенсатор фланцевый (гибкая вставка) FAF 5000 (FAF 5050), Ду 080, Ру 16, фланцы - углеродистая сталь, корпус - EPDM</t>
  </si>
  <si>
    <t>Компенсатор фланцевый (гибкая вставка) FAF 5000 (FAF 5050), Ду 100, Ру 16, фланцы - углеродистая сталь, корпус - EPDM</t>
  </si>
  <si>
    <t>Компенсатор фланцевый (гибкая вставка) FAF 5000 (FAF 5050), Ду 125, Ру 16, фланцы - углеродистая сталь, корпус - EPDM</t>
  </si>
  <si>
    <t>Компенсатор фланцевый (гибкая вставка) FAF 5000 (FAF 5050), Ду 150, Ру 16, фланцы - углеродистая сталь, корпус - EPDM</t>
  </si>
  <si>
    <t>Компенсатор фланцевый (гибкая вставка) FAF 5000 (FAF 5050), Ду 200, Ру 16, фланцы - углеродистая сталь, корпус - EPDM</t>
  </si>
  <si>
    <t>Компенсатор фланцевый (гибкая вставка) FAF 5000 (FAF 5050), Ду 250, Ру 16, фланцы - углеродистая сталь, корпус - EPDM</t>
  </si>
  <si>
    <t>Компенсатор фланцевый (гибкая вставка) FAF 5000 (FAF 5050), Ду 300, Ру 16, фланцы - углеродистая сталь, корпус - EPDM</t>
  </si>
  <si>
    <t>Задвижка с обрезиненным клином фланцевая серии  FAF 6000</t>
  </si>
  <si>
    <t>Задвижка с обрезиненным клином фланцевая FAF 6000, Ду 040, Ру 16, корпус-чугун GGG50, клин - чугун GGG50+EPDM, в комплекте со штурвалом</t>
  </si>
  <si>
    <t>Задвижка с обрезиненным клином фланцевая FAF 6000, Ду 050, Ру 16, корпус-чугун GGG50, клин - чугун GGG50+EPDM, в комплекте со штурвалом</t>
  </si>
  <si>
    <t>Задвижка с обрезиненным клином фланцевая FAF 6000, Ду 065, Ру 16, корпус-чугун GGG50, клин - чугун GGG50+EPDM, в комплекте со штурвалом</t>
  </si>
  <si>
    <t>Задвижка с обрезиненным клином фланцевая FAF 6000, Ду 080, Ру 16, корпус-чугун GGG50, клин - чугун GGG50+EPDM, в комплекте со штурвалом</t>
  </si>
  <si>
    <t>Задвижка с обрезиненным клином фланцевая FAF 6000, Ду 100, Ру 16, корпус-чугун GGG50, клин - чугун GGG50+EPDM, в комплекте со штурвалом</t>
  </si>
  <si>
    <t>Задвижка с обрезиненным клином фланцевая FAF 6000, Ду 125, Ру 16, корпус-чугун GGG50, клин - чугун GGG50+EPDM, в комплекте со штурвалом</t>
  </si>
  <si>
    <t>Задвижка с обрезиненным клином фланцевая FAF 6000, Ду 150, Ру 16, корпус-чугун GGG50, клин - чугун GGG50+EPDM, в комплекте со штурвалом</t>
  </si>
  <si>
    <t>Задвижка с обрезиненным клином фланцевая FAF 6000, Ду 200, Ру 16, корпус-чугун GGG50, клин - чугун GGG50+EPDM, в комплекте со штурвалом</t>
  </si>
  <si>
    <t>Задвижка с обрезиненным клином фланцевая FAF 6000, Ду 250, Ру 16, корпус-чугун GGG50, клин - чугун GGG50+EPDM, в комплекте со штурвалом</t>
  </si>
  <si>
    <t>Задвижка с обрезиненным клином фланцевая FAF 6000, Ду 300, Ру 16, корпус-чугун GGG50, клин - чугун GGG50+EPDM, в комплекте со штурвалом</t>
  </si>
  <si>
    <t>Задвижка шиберная ножевая с выдвижным штоком серии FAF 6500</t>
  </si>
  <si>
    <t>Задвижка шиберная ножевая межфланцевая с выдвижным штоком FAF 6500, Ду 050,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</si>
  <si>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065,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</si>
  <si>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080,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</si>
  <si>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</si>
  <si>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125,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</si>
  <si>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</si>
  <si>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</si>
  <si>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</si>
  <si>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300, Ру 10, корпус-чугун GGG50, нож - нерж.сталь AISI304, уплотнение - NBR одностороннее, в комплекте со штурвалом</t>
  </si>
  <si>
    <t>Задвижка шиберная ножевая  с невыдвижным штоком FAF 6550</t>
  </si>
  <si>
    <t>Задвижка шиберная ножевая межфланцевая с невыдвижным штоком FAF 6550, Ду 050,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</si>
  <si>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065,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</si>
  <si>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080,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</si>
  <si>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</si>
  <si>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125,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</si>
  <si>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</si>
  <si>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</si>
  <si>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</si>
  <si>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300, Ру 10, корпус-чугун GGG50, нож - нерж.сталь AISI304, уплотнение - NBR одностороннее, в комплекте со штурвалом</t>
  </si>
  <si>
    <t>Погружные скважинные насосы Rommer (Китай) NEW!!!</t>
  </si>
  <si>
    <t>Погружные скважинные насосы Rommer (Китай)</t>
  </si>
  <si>
    <t>RPW-0010-300215</t>
  </si>
  <si>
    <t>RPW-0010-300221</t>
  </si>
  <si>
    <t>RPW-0010-300227</t>
  </si>
  <si>
    <t>RPW-0010-300239</t>
  </si>
  <si>
    <t>RPW-0010-300321</t>
  </si>
  <si>
    <t>RPW-0010-300326</t>
  </si>
  <si>
    <t>RPW-0010-300331</t>
  </si>
  <si>
    <t>RPW-0010-300337</t>
  </si>
  <si>
    <t>RPW-0010-300428</t>
  </si>
  <si>
    <t>Q max, м3/ч</t>
  </si>
  <si>
    <t>H max, м</t>
  </si>
  <si>
    <t xml:space="preserve"> +1..+35 °С</t>
  </si>
  <si>
    <t>Выходное отверстие, дюйм</t>
  </si>
  <si>
    <t>ROMMER Насос RP 2-44 скважинный, кабель 1,5м</t>
  </si>
  <si>
    <t>ROMMER Насос RP 2-63 скважинный, кабель 1,5м</t>
  </si>
  <si>
    <t>ROMMER Насос RP 2-81 скважинный, кабель 1,5м</t>
  </si>
  <si>
    <t>ROMMER Насос RP 2-111 скважинный, кабель 1,5м</t>
  </si>
  <si>
    <t>ROMMER Насос RP 3-51 скважинный, кабель 1,5м</t>
  </si>
  <si>
    <t>ROMMER Насос RP 3-63 скважинный, кабель 1,5м</t>
  </si>
  <si>
    <t>ROMMER Насос RP 3-77 скважинный, кабель 1,5м</t>
  </si>
  <si>
    <t>ROMMER Насос RP 3-92 скважинный, кабель 1,5м</t>
  </si>
  <si>
    <t>ROMMER Насос RP 4-76 скважинный, кабель 1,5м</t>
  </si>
  <si>
    <t>Червячный редуктор FAF 3700, корпус - чугун, ISO - фланец  F05/F07, квадрат 11Х11, передаточное число 24:1, IP65</t>
  </si>
  <si>
    <t>Червячный редуктор FAF 3700, корпус - чугун, ISO - фланец  F07, квадрат 14Х14, передаточное число 24:1, IP65</t>
  </si>
  <si>
    <t>Червячный редуктор FAF 3700, корпус - чугун, ISO - фланец  F07, квадрат 17Х17, передаточное число 24:1, IP65</t>
  </si>
  <si>
    <t>Червячный редуктор FAF 3700, корпус - чугун, ISO - фланец  F10, квадрат 17Х17, передаточное число 32:1, IP65</t>
  </si>
  <si>
    <t>Червячный редуктор FAF 3700, корпус - чугун, ISO - фланец  F10, квадрат 22Х22, передаточное число 32:1, IP65</t>
  </si>
  <si>
    <t>Червячный редуктор FAF 3700, корпус - чугун, ISO - фланец  F10, квадрат 22Х22, передаточное число 50:1, IP65</t>
  </si>
  <si>
    <r>
      <t xml:space="preserve">Контрольно-измерительные приборы ROMMER </t>
    </r>
    <r>
      <rPr>
        <sz val="11"/>
        <color rgb="FFFF0000"/>
        <rFont val="Calibri"/>
        <family val="2"/>
        <charset val="204"/>
        <scheme val="minor"/>
      </rPr>
      <t>NEW!!!</t>
    </r>
  </si>
  <si>
    <t>RIM-0007-500408</t>
  </si>
  <si>
    <t>RIM-0008-500408</t>
  </si>
  <si>
    <t>RIM-0007-630408</t>
  </si>
  <si>
    <t>RIM-0008-630408</t>
  </si>
  <si>
    <t>RIM-0009-500608</t>
  </si>
  <si>
    <t>RIM-0009-501008</t>
  </si>
  <si>
    <t>RIM-0009-630608</t>
  </si>
  <si>
    <t>RIM-0009-631008</t>
  </si>
  <si>
    <t>RIM-0010-101015</t>
  </si>
  <si>
    <t>RIM-0010-101615</t>
  </si>
  <si>
    <t>RIM-0010-500608</t>
  </si>
  <si>
    <t>RIM-0010-501008</t>
  </si>
  <si>
    <t>RIM-0010-630608</t>
  </si>
  <si>
    <t>RIM-0010-631008</t>
  </si>
  <si>
    <t>RIM-0010-800615</t>
  </si>
  <si>
    <t>RIM-0010-801015</t>
  </si>
  <si>
    <t>RIM-0010-801615</t>
  </si>
  <si>
    <t>RIM-0005-800415</t>
  </si>
  <si>
    <t>RIM-0005-800615</t>
  </si>
  <si>
    <t>RIM-0005-801015</t>
  </si>
  <si>
    <t>RIM-0006-800415</t>
  </si>
  <si>
    <t>RIM-0006-800615</t>
  </si>
  <si>
    <t>RIM-0006-801015</t>
  </si>
  <si>
    <t>RIM-0001-635015</t>
  </si>
  <si>
    <t>RIM-0001-637515</t>
  </si>
  <si>
    <t>RIM-0001-805015</t>
  </si>
  <si>
    <t>RIM-0001-807515</t>
  </si>
  <si>
    <t>RIM-0001-801015</t>
  </si>
  <si>
    <t>RIM-0001-105015</t>
  </si>
  <si>
    <t>RIM-0001-107515</t>
  </si>
  <si>
    <t>RIM-0001-101015</t>
  </si>
  <si>
    <t>RIM-0004-630015</t>
  </si>
  <si>
    <t>0°...120°С</t>
  </si>
  <si>
    <t>Диапазон t, °С</t>
  </si>
  <si>
    <r>
      <t xml:space="preserve">Диапазон </t>
    </r>
    <r>
      <rPr>
        <b/>
        <sz val="11"/>
        <color indexed="8"/>
        <rFont val="Cambria"/>
        <family val="1"/>
        <charset val="204"/>
      </rPr>
      <t xml:space="preserve">ρ, </t>
    </r>
    <r>
      <rPr>
        <b/>
        <sz val="11"/>
        <color indexed="8"/>
        <rFont val="Calibri"/>
        <family val="2"/>
        <charset val="204"/>
      </rPr>
      <t>bar</t>
    </r>
  </si>
  <si>
    <t>0...4 бар</t>
  </si>
  <si>
    <t>0...6 бар</t>
  </si>
  <si>
    <t>0...10 бар</t>
  </si>
  <si>
    <t>0...16 бар</t>
  </si>
  <si>
    <t>50 мм</t>
  </si>
  <si>
    <t xml:space="preserve">63 мм </t>
  </si>
  <si>
    <t>Диаметр корпуса, мм</t>
  </si>
  <si>
    <t>100 мм</t>
  </si>
  <si>
    <t xml:space="preserve">80 мм </t>
  </si>
  <si>
    <t>Резьба, дюйм</t>
  </si>
  <si>
    <t xml:space="preserve">1/4" </t>
  </si>
  <si>
    <t>Гильза, мм</t>
  </si>
  <si>
    <t>75 мм</t>
  </si>
  <si>
    <t>клапан</t>
  </si>
  <si>
    <t>63 мм</t>
  </si>
  <si>
    <t>80 мм</t>
  </si>
  <si>
    <t xml:space="preserve">ROMMER Манометр аксиальный с указателем предела. </t>
  </si>
  <si>
    <t xml:space="preserve">ROMMER Манометр радиальный с указателем предела. </t>
  </si>
  <si>
    <t xml:space="preserve">ROMMER Манометр аксиальный. </t>
  </si>
  <si>
    <t>ROMMER Манометр радиальный.</t>
  </si>
  <si>
    <t>ROMMER Термометр биметаллический с погружной гильзой</t>
  </si>
  <si>
    <t>ROMMER Термометр биметаллический накладной с пружиной</t>
  </si>
  <si>
    <t>Манометры радиальные</t>
  </si>
  <si>
    <t>Манометры аксиальные (подключение сзади)</t>
  </si>
  <si>
    <t>Термоманометры аксиальные / радиальные</t>
  </si>
  <si>
    <t>Манометры аксиальные / радиальные с указателем предела</t>
  </si>
  <si>
    <t>Термометры биметаллические с погружной гильзой</t>
  </si>
  <si>
    <t>Термометры биметаллические накладные</t>
  </si>
  <si>
    <t>Контрольно-измерительные приборы ROMMER</t>
  </si>
  <si>
    <t>ROMMER Термоманометр аксиальный в комплекте с запорным клапаном</t>
  </si>
  <si>
    <t>ROMMER Термоманометр радиальный в комплекте с запорным клапаном</t>
  </si>
  <si>
    <t>Скидка, %</t>
  </si>
  <si>
    <t>Кол-во в упаковке,шт</t>
  </si>
  <si>
    <t>Цена, руб</t>
  </si>
  <si>
    <t>Цена, с учетом скидки, руб</t>
  </si>
  <si>
    <t>Цена с НДС, РУБ за метр</t>
  </si>
  <si>
    <t>Цена в РУБ</t>
  </si>
  <si>
    <t>Цена, с учетом скидки, РУБ</t>
  </si>
  <si>
    <t>Цена с НДС с  учетом скидки РУБ</t>
  </si>
  <si>
    <t>Цена с НДС, РУБ за шт</t>
  </si>
  <si>
    <t>Фитинги для труб из полиэтилена низкого давления ДЖИЛЕКС (Россия)</t>
  </si>
  <si>
    <t>Кран шаровой с внутренней резьбой</t>
  </si>
  <si>
    <t>Кран шаровой с наружной резьбой</t>
  </si>
  <si>
    <t>Кран шаровой</t>
  </si>
  <si>
    <t xml:space="preserve">Заглушка для трубы ПНД </t>
  </si>
  <si>
    <t>40 x 1”x 40</t>
  </si>
  <si>
    <t>32 x 1” x 32</t>
  </si>
  <si>
    <t>32 x 3/4”x 32</t>
  </si>
  <si>
    <t>25 x 3/4” x 25</t>
  </si>
  <si>
    <t>20 x 1/2” x 20</t>
  </si>
  <si>
    <t>Тройник с наружной трубной резьбой</t>
  </si>
  <si>
    <t>32 х 1" х 32</t>
  </si>
  <si>
    <t>25 х 3/4" х 25</t>
  </si>
  <si>
    <t>20 х 1/2" х 20</t>
  </si>
  <si>
    <t>Тройник с внутренней трубной резьбой</t>
  </si>
  <si>
    <t>40 х 40 х 40</t>
  </si>
  <si>
    <t>32 х 32 х 32</t>
  </si>
  <si>
    <t>32 х 20 х 32</t>
  </si>
  <si>
    <t>25 х 25 х 25</t>
  </si>
  <si>
    <t>20 х 32 х 20</t>
  </si>
  <si>
    <t>20 х 20 х 20</t>
  </si>
  <si>
    <t>Отвод с наружной трубной резьбой</t>
  </si>
  <si>
    <t>Отвод с внутренней трубной резьбой</t>
  </si>
  <si>
    <t>40/90</t>
  </si>
  <si>
    <t>32/90</t>
  </si>
  <si>
    <t>25/90</t>
  </si>
  <si>
    <t>20/90</t>
  </si>
  <si>
    <t>32х1”П</t>
  </si>
  <si>
    <t xml:space="preserve">    Муфта комбинированная с наружной резьбой ПРО</t>
  </si>
  <si>
    <t>40x40</t>
  </si>
  <si>
    <t>25x25</t>
  </si>
  <si>
    <t>40x1”</t>
  </si>
  <si>
    <t>32x1”</t>
  </si>
  <si>
    <t>32x3/4”</t>
  </si>
  <si>
    <t>25x1”</t>
  </si>
  <si>
    <t>25x3/4”</t>
  </si>
  <si>
    <t>25x1/2”</t>
  </si>
  <si>
    <t>20x3/4”</t>
  </si>
  <si>
    <t>20x1/2”</t>
  </si>
  <si>
    <t>Муфта переходная с внутренней трубной резьбой</t>
  </si>
  <si>
    <t>40x1 1/4”</t>
  </si>
  <si>
    <t>32x1 1/4”</t>
  </si>
  <si>
    <t>20x1”</t>
  </si>
  <si>
    <t>20x1/2</t>
  </si>
  <si>
    <t>Муфта переходная с наружной трубной резьбой</t>
  </si>
  <si>
    <t>Фитинги для труб из полиэтилена низкого давления</t>
  </si>
  <si>
    <t>Длина кабеля, м</t>
  </si>
  <si>
    <t>Установки водоснабжения Rommer HYDROLIFT (Китай)</t>
  </si>
  <si>
    <t>ROMMER Установка водоснабжения HYDROLIFT 550 Вт</t>
  </si>
  <si>
    <t>RPJ-0010-000550</t>
  </si>
  <si>
    <t>RPJ-0010-001100</t>
  </si>
  <si>
    <t>ROMMER Установка водоснабжения HYDROLIFT 1100 Вт</t>
  </si>
  <si>
    <t>100-550</t>
  </si>
  <si>
    <t>500-1100</t>
  </si>
  <si>
    <t>Частота вращения двигателя, об/мин</t>
  </si>
  <si>
    <t>2000-5200</t>
  </si>
  <si>
    <t>2000-3300</t>
  </si>
  <si>
    <t>Диаметр вход/выход</t>
  </si>
  <si>
    <t>1"/1"</t>
  </si>
  <si>
    <t>T°C</t>
  </si>
  <si>
    <t>0...+70</t>
  </si>
  <si>
    <r>
      <t xml:space="preserve">Установки водоснабжения Rommer HYDROLIFT (Китай) </t>
    </r>
    <r>
      <rPr>
        <sz val="11"/>
        <color rgb="FFFF0000"/>
        <rFont val="Calibri"/>
        <family val="2"/>
        <charset val="204"/>
        <scheme val="minor"/>
      </rPr>
      <t>NEW!!!</t>
    </r>
  </si>
  <si>
    <t>RCP-0002-1560130</t>
  </si>
  <si>
    <t>RCP-0005-152080</t>
  </si>
  <si>
    <t>RCP-0005-150480</t>
  </si>
  <si>
    <t>84</t>
  </si>
  <si>
    <t>1,2</t>
  </si>
  <si>
    <t>ROMMER Обратные клапаны</t>
  </si>
  <si>
    <t>RVC-0001-000015</t>
  </si>
  <si>
    <t>RVC-0001-000015 ROMMER 1/2  Клапан обратный пружинный муфтовый с металлическим седлом</t>
  </si>
  <si>
    <t>RVC-0001-000020</t>
  </si>
  <si>
    <t>RVC-0001-000020 ROMMER 3/4  Клапан обратный пружинный муфтовый с металлическим седлом</t>
  </si>
  <si>
    <t>RVC-0001-000025</t>
  </si>
  <si>
    <t>RVC-0001-000025 ROMMER 1  Клапан обратный пружинный муфтовый с металлическим седлом</t>
  </si>
  <si>
    <t>RVC-0001-000032</t>
  </si>
  <si>
    <t>RVC-0001-000032 ROMMER 11/4  Клапан обратный пружинный муфтовый с металлическим седлом</t>
  </si>
  <si>
    <t>RVC-0001-000040</t>
  </si>
  <si>
    <t>RVC-0001-000040 ROMMER 11/2  Клапан обратный пружинный муфтовый с металлическим седлом</t>
  </si>
  <si>
    <t>RVC-0001-000050</t>
  </si>
  <si>
    <t>RVC-0001-000050 ROMMER 2  Клапан обратный пружинный муфтовый с металлическим седлом</t>
  </si>
  <si>
    <t>RVC-0002-000015</t>
  </si>
  <si>
    <t>RVC-0002-000015 ROMMER 1/2  Клапан обратный пружинный муфтовый с пластиковым седлом</t>
  </si>
  <si>
    <t>RVC-0002-000020</t>
  </si>
  <si>
    <t>RVC-0002-000020 ROMMER 3/4  Клапан обратный пружинный муфтовый с пластиковым седлом</t>
  </si>
  <si>
    <t>RVC-0002-000025</t>
  </si>
  <si>
    <t>RVC-0002-000025 ROMMER 1  Клапан обратный пружинный муфтовый с пластиковым седлом</t>
  </si>
  <si>
    <t>RVC-0002-000032</t>
  </si>
  <si>
    <t>RVC-0002-000032 ROMMER 11/4  Клапан обратный пружинный муфтовый с пластиковым седлом</t>
  </si>
  <si>
    <t>RVC-0002-000040</t>
  </si>
  <si>
    <t>RVC-0002-000040 ROMMER 11/2  Клапан обратный пружинный муфтовый с пластиковым седлом</t>
  </si>
  <si>
    <t>RVC-0002-000050</t>
  </si>
  <si>
    <t>RVC-0002-000050 ROMMER 2  Клапан обратный пружинный муфтовый с пластиковым седлом</t>
  </si>
  <si>
    <t>ROMMER Фильтры</t>
  </si>
  <si>
    <t>RFW-0001-000015</t>
  </si>
  <si>
    <t>RFW-0001-000015 ROMMER 1/2  Фильтр грубой очистки косой 500 мкр.</t>
  </si>
  <si>
    <t>RFW-0001-000020</t>
  </si>
  <si>
    <t>RFW-0001-000020 ROMMER 3/4  Фильтр грубой очистки косой 500 мкр.</t>
  </si>
  <si>
    <t>RFW-0001-000025</t>
  </si>
  <si>
    <t>RFW-0001-000025 ROMMER 1  Фильтр грубой очистки косой 500 мкр.</t>
  </si>
  <si>
    <t>RFW-0001-000032</t>
  </si>
  <si>
    <t>RFW-0001-000032 ROMMER 11/4  Фильтр грубой очистки косой 500 мкр.</t>
  </si>
  <si>
    <t>RFW-0001-000040</t>
  </si>
  <si>
    <t>RFW-0001-000040 ROMMER 11/2  Фильтр грубой очистки косой 500 мкр.</t>
  </si>
  <si>
    <t>RFW-0001-000050</t>
  </si>
  <si>
    <t>RFW-0001-000050 ROMMER 2  Фильтр грубой очистки косой 500 мкр.</t>
  </si>
  <si>
    <t>ROMMER Редукторы давления</t>
  </si>
  <si>
    <t>RVS-0010-000015</t>
  </si>
  <si>
    <t>RVS-0010-000015 ROMMER Редуктор давления PN16 вн/вн 1/2  с выходом под манометр</t>
  </si>
  <si>
    <t>RVS-0010-000020</t>
  </si>
  <si>
    <t>RVS-0010-000020 ROMMER Редуктор давления PN16 вн/вн 3/4  с выходом под манометр</t>
  </si>
  <si>
    <t>RVS-0009-000015</t>
  </si>
  <si>
    <t>RVS-0009-000015 ROMMER Редуктор давления PN16 вн/вн 1/2  без подключения манометра</t>
  </si>
  <si>
    <t>RVS-0009-000020</t>
  </si>
  <si>
    <t>RVS-0009-000020 ROMMER Редуктор давления PN16 вн/вн 3/4  без подключения манометра</t>
  </si>
  <si>
    <t>RVS-0008-000015</t>
  </si>
  <si>
    <t>RVS-0008-000015 ROMMER Редуктор давления PN25 вн/вн 1/2  с выходом под манометр</t>
  </si>
  <si>
    <t>RVS-0008-000020</t>
  </si>
  <si>
    <t>RVS-0008-000020 ROMMER Редуктор давления PN25 вн/вн 3/4  с выходом под манометр</t>
  </si>
  <si>
    <t>RVS-0008-000025</t>
  </si>
  <si>
    <t>RVS-0008-000025 ROMMER Редуктор давления PN25 вн/вн 1  с выходом под манометр</t>
  </si>
  <si>
    <t>RVS-0008-000032</t>
  </si>
  <si>
    <t>RVS-0008-000032 ROMMER Редуктор давления PN25 вн/вн 1 1/4  с выходом под манометр</t>
  </si>
  <si>
    <t>RVS-0008-000040</t>
  </si>
  <si>
    <t>RVS-0008-000040 ROMMER Редуктор давления PN25 вн/вн 1 1/2  с выходом под манометр</t>
  </si>
  <si>
    <t>RVS-0008-000050</t>
  </si>
  <si>
    <t>RVS-0008-000050 ROMMER Редуктор давления PN25 вн/вн 2  с выходом под манометр</t>
  </si>
  <si>
    <t>Rommer Трубопроводная арматура</t>
  </si>
  <si>
    <t xml:space="preserve">Трубопроводная арматура Rommer </t>
  </si>
  <si>
    <t>RPX-0002-002020</t>
  </si>
  <si>
    <t>20х2.0</t>
  </si>
  <si>
    <t>RPX-0002-242020</t>
  </si>
  <si>
    <t>RPX-0002-502020</t>
  </si>
  <si>
    <t>RPX-0001-001622</t>
  </si>
  <si>
    <t>16х2.2</t>
  </si>
  <si>
    <t>RPX-0001-241622</t>
  </si>
  <si>
    <t>RPX-0001-501622</t>
  </si>
  <si>
    <t>RPX-0001-002028</t>
  </si>
  <si>
    <t>RPX-0001-002535</t>
  </si>
  <si>
    <t>RPX-0001-003244</t>
  </si>
  <si>
    <t>32х4.4</t>
  </si>
  <si>
    <t>Тройник равнопроходной</t>
  </si>
  <si>
    <t>25х3/4"х25</t>
  </si>
  <si>
    <t>RWH-1110-000100</t>
  </si>
  <si>
    <t>RWH-1110-000150</t>
  </si>
  <si>
    <t>RWH-1110-000190</t>
  </si>
  <si>
    <t>RWH-1210-000080</t>
  </si>
  <si>
    <t>RWH-1210-000100</t>
  </si>
  <si>
    <t>RWH-1210-000150</t>
  </si>
  <si>
    <t>RWH-1210-000190</t>
  </si>
  <si>
    <t>Фильтр сетчатый фланцевый, Y-образный (серии F3240N будет меняется на обозначение F4240A)</t>
  </si>
  <si>
    <t>Группы быстрого монтажа ROMMER</t>
  </si>
  <si>
    <t>Группы быстрого монтажа ROMMER (Россия)</t>
  </si>
  <si>
    <r>
      <t xml:space="preserve">Группы быстрого монтажа ROMMER (Китай) </t>
    </r>
    <r>
      <rPr>
        <sz val="11"/>
        <color rgb="FFFF0000"/>
        <rFont val="Calibri"/>
        <family val="2"/>
        <charset val="204"/>
        <scheme val="minor"/>
      </rPr>
      <t>NEW!!!</t>
    </r>
  </si>
  <si>
    <t>Насосная группа с прямым контуром 1  без насоса</t>
  </si>
  <si>
    <t>RDG-1002-002501</t>
  </si>
  <si>
    <t>Насосная группа с термостатическим смесительным клапаном (35-60°С) 1  без насоса</t>
  </si>
  <si>
    <t>RDG-1002-012501</t>
  </si>
  <si>
    <t>Насосная группа с термостатическим смесительным клапаном (35-60°С) 1  без насоса, левая</t>
  </si>
  <si>
    <t>RDG-1003-002501</t>
  </si>
  <si>
    <t>Насосная группа с 3-х ходовым приводным смесителем 1  без насоса</t>
  </si>
  <si>
    <t>RDG-1003-012501</t>
  </si>
  <si>
    <t>RDG-1038-182501</t>
  </si>
  <si>
    <t>RDG-1038-282501</t>
  </si>
  <si>
    <t>RDG-1038-342501</t>
  </si>
  <si>
    <t>Насосная группа с теплообменником 34 пластин, без насоса в теплоизоляции</t>
  </si>
  <si>
    <t>RDG-1015-004003</t>
  </si>
  <si>
    <t>Гидравлическая стрелка с накидными гайками 1 1/2 ,   3,0 м3/час</t>
  </si>
  <si>
    <t>Сервопривод 24V c регулировкой по сигналу 0-10V, 60s, 120s/90°</t>
  </si>
  <si>
    <t>RDG-0019-010021</t>
  </si>
  <si>
    <t>Клапан термостатический смесительный для группы RDG-1002</t>
  </si>
  <si>
    <t>RDG-0019-010031</t>
  </si>
  <si>
    <t>Клапан смесительный 3-ходовой для привода для группы RDG-1003, левый</t>
  </si>
  <si>
    <t>RDG-0019-010032</t>
  </si>
  <si>
    <t>Клапан смесительный 3-ходовой для привода для группы RDG-1003, правый</t>
  </si>
  <si>
    <t>RCP-0030-000020</t>
  </si>
  <si>
    <t>RCP-0030-000010</t>
  </si>
  <si>
    <t>Прямое кабельное соединение для насосов ROMMER серии RCP-0003/0030</t>
  </si>
  <si>
    <t>Угловое кабельное соединение для насосов ROMMER серии RCP-0003/0030</t>
  </si>
  <si>
    <t>RCP-0030-000010 ROMMER Электроразъем прямой для насосов ERTI (ER) с кабелем</t>
  </si>
  <si>
    <t>RCP-0030-000020 ROMMER Электроразъем угловой для насосов ERTI (ER) с кабелем</t>
  </si>
  <si>
    <t>Принадлежности к циркуляционным насосам</t>
  </si>
  <si>
    <t>Стальной распределительный коллектор 5 отопительных контура 1х1 1/4"</t>
  </si>
  <si>
    <t>Гидравлический разделитель с резьбой и отводами по возд. клапан и грязевик</t>
  </si>
  <si>
    <t>RDG-0015-005008</t>
  </si>
  <si>
    <t>до 163</t>
  </si>
  <si>
    <t>375/200/120</t>
  </si>
  <si>
    <t>Кронштейн для крепления коллекторов-дублеров со скобой для серии 0060 крепления 50 мм</t>
  </si>
  <si>
    <t>RDG-0019-000005</t>
  </si>
  <si>
    <t>ROMMER WGN Соединение "американка" для подключения насоса (комплект 2 шт)</t>
  </si>
  <si>
    <t>WGN</t>
  </si>
  <si>
    <t>1* 1 1/2</t>
  </si>
  <si>
    <t>RCA-6010-000700</t>
  </si>
  <si>
    <t>чугун с катафорезным покрытием</t>
  </si>
  <si>
    <t>DN40</t>
  </si>
  <si>
    <t>Скважинные насосы Rommer без кабеля (Китай)</t>
  </si>
  <si>
    <t>Скважинные насосы Rommer с кабелем (Китай)</t>
  </si>
  <si>
    <t>RPW-0012-350215</t>
  </si>
  <si>
    <t>ROMMER Насос RP 2-44 скважинный, 1 1/4", кабель 50м</t>
  </si>
  <si>
    <t>RPW-0012-350221</t>
  </si>
  <si>
    <t>ROMMER Насос RP 2-63 скважинный, 1 1/4", кабель 50м</t>
  </si>
  <si>
    <t>RPW-0012-370227</t>
  </si>
  <si>
    <t>ROMMER Насос RP 2-81 скважинный, 1 1/4", кабель 70м</t>
  </si>
  <si>
    <t>RPW-0012-380239</t>
  </si>
  <si>
    <t>ROMMER Насос RP 2-111 скважинный, 1 1/4", кабель 80м</t>
  </si>
  <si>
    <t>RPW-0012-350321</t>
  </si>
  <si>
    <t>ROMMER Насос RP 3-51 скважинный, 1 1/4", кабель 50м</t>
  </si>
  <si>
    <t>RPW-0012-350326</t>
  </si>
  <si>
    <t>ROMMER Насос RP 3-63 скважинный, 1 1/4", кабель 50м</t>
  </si>
  <si>
    <t>RPW-0012-370331</t>
  </si>
  <si>
    <t>ROMMER Насос RP 3-77 скважинный, 1 1/4", кабель 70м</t>
  </si>
  <si>
    <t>RPW-0012-380337</t>
  </si>
  <si>
    <t>ROMMER Насос RP 3-92 скважинный, 1 1/4", кабель 80м</t>
  </si>
  <si>
    <t>RPW-0012-370428</t>
  </si>
  <si>
    <t>ROMMER Насос RP 4-76 скважинный, 1 1/4", кабель 70м</t>
  </si>
  <si>
    <t>RDG-0001-012501</t>
  </si>
  <si>
    <t>170/80/390</t>
  </si>
  <si>
    <t>RDG-0003-012501</t>
  </si>
  <si>
    <t>180/100/390</t>
  </si>
  <si>
    <t>RDG-0002-012501</t>
  </si>
  <si>
    <t>210/55/390</t>
  </si>
  <si>
    <t>RDG-0002-012503</t>
  </si>
  <si>
    <t>Цена со скидкой с НДС,Руб.</t>
  </si>
  <si>
    <t>КШТ 60.002.015.А.16</t>
  </si>
  <si>
    <t>КШТ 60.002.020.А.16</t>
  </si>
  <si>
    <t>КШТ 60.002.025.А.16</t>
  </si>
  <si>
    <t>КШТ 60.002.032.А.16</t>
  </si>
  <si>
    <t>КШТ 60.002.040.А.16</t>
  </si>
  <si>
    <t>КШТ 60.002.050.А.16</t>
  </si>
  <si>
    <t>КШТ 60.002.065.А.16</t>
  </si>
  <si>
    <t>КШТ 60.002.080.А.16</t>
  </si>
  <si>
    <t>КШТ 60.002.100.А.16</t>
  </si>
  <si>
    <t>КШТ 60.002.125.А.16</t>
  </si>
  <si>
    <t>КШТ 60.002.150.А.16</t>
  </si>
  <si>
    <t>КШТ 60.003.015.А.16</t>
  </si>
  <si>
    <t>КШТ 60.003.020.А.16</t>
  </si>
  <si>
    <t>КШТ 60.003.025.А.16</t>
  </si>
  <si>
    <t>КШТ 60.003.032.А.16</t>
  </si>
  <si>
    <t>КШТ 60.003.040.А.16</t>
  </si>
  <si>
    <t>КШТ 60.003.050.А.16</t>
  </si>
  <si>
    <t>КШТ 60.003.065.А.16</t>
  </si>
  <si>
    <t>КШТ 60.003.080.А.16</t>
  </si>
  <si>
    <t>КШТ 60.003.100.А.16</t>
  </si>
  <si>
    <t>КШТ 60.003.125.А.16</t>
  </si>
  <si>
    <t>КШТ 60.003.150.А.16</t>
  </si>
  <si>
    <t>RCM-0001-000013</t>
  </si>
  <si>
    <t>RCM-0001-000013 ROMMER Шкаф распределительный наружный 1-3 выхода (ШРН-0) 652х120х367</t>
  </si>
  <si>
    <t>RCM-0001-000045</t>
  </si>
  <si>
    <t>RCM-0001-000045 ROMMER Шкаф распределительный наружный 4-5 выходов (ШРН-1) 652х120х457</t>
  </si>
  <si>
    <t>RCM-0001-000067</t>
  </si>
  <si>
    <t>RCM-0001-000067 ROMMER Шкаф распределительный наружный 6-7 выходов (ШРН-2) 652х120х557</t>
  </si>
  <si>
    <t>RCM-0001-000810</t>
  </si>
  <si>
    <t>RCM-0001-000810 ROMMER Шкаф распределительный наружный 8-10 выходов (ШРН-3) 652х120х707</t>
  </si>
  <si>
    <t>RCM-0001-001112</t>
  </si>
  <si>
    <t>RCM-0001-001112 ROMMER Шкаф распределительный  наружный 11-12 выходов (ШРН-4) 652х120х857</t>
  </si>
  <si>
    <t>RCM-0001-001316</t>
  </si>
  <si>
    <t>RCM-0001-001316 ROMMER Шкаф распределительный наружный 13-16 выходов (ШРН-5) 652х120х1007</t>
  </si>
  <si>
    <t>RCM-0001-001718</t>
  </si>
  <si>
    <t>RCM-0001-001718 ROMMER Шкаф распределительный наружный 17-18 выходов (ШРН-6) 652х120х1157</t>
  </si>
  <si>
    <t>RCM-0002-000013</t>
  </si>
  <si>
    <t>RCM-0002-000013 ROMMER Шкаф распределительный встроенный 1-3 выхода (ШРВ-0) 668х125х402</t>
  </si>
  <si>
    <t>RCM-0002-000045</t>
  </si>
  <si>
    <t>RCM-0002-000045 ROMMER Шкаф распределительный встроенный 4-5 выходов (ШРВ-1) 668х125х492</t>
  </si>
  <si>
    <t>RCM-0002-000067</t>
  </si>
  <si>
    <t>RCM-0002-000067 ROMMER Шкаф распределительный встроенный 6-7 выходов (ШРВ-2) 668х125х592</t>
  </si>
  <si>
    <t>RCM-0002-000810</t>
  </si>
  <si>
    <t>RCM-0002-000810 ROMMER Шкаф распределительный встроенный 8-10 выходов (ШРВ-3) 668х125х742</t>
  </si>
  <si>
    <t>RCM-0002-001112</t>
  </si>
  <si>
    <t>RCM-0002-001112 ROMMER Шкаф распределительный встроенный 11-12 выходов (ШРВ-4) 668х125х892</t>
  </si>
  <si>
    <t>RCM-0002-001316</t>
  </si>
  <si>
    <t>RCM-0002-001316 ROMMER Шкаф распределительный встроенный 13-16 выходов (ШРВ-5) 668х125х1042</t>
  </si>
  <si>
    <t>RCM-0002-001718</t>
  </si>
  <si>
    <t>RCM-0002-001718 ROMMER Шкаф распределительный встроенный 17-18 выходов (ШРВ-6) 668х125х1192</t>
  </si>
  <si>
    <t>652х120х367</t>
  </si>
  <si>
    <t>652х120х457</t>
  </si>
  <si>
    <t>652х120х557</t>
  </si>
  <si>
    <t>652х120х707</t>
  </si>
  <si>
    <t>652х120х857</t>
  </si>
  <si>
    <t>652х120х1007</t>
  </si>
  <si>
    <t>652х120х1157</t>
  </si>
  <si>
    <t>668х125х402</t>
  </si>
  <si>
    <t>668х125х492</t>
  </si>
  <si>
    <t>668х125х592</t>
  </si>
  <si>
    <t>668х125х742</t>
  </si>
  <si>
    <t>668х125х892</t>
  </si>
  <si>
    <t>668х125х1042</t>
  </si>
  <si>
    <t>668х125х1192</t>
  </si>
  <si>
    <r>
      <t xml:space="preserve">Шкафы распределительные Rommer </t>
    </r>
    <r>
      <rPr>
        <sz val="11"/>
        <color rgb="FFFF0000"/>
        <rFont val="Calibri"/>
        <family val="2"/>
        <charset val="204"/>
        <scheme val="minor"/>
      </rPr>
      <t>NEW!</t>
    </r>
  </si>
  <si>
    <t xml:space="preserve">ROMMER Шкафы распределительные </t>
  </si>
  <si>
    <r>
      <t xml:space="preserve">Насосная автоматика Rommer (Китай) </t>
    </r>
    <r>
      <rPr>
        <b/>
        <sz val="11"/>
        <color rgb="FFFF0000"/>
        <rFont val="Calibri"/>
        <family val="2"/>
        <charset val="204"/>
      </rPr>
      <t>NEW!!!</t>
    </r>
  </si>
  <si>
    <t>Реле давления и защиты от сухого хода</t>
  </si>
  <si>
    <t>Заводская настройка ВКЛ</t>
  </si>
  <si>
    <t>Заводская настройка ВЫКЛ</t>
  </si>
  <si>
    <t>Подключение, дюйм</t>
  </si>
  <si>
    <t>Ток max, A</t>
  </si>
  <si>
    <t>Цена с НДС, без скидки</t>
  </si>
  <si>
    <t>Цена с НДС, со скидкой</t>
  </si>
  <si>
    <t>RCS-0001-000005</t>
  </si>
  <si>
    <t>ROMMER Реле давления для водоснабжения KRS-5, 1/4", с накидной гайкой.</t>
  </si>
  <si>
    <t>Реле давления предназначено для автоматизации работы электронасосов систем
водоснабжения.</t>
  </si>
  <si>
    <t>1/4 НГ</t>
  </si>
  <si>
    <t>16А</t>
  </si>
  <si>
    <t>ROMMER Реле сухого хода KRS-6, 1/4"</t>
  </si>
  <si>
    <t>Реле представляет собой двухконтактное коммутационное устройство,
управляющее работой электронасоса водоснабжения.</t>
  </si>
  <si>
    <t>RCS-0001-000053</t>
  </si>
  <si>
    <t>ROMMER Реле давления для водоснабжения со встроенным манометром KRS-7</t>
  </si>
  <si>
    <t>Реле давления представляет собой двухконтактное коммутационное
устройство, управляющее работой электронасоса водоснабжения.</t>
  </si>
  <si>
    <t>1 НР</t>
  </si>
  <si>
    <t>Блоки автоматики</t>
  </si>
  <si>
    <t>Давление включения, бар</t>
  </si>
  <si>
    <t>Диаметр патрубков, дюйм</t>
  </si>
  <si>
    <t>P max, кВт</t>
  </si>
  <si>
    <t>ROMMER Устройство управления насосом EPC-12 auto</t>
  </si>
  <si>
    <t>Цифровой регулятор давления насоса.
Устройство запускается и останавливается в соответствии с данными о состоянии давлении
воды в трубопроводе.</t>
  </si>
  <si>
    <t>0,8-6,7</t>
  </si>
  <si>
    <t>RCS-0001-000052</t>
  </si>
  <si>
    <t>ROMMER Блок насосной автоматики EPC-2</t>
  </si>
  <si>
    <t>Блок автоматики представляет собой комбинацию реле давления и реле протока.</t>
  </si>
  <si>
    <t>1,2-3,0</t>
  </si>
  <si>
    <t>10А</t>
  </si>
  <si>
    <t>RCS-0001-000064</t>
  </si>
  <si>
    <t>ROMMER Устройство управления насосом EPC-4</t>
  </si>
  <si>
    <t>Устройство управления насосом предназначено для автоматического включения насосов
при открытии водоразборных кранов в системе хозяйственно-бытового водоснабжения
здания и их выключение при прекращении разбора воды.</t>
  </si>
  <si>
    <t>RCS-0001-000055</t>
  </si>
  <si>
    <t>ROMMER Блок насосной автоматики EPC-5</t>
  </si>
  <si>
    <t>Блок насосной автоматики предназначен для автоматического управления насоса
систем водоснабжения, предохраняя их от работы на «закрытую задвижку» и от защиты
от «сухого хода».</t>
  </si>
  <si>
    <t>Поплавковые выключатели</t>
  </si>
  <si>
    <t xml:space="preserve">Сечение кабеля </t>
  </si>
  <si>
    <t>RCS-0001-000103</t>
  </si>
  <si>
    <t>ROMMER Поплавок 3м FPS-1</t>
  </si>
  <si>
    <t>Предназначен для
автоматического управления включением и
выключением насосов в зависимости от уровня
жидкости.</t>
  </si>
  <si>
    <t>3 х 0,75 мм2</t>
  </si>
  <si>
    <t xml:space="preserve"> +1…+60 °C</t>
  </si>
  <si>
    <t>Диапазон давления, бар</t>
  </si>
  <si>
    <t>Макс.давление, бар</t>
  </si>
  <si>
    <t>RCS-0001-000203</t>
  </si>
  <si>
    <t>ROMMER Поплавок для ёмкостей FPS-5</t>
  </si>
  <si>
    <t>Педназначен для контроля наполнения емкости
питьевой водой, технической водой и другими не агрессивными жидкостями.</t>
  </si>
  <si>
    <t>0,2-6,0</t>
  </si>
  <si>
    <t xml:space="preserve"> +1…+50 °C</t>
  </si>
  <si>
    <t>Насосная автоматика Rommer (Китай)</t>
  </si>
  <si>
    <t>ROMMER Предохранительная арматура</t>
  </si>
  <si>
    <t>Предохранительные клапаны для отопления</t>
  </si>
  <si>
    <t>Материал</t>
  </si>
  <si>
    <t>Давление срабатывания, бар</t>
  </si>
  <si>
    <t xml:space="preserve"> Диаметр, вход/выход, дюйм</t>
  </si>
  <si>
    <t>Цена с НДС, без скидки, руб</t>
  </si>
  <si>
    <t>Цена с НДС, со скидкой, руб</t>
  </si>
  <si>
    <t>RVS-0001-001515</t>
  </si>
  <si>
    <t>ROMMER Клапан предохранительный для отопления 1,5 бар 1/2"х3/4"</t>
  </si>
  <si>
    <t>CW617N</t>
  </si>
  <si>
    <t>RVS-0001-002515</t>
  </si>
  <si>
    <t>ROMMER Клапан предохранительный для отопления 2.5 бар 1/2"x3/4"</t>
  </si>
  <si>
    <t>RVS-0001-003015</t>
  </si>
  <si>
    <t>ROMMER Клапан предохранительный для отопления 3 бар 1/2"x3/4"</t>
  </si>
  <si>
    <t>ROMMER Клапан предохранительный для отопления 3 бар 3/4"x1"</t>
  </si>
  <si>
    <t>RVS-0001-003025</t>
  </si>
  <si>
    <t>ROMMER Клапан предохранительный для отопления 3 бар 1"x1 1/4"</t>
  </si>
  <si>
    <t>RVS-0002-003015</t>
  </si>
  <si>
    <t>ROMMER Клапан предохранительный для отопления с манометром 3 бар 1/2"x3/4х1/4"</t>
  </si>
  <si>
    <t>1/2"х3/4"x1/4"</t>
  </si>
  <si>
    <t>Предохранительные клапаны для водоснабжения</t>
  </si>
  <si>
    <t>ROMMER Предохранительный клапан для систем водоснабжения 6 бар 1/2"х3/4"</t>
  </si>
  <si>
    <t>RVS-0003-008015</t>
  </si>
  <si>
    <t>ROMMER Предохранительный клапан для систем водоснабжения 8 бар 1/2"x3/4"</t>
  </si>
  <si>
    <t>ROMMER Предохранительный клапан для систем водоснабжения 10 бар 1/2"x3/4"</t>
  </si>
  <si>
    <t>RVS-0003-006020</t>
  </si>
  <si>
    <t>ROMMER Предохранительный клапан для систем водоснабжения 6 бар 3/4"x1"</t>
  </si>
  <si>
    <t>ROMMER Предохранительный клапан для систем водоснабжения 8 бар 3/4"x1"</t>
  </si>
  <si>
    <t>ROMMER Предохранительный клапан для систем водоснабжения 10 бар 3/4"x1"</t>
  </si>
  <si>
    <t>ROMMER Предохранительный клапан для систем водоснабжения 6 бар 1"х1 1/4"</t>
  </si>
  <si>
    <t>RVS-0003-010025</t>
  </si>
  <si>
    <t>ROMMER Предохранительный клапан для систем водоснабжения 10 бар 1"x1 1/4"</t>
  </si>
  <si>
    <t>Группы безопасности</t>
  </si>
  <si>
    <t>RVS-0004-015025</t>
  </si>
  <si>
    <t>ROMMER Группа безопасности котла 3 бар, 1" (до 50 кВт) (без теплоизоляции)</t>
  </si>
  <si>
    <t>ROMMER Группа безопасности котла 3 бар, 1" (до 50 кВт) (в теплоизоляции)</t>
  </si>
  <si>
    <t>ROMMER Группа безопасности для бойлера 6 бар 1/2"</t>
  </si>
  <si>
    <t>ROMMER Группа безопасности для бойлера 6 бар 3/4"</t>
  </si>
  <si>
    <t>RVS-0006-013020</t>
  </si>
  <si>
    <t>ROMMER Группа подключения мембранного бака 3 бар, 3/4"</t>
  </si>
  <si>
    <t>Предохранительные клапаны для водонагревателей</t>
  </si>
  <si>
    <t>RVS-1007-006015</t>
  </si>
  <si>
    <t>ROMMER Предохранительный клапан для водонагревателя 6 бар 1/2"</t>
  </si>
  <si>
    <t xml:space="preserve">1/2" </t>
  </si>
  <si>
    <t>ROMMER Предохранительный клапан для водонагревателя 7 бар 1/2"</t>
  </si>
  <si>
    <t>ROMMER Предохранительный клапан для водонагревателя 8 бар 1/2"</t>
  </si>
  <si>
    <r>
      <t xml:space="preserve">Предохранительные клапаны и группы безопасности ROMMER (Китай) </t>
    </r>
    <r>
      <rPr>
        <b/>
        <sz val="11"/>
        <color rgb="FFFF0000"/>
        <rFont val="Calibri"/>
        <family val="2"/>
        <charset val="204"/>
        <scheme val="minor"/>
      </rPr>
      <t>NEW!!!</t>
    </r>
  </si>
  <si>
    <t>Электротермические сервоприводы</t>
  </si>
  <si>
    <t>ROMMER Электротермический компактный сервопривод, нормально закрытый, 24 В</t>
  </si>
  <si>
    <t>ROMMER Электротермический компактный сервопривод, нормально открытый, 24 В</t>
  </si>
  <si>
    <t>ROMMER Электротермический компактный сервопривод, нормально открытый, 230 В</t>
  </si>
  <si>
    <t>RTE-0010-230001</t>
  </si>
  <si>
    <t>ROMMER Электротермический компактный сервопривод, нормально закрытый, 230 В</t>
  </si>
  <si>
    <t>ROMMER Электротермический сервопривод с поворотным фиксатором штока, нормально закрытый, 24 В</t>
  </si>
  <si>
    <t>RTE-0020-024001</t>
  </si>
  <si>
    <t>ROMMER Электротермический сервопривод с поворотным фиксатором штока, нормально закрытый, 230 В</t>
  </si>
  <si>
    <t>Внутрипольные конвекторы Rommer</t>
  </si>
  <si>
    <t>32,5 / 35 / 42</t>
  </si>
  <si>
    <t>11,2 / 11,9 / 13,2</t>
  </si>
  <si>
    <t>960 / 1184 / 1576</t>
  </si>
  <si>
    <t>DN65</t>
  </si>
  <si>
    <t>Насос циркуляционный FORCE фланцевый трехскоростной 65-140F 380V</t>
  </si>
  <si>
    <t>RPF-0003-65140380</t>
  </si>
  <si>
    <t>20,6 / 22,1 / 24,7</t>
  </si>
  <si>
    <t>14,6 / 15,7 / 17,9</t>
  </si>
  <si>
    <t>877 / 970 / 1280</t>
  </si>
  <si>
    <t>Насос циркуляционный FORCE фланцевый трехскоростной 50-180F 380V</t>
  </si>
  <si>
    <t>RPF-0003-50180380</t>
  </si>
  <si>
    <t>17,5 / 19,6 / 25,9</t>
  </si>
  <si>
    <t>9,6 / 10,5 / 12,5</t>
  </si>
  <si>
    <t>620 / 750 / 1155</t>
  </si>
  <si>
    <t>Насос циркуляционный FORCE фланцевый трехскоростной 50-120F 380V</t>
  </si>
  <si>
    <t>RPF-0003-50120380</t>
  </si>
  <si>
    <t>11,4 / 12,6 / 15,5</t>
  </si>
  <si>
    <t>5 / 5,4 / 6,1</t>
  </si>
  <si>
    <t>235 / 270 / 450</t>
  </si>
  <si>
    <t>Насос циркуляционный FORCE фланцевый трехскоростной 50-60F 380V</t>
  </si>
  <si>
    <t>RPF-0003-5060380</t>
  </si>
  <si>
    <t>11,3 / 12,8 / 16,5</t>
  </si>
  <si>
    <t>11,2 / 13,1 / 17,5</t>
  </si>
  <si>
    <t>594 / 707 / 1086</t>
  </si>
  <si>
    <t>Насос циркуляционный FORCE фланцевый трехскоростной 40-180F 380V</t>
  </si>
  <si>
    <t>RPF-0003-40180380</t>
  </si>
  <si>
    <t>11,6 / 12,7 / 15,3</t>
  </si>
  <si>
    <t>9,5 / 10,4 / 12,5</t>
  </si>
  <si>
    <t>476 / 542 / 751</t>
  </si>
  <si>
    <t>Насос циркуляционный FORCE фланцевый трехскоростной 40-120F 380V</t>
  </si>
  <si>
    <t>9,0 / 9,5 / 10,8</t>
  </si>
  <si>
    <t>5,2 / 5,4 / 6,0</t>
  </si>
  <si>
    <t>175 / 192 / 256</t>
  </si>
  <si>
    <t>Насос циркуляционный FORCE фланцевый трехскоростной 40-60F 380V</t>
  </si>
  <si>
    <t>11,5 / 12 / 14</t>
  </si>
  <si>
    <t>10,7 / 11,3 / 12,5</t>
  </si>
  <si>
    <t>395 / 440 / 594</t>
  </si>
  <si>
    <t>DN32</t>
  </si>
  <si>
    <t>Насос циркуляционный FORCE фланцевый трехскоростной 32-120F 380V</t>
  </si>
  <si>
    <r>
      <t>Пр-ть (I/II/III) м</t>
    </r>
    <r>
      <rPr>
        <b/>
        <vertAlign val="superscript"/>
        <sz val="10"/>
        <rFont val="Arial"/>
        <family val="2"/>
        <charset val="204"/>
      </rPr>
      <t>3</t>
    </r>
    <r>
      <rPr>
        <b/>
        <sz val="10"/>
        <rFont val="Arial"/>
        <family val="2"/>
        <charset val="204"/>
      </rPr>
      <t>/час</t>
    </r>
  </si>
  <si>
    <t>Напор (I/II/III), м</t>
  </si>
  <si>
    <t>Мощность (I/II/III), Вт</t>
  </si>
  <si>
    <t>ROMMER Фланцевые циркуляционные насосы (3 x 380 В, 50 Гц)</t>
  </si>
  <si>
    <t>14,8 / 20,0 / 23,2</t>
  </si>
  <si>
    <t>13,5 / 16,1 / 17,4</t>
  </si>
  <si>
    <t>833 / 1110 / 1280</t>
  </si>
  <si>
    <t>Насос циркуляционный FORCE фланцевый трехскоростной 50-180F 220V</t>
  </si>
  <si>
    <t>15,6 / 21,2 / 24,9</t>
  </si>
  <si>
    <t>11,4 / 12,4 / 13,0</t>
  </si>
  <si>
    <t>863 / 1066 / 1230</t>
  </si>
  <si>
    <t>Насос циркуляционный FORCE фланцевый трехскоростной 50-120F 220V</t>
  </si>
  <si>
    <t>9,8 / 13,2 / 15,5</t>
  </si>
  <si>
    <t>5,6 / 6,3 / 6,5</t>
  </si>
  <si>
    <t>310 / 370 / 430</t>
  </si>
  <si>
    <t>Насос циркуляционный FORCE фланцевый трехскоростной 50-60F 220V</t>
  </si>
  <si>
    <t>11,0 / 14,2 / 16,2</t>
  </si>
  <si>
    <t>13,7 / 15,9 / 17,2</t>
  </si>
  <si>
    <t>770 / 893 / 1100</t>
  </si>
  <si>
    <t>Насос циркуляционный FORCE фланцевый трехскоростной 40-180F 220V</t>
  </si>
  <si>
    <t>12,4 / 14,7 / 15,8</t>
  </si>
  <si>
    <t>11,0 / 12,1 / 12,8</t>
  </si>
  <si>
    <t>691 / 733 / 801</t>
  </si>
  <si>
    <t>Насос циркуляционный FORCE фланцевый трехскоростной 40-120F 220V</t>
  </si>
  <si>
    <t>8,4 / 9,9 / 10,8</t>
  </si>
  <si>
    <t>5,4 / 5,7 / 6,0</t>
  </si>
  <si>
    <t>217 / 233 / 260</t>
  </si>
  <si>
    <t>Насос циркуляционный FORCE фланцевый трехскоростной 40-60F 220V</t>
  </si>
  <si>
    <t>RPF-0001-4060220</t>
  </si>
  <si>
    <t>12,7 / 13,8 / 14,5</t>
  </si>
  <si>
    <t>12,1 / 12,5 / 12,8</t>
  </si>
  <si>
    <t>540 / 565 / 655</t>
  </si>
  <si>
    <t>Насос циркуляционный FORCE фланцевый, трехскоростной 32-120F 220V</t>
  </si>
  <si>
    <t>7,9 / 9 / 9,85</t>
  </si>
  <si>
    <t>5,8 / 6,1 / 6,3</t>
  </si>
  <si>
    <t>204 / 206 / 247</t>
  </si>
  <si>
    <t>Насос циркуляционный FORCE фланцевый трехскоростной 32-60F 220V</t>
  </si>
  <si>
    <t>Вес брутто, кг</t>
  </si>
  <si>
    <t>ROMMER Фланцевые циркуляционные насосы (1 x 230 В, 50 Гц)</t>
  </si>
  <si>
    <t>ROMMER Фланцевые циркуляционные насосы FORCE (Китай)</t>
  </si>
  <si>
    <r>
      <t>Фланцевые циркуляционные насосы Rommer (Китай)</t>
    </r>
    <r>
      <rPr>
        <b/>
        <sz val="11"/>
        <color rgb="FFFF0000"/>
        <rFont val="Calibri"/>
        <family val="2"/>
        <charset val="204"/>
        <scheme val="minor"/>
      </rPr>
      <t xml:space="preserve"> NEW!!!</t>
    </r>
  </si>
  <si>
    <t>Циркуляционные насосы для ГВС ROMMER, серия Comfort</t>
  </si>
  <si>
    <t>Трехскоростные циркуляционные насосы ROMMER, серия RATE</t>
  </si>
  <si>
    <t>Трехскоростные циркуляционные насосы ROMMER Profi, серия RATE</t>
  </si>
  <si>
    <t>ROMMER Циркуляционный насос RATE 25/40-130</t>
  </si>
  <si>
    <t>ROMMER Циркуляционный насос RATE 25/40-180</t>
  </si>
  <si>
    <t>ROMMER Циркуляционный насос RATE 25/60-130</t>
  </si>
  <si>
    <t>ROMMER Циркуляционный насос RATE 25/60-180</t>
  </si>
  <si>
    <t>ROMMER Циркуляционный насос RATE 25/80-180</t>
  </si>
  <si>
    <t>ROMMER Циркуляционный насос RATE 32/40-180</t>
  </si>
  <si>
    <t>ROMMER Циркуляционный насос RATE 32/60-180</t>
  </si>
  <si>
    <t>ROMMER Циркуляционный насос RATE 32/80-180</t>
  </si>
  <si>
    <t>ROMMER PROFI Циркуляционный насос RATE 25/40-130</t>
  </si>
  <si>
    <t>ROMMER PROFI Циркуляционный насос RATE 25/40-180</t>
  </si>
  <si>
    <t>ROMMER PROFI Циркуляционный насос RATE 25/60-130</t>
  </si>
  <si>
    <t>ROMMER PROFI Циркуляционный насос RATE 25/80-180</t>
  </si>
  <si>
    <t>ROMMER PROFI Циркуляционный насос RATE 32/40-180</t>
  </si>
  <si>
    <t>ROMMER PROFI Циркуляционный насос RATE 32/60-180</t>
  </si>
  <si>
    <t>ROMMER PROFI Циркуляционный насос RATE 32/80-180</t>
  </si>
  <si>
    <t>ROMMER Циркуляционный насос COMFORT для ГВС корпус латунь</t>
  </si>
  <si>
    <t>ROMMER PROFI Циркуляционный насос COMFORT для ГВС</t>
  </si>
  <si>
    <t>ROMMER PROFI Циркуляционный насос COMFORT для ГВС с таймером</t>
  </si>
  <si>
    <t>RCP-0030-2540130</t>
  </si>
  <si>
    <t>RCP-0030-2560130</t>
  </si>
  <si>
    <t>RCP-0030-2560180</t>
  </si>
  <si>
    <t>RCP-0030-3240180</t>
  </si>
  <si>
    <t>RCP-0030-3260180</t>
  </si>
  <si>
    <t>Дренажные насосы Rommer (Китай)</t>
  </si>
  <si>
    <t>Напор max,м</t>
  </si>
  <si>
    <t>Расход max, м3/ч</t>
  </si>
  <si>
    <t>Допустимые включения, мм</t>
  </si>
  <si>
    <t>Цена без скидки с НДС, руб</t>
  </si>
  <si>
    <t>Цена, с учетом скидки с НДС, РУБ</t>
  </si>
  <si>
    <t>Скидка,%</t>
  </si>
  <si>
    <t>ROMMER Дренажные насосы OPTIMA</t>
  </si>
  <si>
    <t>RDP-0001-000250</t>
  </si>
  <si>
    <t>ROMMER OPTIMA Насос дренажный, кабель 10м, 250 Вт</t>
  </si>
  <si>
    <t>ROMMER Дренажные насосы OPTIMA универсальные</t>
  </si>
  <si>
    <t>RDP-0001-000400</t>
  </si>
  <si>
    <t>ROMMER OPTIMA Насос дренажный, кабель 10м, 400 Вт, универсальный</t>
  </si>
  <si>
    <t>RDP-0001-000550</t>
  </si>
  <si>
    <t>ROMMER OPTIMA Насос дренажный, кабель 10м, 550 Вт, универсальный</t>
  </si>
  <si>
    <t>RDP-0001-000750</t>
  </si>
  <si>
    <t>ROMMER OPTIMA Насос дренажный, кабель 10м, 750 Вт, универсальный</t>
  </si>
  <si>
    <t>RDP-0001-000900</t>
  </si>
  <si>
    <t>ROMMER OPTIMA Насос дренажный, кабель 10м, 900 Вт, универсальный</t>
  </si>
  <si>
    <t>ROMMER Дренажные насосы PROFI для чистой воды</t>
  </si>
  <si>
    <t>RDP-0003-100400</t>
  </si>
  <si>
    <t>ROMMER PROFI Насос дренажный, кабель 10м, 400 Вт, для чистой воды</t>
  </si>
  <si>
    <t>RDP-0003-100550</t>
  </si>
  <si>
    <t>ROMMER PROFI Насос дренажный, кабель 10м, 550 Вт, для чистой воды</t>
  </si>
  <si>
    <t>RDP-0003-100750</t>
  </si>
  <si>
    <t>ROMMER PROFI Насос дренажный, кабель 10м, 750 Вт, для чистой воды</t>
  </si>
  <si>
    <t>RDP-0003-100900</t>
  </si>
  <si>
    <t>ROMMER PROFI Насос дренажный, кабель 10м, 900 Вт, для чистой воды</t>
  </si>
  <si>
    <t>ROMMER Дренажные насосы PROFI для грязной воды</t>
  </si>
  <si>
    <t>RDP-0005-100400</t>
  </si>
  <si>
    <t>ROMMER PROFI Насос дренажный, кабель 10м, 400 Вт, для грязной воды</t>
  </si>
  <si>
    <t>RDP-0005-100550</t>
  </si>
  <si>
    <t>ROMMER PROFI Насос дренажный, кабель 10м, 550 Вт, для грязной воды</t>
  </si>
  <si>
    <t>RDP-0005-100750</t>
  </si>
  <si>
    <t>ROMMER PROFI Насос дренажный, кабель 10м, 750 Вт, для грязной воды</t>
  </si>
  <si>
    <t>RDP-0005-100900</t>
  </si>
  <si>
    <t>ROMMER PROFI Насос дренажный, кабель 10м, 900 Вт, для грязной воды</t>
  </si>
  <si>
    <r>
      <t xml:space="preserve">Дренажные насосы Rommer (Китай)  </t>
    </r>
    <r>
      <rPr>
        <sz val="11"/>
        <color rgb="FFFF0000"/>
        <rFont val="Calibri"/>
        <family val="2"/>
        <charset val="204"/>
      </rPr>
      <t>NEW!!!</t>
    </r>
  </si>
  <si>
    <t>Фотография</t>
  </si>
  <si>
    <t>RBV-0001-2110315</t>
  </si>
  <si>
    <t>RBV-0001-2110320</t>
  </si>
  <si>
    <t>RBV-0001-2110325</t>
  </si>
  <si>
    <t>RBV-0001-2110332</t>
  </si>
  <si>
    <t>RBV-0001-2110340</t>
  </si>
  <si>
    <t>RBV-0001-2110350</t>
  </si>
  <si>
    <t>RBV-0002-2210315</t>
  </si>
  <si>
    <t>RBV-0002-2210320</t>
  </si>
  <si>
    <t>RBV-0002-2210325</t>
  </si>
  <si>
    <t>RBV-0002-2210332</t>
  </si>
  <si>
    <t>RBV-0002-2210340</t>
  </si>
  <si>
    <t>RBV-0002-2210350</t>
  </si>
  <si>
    <t>RBV-0003-2110215</t>
  </si>
  <si>
    <t>RBV-0003-2110220</t>
  </si>
  <si>
    <t>RBV-0003-2110225</t>
  </si>
  <si>
    <t>RBV-0003-2110232</t>
  </si>
  <si>
    <t>RBV-0004-2210215</t>
  </si>
  <si>
    <t>RBV-0004-2210220</t>
  </si>
  <si>
    <t>RBV-0004-2210225</t>
  </si>
  <si>
    <t>RBV-0004-2210232</t>
  </si>
  <si>
    <t>RBV-0005-2510215</t>
  </si>
  <si>
    <t>RBV-0005-2510220</t>
  </si>
  <si>
    <t>RBV-0005-2510225</t>
  </si>
  <si>
    <t>RBV-0005-2510232</t>
  </si>
  <si>
    <t>RBV-0006-2610215</t>
  </si>
  <si>
    <t>RBV-0006-2610220</t>
  </si>
  <si>
    <t>RBV-0006-2610225</t>
  </si>
  <si>
    <t>RBV-0007-2410215</t>
  </si>
  <si>
    <t>RBV-0007-2410220</t>
  </si>
  <si>
    <t>RBV-0007-2410225</t>
  </si>
  <si>
    <t>RBV-0007-2410232</t>
  </si>
  <si>
    <t>Rommer шаровые краны ГОСТ Р 59553-2021</t>
  </si>
  <si>
    <t>Название по ГОСТ Р 59553-2021</t>
  </si>
  <si>
    <t xml:space="preserve">Шаровые краны Rommer (Китай) </t>
  </si>
  <si>
    <r>
      <t xml:space="preserve">Шаровые краны Rommer ГОСТ Р 59553-2021 </t>
    </r>
    <r>
      <rPr>
        <b/>
        <sz val="11"/>
        <color rgb="FFFF0000"/>
        <rFont val="Calibri"/>
        <family val="2"/>
        <charset val="204"/>
      </rPr>
      <t>NEW!!!</t>
    </r>
  </si>
  <si>
    <r>
      <t>RBV-0001-2110315 ROMMER Кран шаровой</t>
    </r>
    <r>
      <rPr>
        <sz val="11"/>
        <color theme="1"/>
        <rFont val="Calibri"/>
        <family val="2"/>
        <charset val="204"/>
        <scheme val="minor"/>
      </rPr>
      <t>, ВР/ВР, ручка рычаг 1/2"</t>
    </r>
  </si>
  <si>
    <r>
      <t>RBV-0001-2110320 ROMMER Кран шаровой</t>
    </r>
    <r>
      <rPr>
        <sz val="11"/>
        <rFont val="Calibri"/>
        <family val="2"/>
        <charset val="204"/>
        <scheme val="minor"/>
      </rPr>
      <t>,</t>
    </r>
    <r>
      <rPr>
        <sz val="11"/>
        <color theme="1"/>
        <rFont val="Calibri"/>
        <family val="2"/>
        <charset val="204"/>
        <scheme val="minor"/>
      </rPr>
      <t xml:space="preserve"> ВР/ВР, ручка рычаг 3/4"</t>
    </r>
  </si>
  <si>
    <r>
      <t>RBV-0001-2110325 ROMMER Кран шаровой</t>
    </r>
    <r>
      <rPr>
        <sz val="11"/>
        <rFont val="Calibri"/>
        <family val="2"/>
        <charset val="204"/>
        <scheme val="minor"/>
      </rPr>
      <t>,</t>
    </r>
    <r>
      <rPr>
        <sz val="11"/>
        <color theme="1"/>
        <rFont val="Calibri"/>
        <family val="2"/>
        <charset val="204"/>
        <scheme val="minor"/>
      </rPr>
      <t xml:space="preserve"> ВР/ВР, ручка рычаг 1"</t>
    </r>
  </si>
  <si>
    <r>
      <t>RBV-0001-2110332 ROMMER Кран шаровой</t>
    </r>
    <r>
      <rPr>
        <sz val="11"/>
        <rFont val="Calibri"/>
        <family val="2"/>
        <charset val="204"/>
        <scheme val="minor"/>
      </rPr>
      <t xml:space="preserve">, </t>
    </r>
    <r>
      <rPr>
        <sz val="11"/>
        <color theme="1"/>
        <rFont val="Calibri"/>
        <family val="2"/>
        <charset val="204"/>
        <scheme val="minor"/>
      </rPr>
      <t>ВР/ВР, ручка рычаг 1 1/4"</t>
    </r>
  </si>
  <si>
    <r>
      <t>RBV-0001-2110340 ROMMER Кран шаровой</t>
    </r>
    <r>
      <rPr>
        <sz val="11"/>
        <rFont val="Calibri"/>
        <family val="2"/>
        <charset val="204"/>
        <scheme val="minor"/>
      </rPr>
      <t xml:space="preserve">, </t>
    </r>
    <r>
      <rPr>
        <sz val="11"/>
        <color theme="1"/>
        <rFont val="Calibri"/>
        <family val="2"/>
        <charset val="204"/>
        <scheme val="minor"/>
      </rPr>
      <t>ВР/ВР, ручка рычаг 1 1/2"</t>
    </r>
  </si>
  <si>
    <r>
      <t>RBV-0001-2110350 ROMMER Кран шаровой</t>
    </r>
    <r>
      <rPr>
        <sz val="11"/>
        <rFont val="Calibri"/>
        <family val="2"/>
        <charset val="204"/>
        <scheme val="minor"/>
      </rPr>
      <t>,</t>
    </r>
    <r>
      <rPr>
        <sz val="11"/>
        <color theme="1"/>
        <rFont val="Calibri"/>
        <family val="2"/>
        <charset val="204"/>
        <scheme val="minor"/>
      </rPr>
      <t xml:space="preserve"> ВР/ВР, ручка рычаг 2"</t>
    </r>
  </si>
  <si>
    <r>
      <t>RBV-0002-2210315 ROMMER Кран шаровой</t>
    </r>
    <r>
      <rPr>
        <sz val="11"/>
        <rFont val="Calibri"/>
        <family val="2"/>
        <charset val="204"/>
        <scheme val="minor"/>
      </rPr>
      <t>,</t>
    </r>
    <r>
      <rPr>
        <sz val="11"/>
        <color theme="1"/>
        <rFont val="Calibri"/>
        <family val="2"/>
        <charset val="204"/>
        <scheme val="minor"/>
      </rPr>
      <t xml:space="preserve"> ВР/НР, ручка рычаг 1/2"</t>
    </r>
  </si>
  <si>
    <r>
      <t>RBV-0002-2210320 ROMMER Кран шаровой</t>
    </r>
    <r>
      <rPr>
        <sz val="11"/>
        <rFont val="Calibri"/>
        <family val="2"/>
        <charset val="204"/>
        <scheme val="minor"/>
      </rPr>
      <t xml:space="preserve">, </t>
    </r>
    <r>
      <rPr>
        <sz val="11"/>
        <color theme="1"/>
        <rFont val="Calibri"/>
        <family val="2"/>
        <charset val="204"/>
        <scheme val="minor"/>
      </rPr>
      <t>ВР/НР, ручка рычаг 3/4"</t>
    </r>
  </si>
  <si>
    <r>
      <t>RBV-0002-2210325 ROMMER Кран шаровой</t>
    </r>
    <r>
      <rPr>
        <sz val="11"/>
        <rFont val="Calibri"/>
        <family val="2"/>
        <charset val="204"/>
        <scheme val="minor"/>
      </rPr>
      <t>,</t>
    </r>
    <r>
      <rPr>
        <sz val="11"/>
        <color theme="1"/>
        <rFont val="Calibri"/>
        <family val="2"/>
        <charset val="204"/>
        <scheme val="minor"/>
      </rPr>
      <t xml:space="preserve"> ВР/НР, ручка рычаг 1"</t>
    </r>
  </si>
  <si>
    <r>
      <t>RBV-0002-2210332 ROMMER Кран шаровой</t>
    </r>
    <r>
      <rPr>
        <sz val="11"/>
        <rFont val="Calibri"/>
        <family val="2"/>
        <charset val="204"/>
        <scheme val="minor"/>
      </rPr>
      <t>,</t>
    </r>
    <r>
      <rPr>
        <sz val="11"/>
        <color theme="1"/>
        <rFont val="Calibri"/>
        <family val="2"/>
        <charset val="204"/>
        <scheme val="minor"/>
      </rPr>
      <t xml:space="preserve"> ВР/НР, ручка рычаг 1 1/4"</t>
    </r>
  </si>
  <si>
    <r>
      <t>RBV-0002-2210340 ROMMER Кран шаровой</t>
    </r>
    <r>
      <rPr>
        <sz val="11"/>
        <rFont val="Calibri"/>
        <family val="2"/>
        <charset val="204"/>
        <scheme val="minor"/>
      </rPr>
      <t>,</t>
    </r>
    <r>
      <rPr>
        <sz val="11"/>
        <color theme="1"/>
        <rFont val="Calibri"/>
        <family val="2"/>
        <charset val="204"/>
        <scheme val="minor"/>
      </rPr>
      <t xml:space="preserve"> ВР/НР, ручка рычаг 1 1/2"</t>
    </r>
  </si>
  <si>
    <r>
      <t>RBV-0002-2210350 ROMMER Кран шаровой</t>
    </r>
    <r>
      <rPr>
        <sz val="11"/>
        <rFont val="Calibri"/>
        <family val="2"/>
        <charset val="204"/>
        <scheme val="minor"/>
      </rPr>
      <t>,</t>
    </r>
    <r>
      <rPr>
        <sz val="11"/>
        <color theme="1"/>
        <rFont val="Calibri"/>
        <family val="2"/>
        <charset val="204"/>
        <scheme val="minor"/>
      </rPr>
      <t xml:space="preserve"> ВР/НР, ручка рычаг 2"</t>
    </r>
  </si>
  <si>
    <r>
      <t>RBV-0003-2110215 ROMMER Кран шаровой</t>
    </r>
    <r>
      <rPr>
        <sz val="11"/>
        <rFont val="Calibri"/>
        <family val="2"/>
        <charset val="204"/>
        <scheme val="minor"/>
      </rPr>
      <t>,</t>
    </r>
    <r>
      <rPr>
        <sz val="11"/>
        <color theme="1"/>
        <rFont val="Calibri"/>
        <family val="2"/>
        <charset val="204"/>
        <scheme val="minor"/>
      </rPr>
      <t xml:space="preserve"> ВР/ВР, ручка бабочка 1/2"</t>
    </r>
  </si>
  <si>
    <r>
      <t>RBV-0003-2110220 ROMMER Кран шаровой</t>
    </r>
    <r>
      <rPr>
        <sz val="11"/>
        <rFont val="Calibri"/>
        <family val="2"/>
        <charset val="204"/>
        <scheme val="minor"/>
      </rPr>
      <t>,</t>
    </r>
    <r>
      <rPr>
        <sz val="11"/>
        <color theme="1"/>
        <rFont val="Calibri"/>
        <family val="2"/>
        <charset val="204"/>
        <scheme val="minor"/>
      </rPr>
      <t xml:space="preserve"> ВР/ВР, ручка бабочка 3/4"</t>
    </r>
  </si>
  <si>
    <r>
      <t>RBV-0003-2110225 ROMMER Кран шаровой</t>
    </r>
    <r>
      <rPr>
        <sz val="11"/>
        <rFont val="Calibri"/>
        <family val="2"/>
        <charset val="204"/>
        <scheme val="minor"/>
      </rPr>
      <t>,</t>
    </r>
    <r>
      <rPr>
        <sz val="11"/>
        <color theme="1"/>
        <rFont val="Calibri"/>
        <family val="2"/>
        <charset val="204"/>
        <scheme val="minor"/>
      </rPr>
      <t xml:space="preserve"> ВР/ВР, ручка бабочка 1"</t>
    </r>
  </si>
  <si>
    <r>
      <t>RBV-0003-2110232 ROMMER Кран шаровой</t>
    </r>
    <r>
      <rPr>
        <sz val="11"/>
        <rFont val="Calibri"/>
        <family val="2"/>
        <charset val="204"/>
        <scheme val="minor"/>
      </rPr>
      <t>,</t>
    </r>
    <r>
      <rPr>
        <sz val="11"/>
        <color theme="1"/>
        <rFont val="Calibri"/>
        <family val="2"/>
        <charset val="204"/>
        <scheme val="minor"/>
      </rPr>
      <t xml:space="preserve"> ВР/ВР, ручка бабочка 1 1/4"</t>
    </r>
  </si>
  <si>
    <r>
      <t>RBV-0004-2210215 ROMMER Кран шаровой</t>
    </r>
    <r>
      <rPr>
        <sz val="11"/>
        <rFont val="Calibri"/>
        <family val="2"/>
        <charset val="204"/>
        <scheme val="minor"/>
      </rPr>
      <t>,</t>
    </r>
    <r>
      <rPr>
        <sz val="11"/>
        <color theme="1"/>
        <rFont val="Calibri"/>
        <family val="2"/>
        <charset val="204"/>
        <scheme val="minor"/>
      </rPr>
      <t xml:space="preserve"> ВР/НР, ручка бабочка 1/2"</t>
    </r>
  </si>
  <si>
    <r>
      <t>RBV-0004-2210220 ROMMER Кран шаровой</t>
    </r>
    <r>
      <rPr>
        <sz val="11"/>
        <rFont val="Calibri"/>
        <family val="2"/>
        <charset val="204"/>
        <scheme val="minor"/>
      </rPr>
      <t xml:space="preserve">, </t>
    </r>
    <r>
      <rPr>
        <sz val="11"/>
        <color theme="1"/>
        <rFont val="Calibri"/>
        <family val="2"/>
        <charset val="204"/>
        <scheme val="minor"/>
      </rPr>
      <t>ВР/НР, ручка бабочка 3/4"</t>
    </r>
  </si>
  <si>
    <t>Насосно-смесительный узел с термостатической головкой с выносным датчиком , без насоса</t>
  </si>
  <si>
    <t>Насосно-смесительный узел, с термоголовкой, перепускным клапаном и байпасом, без насоса</t>
  </si>
  <si>
    <r>
      <t xml:space="preserve">1"ВР </t>
    </r>
    <r>
      <rPr>
        <sz val="11"/>
        <color theme="1"/>
        <rFont val="Calibri"/>
        <family val="2"/>
        <charset val="204"/>
      </rPr>
      <t>× 1"НР</t>
    </r>
  </si>
  <si>
    <t>3/4"НР × 1"НР</t>
  </si>
  <si>
    <t>Насосно-смесительные узлы</t>
  </si>
  <si>
    <t>Насосно-смесительный узел, с термоголовкой, перепускным клапаном и байпасом, без насоса 1"ВР × 1"НР</t>
  </si>
  <si>
    <t>Насосно-смесительный узел с термостатической головкой с выносным датчиком , без насоса 3/4"НР × 1"НР</t>
  </si>
  <si>
    <t>RVS-0001-003020</t>
  </si>
  <si>
    <t>RVS-0003-006015</t>
  </si>
  <si>
    <t>RVS-0003-010015</t>
  </si>
  <si>
    <t>RVS-0003-008020</t>
  </si>
  <si>
    <t>RVS-0003-010020</t>
  </si>
  <si>
    <t>RVS-0003-006025</t>
  </si>
  <si>
    <t>RVS-0004-055025</t>
  </si>
  <si>
    <t>RVS-0007-007015</t>
  </si>
  <si>
    <t>RVS-0007-007020</t>
  </si>
  <si>
    <t>RVS-1007-007015</t>
  </si>
  <si>
    <t>RVS-1007-008015</t>
  </si>
  <si>
    <t>RTE-0010-024001</t>
  </si>
  <si>
    <t>RTE-0010-024002</t>
  </si>
  <si>
    <t>RTE-0010-230002</t>
  </si>
  <si>
    <t>RTE-0020-230001</t>
  </si>
  <si>
    <t>RDG-0120-008000</t>
  </si>
  <si>
    <t>RDG-0120-009000</t>
  </si>
  <si>
    <t>RPT-0022-012108 ROMMER Пресс-инструмент V220 с поворотным механизмом + чемодан</t>
  </si>
  <si>
    <t>RPT-0022-012108</t>
  </si>
  <si>
    <t>RAT-0001-001632 ROMMER Комплект аккумуляторного инструмента для аксиальных фитингов (4 насадки: 16x2.0 и 16x2.2; 20x2.8; 25x3.5; 32x4.4)</t>
  </si>
  <si>
    <t>RAT-0001-001632</t>
  </si>
  <si>
    <t>Инструмент для монтажа аксиальных фитингов</t>
  </si>
  <si>
    <t>RPF-0001-3260220</t>
  </si>
  <si>
    <t>RPF-0001-32120220</t>
  </si>
  <si>
    <t>RPF-0001-40120220</t>
  </si>
  <si>
    <t>RPF-0001-40180220</t>
  </si>
  <si>
    <t>RPF-0001-5060220</t>
  </si>
  <si>
    <t>RPF-0001-50120220</t>
  </si>
  <si>
    <t>RPF-0001-50180220</t>
  </si>
  <si>
    <t>RPF-0003-32120380</t>
  </si>
  <si>
    <t>RPF-0003-4060380</t>
  </si>
  <si>
    <t>RPF-0003-40120380</t>
  </si>
  <si>
    <t>RCS-0001-000003</t>
  </si>
  <si>
    <t>RCS-0001-000063</t>
  </si>
  <si>
    <t>RDG-1001-002501</t>
  </si>
  <si>
    <t>RPS-0001-001626</t>
  </si>
  <si>
    <t>RPS-0001-002029</t>
  </si>
  <si>
    <t>16.2x2.6</t>
  </si>
  <si>
    <t>20x2.9</t>
  </si>
  <si>
    <t>Трубы стабильные PE-Xa/Al/PE-RT из сшитого полиэтилена с алюминиевым слоем для систем холодного, горячего водоснабжения и отопления, универсальная, серая</t>
  </si>
  <si>
    <t>RPD-0010-100500</t>
  </si>
  <si>
    <t>RPD-0010-100800</t>
  </si>
  <si>
    <t>ROMMER Канализационная насосная установка BIOLIFT S-3 PLUS</t>
  </si>
  <si>
    <t>ROMMER Канализационная насосная установка BIOLIFT R-4 PRO</t>
  </si>
  <si>
    <t>80°С в течение 4х часов, 90°С -15 минут</t>
  </si>
  <si>
    <t>50 °С</t>
  </si>
  <si>
    <t>35°С</t>
  </si>
  <si>
    <t>28х23</t>
  </si>
  <si>
    <t>28х24</t>
  </si>
  <si>
    <t>28х25</t>
  </si>
  <si>
    <t>28х26</t>
  </si>
  <si>
    <t>28х27</t>
  </si>
  <si>
    <t>28х28</t>
  </si>
  <si>
    <t>28х29</t>
  </si>
  <si>
    <t>28х30</t>
  </si>
  <si>
    <t>28х31</t>
  </si>
  <si>
    <t>28х32</t>
  </si>
  <si>
    <t>ROMMER PROFI Циркуляционный насос RATE 25/60-180</t>
  </si>
  <si>
    <t>ROMMER Сервопривод 230V 120s, 6Nm</t>
  </si>
  <si>
    <t>ROMMER Сервопривод, LED, 230V, с датчиком для фиксированной регулировки температуры</t>
  </si>
  <si>
    <t xml:space="preserve">RVM-0015-230017 </t>
  </si>
  <si>
    <t>ROMMER Сервопривод 230V, 120s, 10Nm</t>
  </si>
  <si>
    <t xml:space="preserve">RVM-0005-230002 </t>
  </si>
  <si>
    <t>ROMMER Насосно-смесительный узел с термостатическим клапаном 20-55°C, без насоса</t>
  </si>
  <si>
    <t>RDG-0120-100000</t>
  </si>
  <si>
    <t>ROMMER Термостат для cмесительных узлов RDG-0120-005010</t>
  </si>
  <si>
    <t>1"НР X 1"НГ (1"НР)</t>
  </si>
  <si>
    <t>M4</t>
  </si>
  <si>
    <t>RCA-6010-000007</t>
  </si>
  <si>
    <t>ROMMER RCA-6010-000007 Втулка D 60 L-50 (папа/папа)</t>
  </si>
  <si>
    <t>ROMMER Циркуляционный насос RATE 15/60-130, гайки 1"x3/4"</t>
  </si>
  <si>
    <t>Dn 80/125 Конденсационная система</t>
  </si>
  <si>
    <t>RCA-8012-000045</t>
  </si>
  <si>
    <t>ROMMER RCA-8012-000045 Отвод промежуточный коаксиальный раструбн. конденсационный 45 гр. 80/125</t>
  </si>
  <si>
    <t>RCA-8012-000090</t>
  </si>
  <si>
    <t>ROMMER RCA-8012-000090 Отвод промежуточный коаксиальный раструбн. конденсационный 90 гр. 80/125</t>
  </si>
  <si>
    <t>RCA-8012-000500</t>
  </si>
  <si>
    <t>ROMMER RCA-8012-000500 Удлинитель коаксиальный конденсационный 80/125 L 500</t>
  </si>
  <si>
    <t>RCA-8012-001000</t>
  </si>
  <si>
    <t>ROMMER RCA-8012-001000 Удлинитель коаксиальный конденсационный 80/125 L 1000</t>
  </si>
  <si>
    <t>RCA-8012-250800</t>
  </si>
  <si>
    <t>ROMMER RCA-8012-250800 Комплект дымохода конденсационный 80/125 - 800 мм</t>
  </si>
  <si>
    <t>Dn 80/125 Традиционная система</t>
  </si>
  <si>
    <t>RCA-8125-000045</t>
  </si>
  <si>
    <t>ROMMER RCA-8125-000045 Отвод промежуточный раструбн. 45 гр. 80/125 (наружный диаметр мама/папа)</t>
  </si>
  <si>
    <t>RCA-8125-000090</t>
  </si>
  <si>
    <t>ROMMER RCA-8125-000090 Отвод промежуточный раструбн. 90 гр. 80/125 (наружный диаметр мама/папа)</t>
  </si>
  <si>
    <t>RCA-8125-000101</t>
  </si>
  <si>
    <t>ROMMER RCA-8125-000101 Конденсатоотводчик коаксиальный универсальный 80/125</t>
  </si>
  <si>
    <t>RCA-8125-000500</t>
  </si>
  <si>
    <t>ROMMER RCA-8125-000500 Удлинитель дымохода коаксиальный раструбн. 80/125 L 500</t>
  </si>
  <si>
    <t>RCA-8125-001000</t>
  </si>
  <si>
    <t>ROMMER RCA-8125-001000 Удлинитель дымохода коаксиальный раструбн. 80/125 L 1000</t>
  </si>
  <si>
    <t>RCA-8125-250800</t>
  </si>
  <si>
    <t>ROMMER RCA-8125-250800 Комплект дымохода традиционный 80/125 - 800 мм</t>
  </si>
  <si>
    <t>Муфта переходная НПр-ВПр</t>
  </si>
  <si>
    <t>25x1"</t>
  </si>
  <si>
    <t>RCA-8080-270002</t>
  </si>
  <si>
    <t>ROMMER RCA-8080-270002 Адаптер-переход с 60/100 на DN80 (с забором воздуха из помещения)</t>
  </si>
  <si>
    <t>RCA-8080-280002</t>
  </si>
  <si>
    <t>ROMMER RCA-8080-280002 Комплект адаптеров (воздуховод + газоход) для перехода на двухтрубную систему 80/80 (Navien E/S/C и др. с фланцевым подключением)</t>
  </si>
  <si>
    <t>RCA-8080-290002</t>
  </si>
  <si>
    <t>ROMMER RCA-8080-290002 Комплект адаптеров D80 для перехода на раздельную систему Kiturami, Hubert, Haier, Arderia, Baxi (кроме ECO Nova/Classic)</t>
  </si>
  <si>
    <t>RCA-8610-000001</t>
  </si>
  <si>
    <t>ROMMER RCA-8610-000001 Оголовок с ветрозащитой вертикальный конденсационный Ø60/100</t>
  </si>
  <si>
    <t>RCA-8610-002000</t>
  </si>
  <si>
    <t>ROMMER RCA-8610-002000 Удлинитель 2000 мм конденсационный O60/100</t>
  </si>
  <si>
    <t>RCA-0880-251000</t>
  </si>
  <si>
    <t>ROMMER RCA-0880-251000 Адаптер моноблочный переход с 80/125 на 80/80 конденсационный</t>
  </si>
  <si>
    <t>RCA-8012-000002</t>
  </si>
  <si>
    <t>ROMMER RCA-8012-000002 Переход с Ø60/100 на Ø80/125 конденсационный</t>
  </si>
  <si>
    <t>RCA-8012-000001</t>
  </si>
  <si>
    <t>ROMMER RCA-8012-000001 Оголовок с ветрозащитой вертикальный конденсационный Ø80/125</t>
  </si>
  <si>
    <t>RCA-8012-000250</t>
  </si>
  <si>
    <t>ROMMER RCA-8012-000250 Удлинитель коаксиальный конденсационный 80/125 L 250</t>
  </si>
  <si>
    <t>RCA-8012-002000</t>
  </si>
  <si>
    <t>ROMMER RCA-8012-002000 Удлинитель коаксиальный конденсационный 80/125 L 2000</t>
  </si>
  <si>
    <t>RCA-8125-000102</t>
  </si>
  <si>
    <t>ROMMER RCA-8125-000102 Переход с 60/100 на 80/125 с конденсатоотводом и инспекцией</t>
  </si>
  <si>
    <t>RCA-8125-000103</t>
  </si>
  <si>
    <t>ROMMER RCA-8125-000103 Крепление к стене D125 белое металлическое</t>
  </si>
  <si>
    <t>RCA-8125-000104</t>
  </si>
  <si>
    <t>ROMMER RCA-8125-000104 Фланец пластиковый  D125</t>
  </si>
  <si>
    <t>RCA-8125-000105</t>
  </si>
  <si>
    <t>ROMMER RCA-8125-000105 Переход с Ø60/100 на Ø80/125 (алюминий)</t>
  </si>
  <si>
    <t>RCA-8125-002000</t>
  </si>
  <si>
    <t>ROMMER RCA-8125-002000 Удлинитель дымохода коаксиальный раструбн. 80/125 L 2000</t>
  </si>
  <si>
    <t>RCA-8125-000250</t>
  </si>
  <si>
    <t>ROMMER RCA-8125-002000 Удлинитель дымохода коаксиальный раструбн. 80/125 L 250</t>
  </si>
  <si>
    <t>RCA-8125-000106</t>
  </si>
  <si>
    <t>ROMMER RCA-8125-000106 Оголовок с ветрозащитой вертикальный D 80/125 БЕЛЫЙ</t>
  </si>
  <si>
    <t>220</t>
  </si>
  <si>
    <t>RVS-0008-002020</t>
  </si>
  <si>
    <t>RVS-0008-002525</t>
  </si>
  <si>
    <t>ROMMER Комплект подключения мембранного бака 3/4"х3/4" (KAV)</t>
  </si>
  <si>
    <t>ROMMER Комплект подключения мембранного бака 1"х1" (KAV)</t>
  </si>
  <si>
    <t>Комплекты подкючения мембранных баков</t>
  </si>
  <si>
    <t>1"1"</t>
  </si>
  <si>
    <t>Макс. Давление,  бар</t>
  </si>
  <si>
    <t>RVS-0050-001515</t>
  </si>
  <si>
    <t>RVS-0050-101515</t>
  </si>
  <si>
    <t>1/2"x16мм</t>
  </si>
  <si>
    <t>Автоматические подпиточные клапаны</t>
  </si>
  <si>
    <t>ROMMER Автоматический подпиточный клапан с манометром 1/2 ВН/НР, крышка пластик</t>
  </si>
  <si>
    <t>ROMMER Автоматический подпиточный клапан с манометром 1/2 ВН/НР, крышка латунь</t>
  </si>
  <si>
    <t>Циркуляционные насосы с частотным регулированием ROMMER Profi, серия ERTI (ER)*</t>
  </si>
  <si>
    <t>Частотные циркуляционные насосы ROMMER  Profi, серия EVO</t>
  </si>
  <si>
    <t>RCP-0030-2580180</t>
  </si>
  <si>
    <t>RCP-0030-25100180</t>
  </si>
  <si>
    <t>RCP-0030-25120180</t>
  </si>
  <si>
    <t>RCP-0030-3280180</t>
  </si>
  <si>
    <t>RCP-0030-32100180</t>
  </si>
  <si>
    <t>RCP-0030-32120180</t>
  </si>
  <si>
    <t>25х3.7</t>
  </si>
  <si>
    <t>32х4.7</t>
  </si>
  <si>
    <t>RPS-0001-002537</t>
  </si>
  <si>
    <t>RPS-0001-003247</t>
  </si>
  <si>
    <r>
      <t xml:space="preserve">Трубы PE-Xa/EVOH и PE-Xa/Al/PE-RT (Китай) </t>
    </r>
    <r>
      <rPr>
        <b/>
        <sz val="11"/>
        <color rgb="FFFF0000"/>
        <rFont val="Calibri"/>
        <family val="2"/>
        <charset val="204"/>
        <scheme val="minor"/>
      </rPr>
      <t>NEW!!!</t>
    </r>
  </si>
  <si>
    <t>Трубы PE-Xa/EVOH, PE-Xa/Al/PE-RT Rommer</t>
  </si>
  <si>
    <t>RCP-0030-2540180</t>
  </si>
  <si>
    <r>
      <t xml:space="preserve">Радиаторная арматура Rommer </t>
    </r>
    <r>
      <rPr>
        <b/>
        <sz val="11"/>
        <color rgb="FFFF0000"/>
        <rFont val="Calibri"/>
        <family val="2"/>
        <charset val="204"/>
      </rPr>
      <t>NEW!!!</t>
    </r>
  </si>
  <si>
    <t>RVR-0001-100015</t>
  </si>
  <si>
    <t>RVR-0001-100015 ROMMER Клапан ручной регулирующий, прямой 1/2"</t>
  </si>
  <si>
    <t>RVR-0001-100020</t>
  </si>
  <si>
    <t>RVR-0001-100020 ROMMER Клапан ручной регулирующий, прямой 3/4"</t>
  </si>
  <si>
    <t>RVR-0002-100015</t>
  </si>
  <si>
    <t>RVR-0002-100015 ROMMER Клапан ручной регулирующий, угловой 1/2"</t>
  </si>
  <si>
    <t>RVR-0002-100020</t>
  </si>
  <si>
    <t>RVR-0002-100020 ROMMER Клапан ручной регулирующий, угловой 3/4"</t>
  </si>
  <si>
    <t>RVT-0001-100015</t>
  </si>
  <si>
    <t>RVT-0001-100015 ROMMER Клапан термостатический, прямой 1/2"</t>
  </si>
  <si>
    <t>RVT-0001-100020</t>
  </si>
  <si>
    <t>RVT-0001-100020 ROMMER Клапан термостатический, прямой 3/4"</t>
  </si>
  <si>
    <t>RVT-0002-100015</t>
  </si>
  <si>
    <t>RVT-0002-100015 ROMMER Клапан термостатический, угловой 1/2"</t>
  </si>
  <si>
    <t>RVT-0002-100020</t>
  </si>
  <si>
    <t>RVT-0002-100020 ROMMER Клапан термостатический, угловой 3/4"</t>
  </si>
  <si>
    <t>RVL-0001-100015</t>
  </si>
  <si>
    <t>RVL-0001-100015 ROMMER Клапан запорно-балансировочный, прямой 1/2"</t>
  </si>
  <si>
    <t>RVL-0001-100020</t>
  </si>
  <si>
    <t>RVL-0001-100020 ROMMER Клапан запорно-балансировочный, прямой 3/4"</t>
  </si>
  <si>
    <t>RVL-0002-100015</t>
  </si>
  <si>
    <t>RVL-0002-100015 ROMMER Клапан запорно-балансировочный, угловой 1/2"</t>
  </si>
  <si>
    <t>RVL-0002-100020</t>
  </si>
  <si>
    <t>RVL-0002-100020 ROMMER Клапан запорно-балансировочный, угловой 3/4"</t>
  </si>
  <si>
    <t>RHT-0001-103015</t>
  </si>
  <si>
    <t>RHT-0001-103015 ROMMER Головка термостатическая, жидкостная M30x1,5</t>
  </si>
  <si>
    <t>RHT-0002-103015</t>
  </si>
  <si>
    <t>RHT-0002-103015 ROMMER Головка термостатическая, жидкостная M30x1,5</t>
  </si>
  <si>
    <t>Rommer Радиаторная арматура</t>
  </si>
  <si>
    <r>
      <t xml:space="preserve">Аксиальные фитинги латунные </t>
    </r>
    <r>
      <rPr>
        <b/>
        <sz val="11"/>
        <color rgb="FFFF0000"/>
        <rFont val="Calibri"/>
        <family val="2"/>
        <charset val="204"/>
        <scheme val="minor"/>
      </rPr>
      <t>NEW!!!</t>
    </r>
  </si>
  <si>
    <t>Аксиальные фитинги латунные</t>
  </si>
  <si>
    <t>RFA-0020-000016</t>
  </si>
  <si>
    <t>30 / 300</t>
  </si>
  <si>
    <t>RFA-0020-000020</t>
  </si>
  <si>
    <t>20 / 240</t>
  </si>
  <si>
    <t>RFA-0020-000025</t>
  </si>
  <si>
    <t>20 / 160</t>
  </si>
  <si>
    <t>RFA-0020-000032</t>
  </si>
  <si>
    <t>10 / 70</t>
  </si>
  <si>
    <t>RFA-0020-002002</t>
  </si>
  <si>
    <t>RFA-0001-001612</t>
  </si>
  <si>
    <t>10 / 220</t>
  </si>
  <si>
    <t>RFA-0001-001634</t>
  </si>
  <si>
    <t>10 / 180</t>
  </si>
  <si>
    <t>RFA-0001-002012</t>
  </si>
  <si>
    <t>10 / 160</t>
  </si>
  <si>
    <t>RFA-0001-002034</t>
  </si>
  <si>
    <t>10 / 120</t>
  </si>
  <si>
    <t>RFA-0001-002512</t>
  </si>
  <si>
    <t>RFA-0001-002534</t>
  </si>
  <si>
    <t>10 / 100</t>
  </si>
  <si>
    <t>RFA-0001-002510</t>
  </si>
  <si>
    <t>10 / 80</t>
  </si>
  <si>
    <t>RFA-0001-003234</t>
  </si>
  <si>
    <t>5 / 60</t>
  </si>
  <si>
    <t>RFA-0001-003210</t>
  </si>
  <si>
    <t>5 / 50</t>
  </si>
  <si>
    <t>RFA-0001-200212</t>
  </si>
  <si>
    <t>RFA-0002-001612</t>
  </si>
  <si>
    <t>10 / 200</t>
  </si>
  <si>
    <t>RFA-0002-001634</t>
  </si>
  <si>
    <t>RFA-0002-002012</t>
  </si>
  <si>
    <t>10 / 150</t>
  </si>
  <si>
    <t>RFA-0002-002034</t>
  </si>
  <si>
    <t>RFA-0002-002534</t>
  </si>
  <si>
    <t>10 / 90</t>
  </si>
  <si>
    <t>RFA-0002-003210</t>
  </si>
  <si>
    <t>5 / 45</t>
  </si>
  <si>
    <t>RFA-0003-000016</t>
  </si>
  <si>
    <t>10 / 250</t>
  </si>
  <si>
    <t>RFA-0003-000020</t>
  </si>
  <si>
    <t>RFA-0003-000025</t>
  </si>
  <si>
    <t>RFA-0003-000032</t>
  </si>
  <si>
    <t>5 / 40</t>
  </si>
  <si>
    <t>RFA-0003-002002</t>
  </si>
  <si>
    <t>RFA-0004-002016</t>
  </si>
  <si>
    <t>RFA-0004-002516</t>
  </si>
  <si>
    <t>10 / 140</t>
  </si>
  <si>
    <t>RFA-0004-002520</t>
  </si>
  <si>
    <t>RFA-0004-003225</t>
  </si>
  <si>
    <t>10 / 60</t>
  </si>
  <si>
    <t>RFA-0005-001612</t>
  </si>
  <si>
    <t>RFA-0005-002012</t>
  </si>
  <si>
    <t>10 / 110</t>
  </si>
  <si>
    <t>RFA-0005-002034</t>
  </si>
  <si>
    <t>RFA-0005-002534</t>
  </si>
  <si>
    <t>RFA-0005-003210</t>
  </si>
  <si>
    <t>5 / 35</t>
  </si>
  <si>
    <t>RFA-0006-001612</t>
  </si>
  <si>
    <t>RFA-0006-001634</t>
  </si>
  <si>
    <t>RFA-0006-002012</t>
  </si>
  <si>
    <t>RFA-0006-002034</t>
  </si>
  <si>
    <t>RFA-0006-002534</t>
  </si>
  <si>
    <t>RFA-0006-002510</t>
  </si>
  <si>
    <t>10 / 50</t>
  </si>
  <si>
    <t>RFA-0006-003210</t>
  </si>
  <si>
    <t>5 / 30</t>
  </si>
  <si>
    <t>RFA-0007-000016</t>
  </si>
  <si>
    <t>RFA-0007-000020</t>
  </si>
  <si>
    <t>RFA-0007-000025</t>
  </si>
  <si>
    <t>RFA-0007-000032</t>
  </si>
  <si>
    <t>5 / 25</t>
  </si>
  <si>
    <t>RFA-0009-001612</t>
  </si>
  <si>
    <t>RFA-0009-002012</t>
  </si>
  <si>
    <t>RFA-0009-002034</t>
  </si>
  <si>
    <t>RFA-0009-002534</t>
  </si>
  <si>
    <t>RFA-0032-001612</t>
  </si>
  <si>
    <t>16x1/2" LONG</t>
  </si>
  <si>
    <t>RFA-0032-002012</t>
  </si>
  <si>
    <t>RFA-0013-000016</t>
  </si>
  <si>
    <t>RFA-0013-000020</t>
  </si>
  <si>
    <t>RFA-0013-000025</t>
  </si>
  <si>
    <t>RFA-0013-000032</t>
  </si>
  <si>
    <t>1 / 15</t>
  </si>
  <si>
    <t>RFA-0014-162016</t>
  </si>
  <si>
    <t>RFA-0014-201620</t>
  </si>
  <si>
    <t>RFA-0014-201616</t>
  </si>
  <si>
    <t>RFA-0014-202016</t>
  </si>
  <si>
    <t>RFA-0014-202520</t>
  </si>
  <si>
    <t>RFA-0014-251616</t>
  </si>
  <si>
    <t>25х16х16</t>
  </si>
  <si>
    <t>RFA-0014-251620</t>
  </si>
  <si>
    <t>RFA-0014-251625</t>
  </si>
  <si>
    <t>RFA-0014-252016</t>
  </si>
  <si>
    <t>RFA-0014-252516</t>
  </si>
  <si>
    <t>RFA-0014-252020</t>
  </si>
  <si>
    <t>RFA-0014-252025</t>
  </si>
  <si>
    <t>RFA-0014-252520</t>
  </si>
  <si>
    <t>RFA-0014-321632</t>
  </si>
  <si>
    <t>5 / 20</t>
  </si>
  <si>
    <t>RFA-0014-322032</t>
  </si>
  <si>
    <t>RFA-0014-322525</t>
  </si>
  <si>
    <t>RFA-0014-322532</t>
  </si>
  <si>
    <t>RFA-0034-001634</t>
  </si>
  <si>
    <t>16xG 3/4</t>
  </si>
  <si>
    <t>RFA-0034-002034</t>
  </si>
  <si>
    <t>20xG 3/4</t>
  </si>
  <si>
    <t>RFA-0019-001612</t>
  </si>
  <si>
    <t>16×1/2"</t>
  </si>
  <si>
    <t>RFA-0019-001634</t>
  </si>
  <si>
    <t>16×3/4"</t>
  </si>
  <si>
    <t>RFA-0019-002012</t>
  </si>
  <si>
    <t>20×1/2"</t>
  </si>
  <si>
    <t>RFA-0019-002034</t>
  </si>
  <si>
    <t>20×3/4"</t>
  </si>
  <si>
    <t>RFA-0019-002534</t>
  </si>
  <si>
    <t>RFA-0019-002510</t>
  </si>
  <si>
    <t>25×1”</t>
  </si>
  <si>
    <t>RFA-0019-003210</t>
  </si>
  <si>
    <t>RFA-0028-001612</t>
  </si>
  <si>
    <t>RFA-0028-002012</t>
  </si>
  <si>
    <t>RFA-0028-002034</t>
  </si>
  <si>
    <t>RFA-0028-002534</t>
  </si>
  <si>
    <t>RFA-0028-003210</t>
  </si>
  <si>
    <t>RFA-0030-000016</t>
  </si>
  <si>
    <t>20 / 460</t>
  </si>
  <si>
    <t>RFA-0030-000020</t>
  </si>
  <si>
    <t>20 / 260</t>
  </si>
  <si>
    <t>RFA-0030-000025</t>
  </si>
  <si>
    <t>RFA-0025-001625</t>
  </si>
  <si>
    <t>RFA-0025-001650</t>
  </si>
  <si>
    <t>RFA-0025-001610</t>
  </si>
  <si>
    <t>RFA-0025-002025</t>
  </si>
  <si>
    <t>RFA-0026-162516</t>
  </si>
  <si>
    <t>RFA-0026-202520</t>
  </si>
  <si>
    <t>16x3/4"</t>
  </si>
  <si>
    <t xml:space="preserve">20х2.0x1/2 </t>
  </si>
  <si>
    <t>20x1/2" LONG</t>
  </si>
  <si>
    <t>16x1/2"x16</t>
  </si>
  <si>
    <t>20x1/2"x20</t>
  </si>
  <si>
    <t>Угольник настенные с креплением</t>
  </si>
  <si>
    <t>Угольник настенные с креплением удлиненный</t>
  </si>
  <si>
    <t>Трубка Г-образная для подключения радиатора</t>
  </si>
  <si>
    <t>Трубка Т-образная для подключения радиатора</t>
  </si>
  <si>
    <t>RWT-008-000001 ROMMER Припой бессвинцовый Sn97Cu3 D 3.0 250гр</t>
  </si>
  <si>
    <t>RWT-008-000002 ROMMER Флюс Паста Sn97Cu3 250гр</t>
  </si>
  <si>
    <t>RWT-008-000001</t>
  </si>
  <si>
    <t>RWT-008-000002</t>
  </si>
  <si>
    <t>Вес, гр</t>
  </si>
  <si>
    <t>250гр.</t>
  </si>
  <si>
    <t>ROMMER Принадлежности для пайки</t>
  </si>
  <si>
    <t>ROMMER Принадлежности для пайки медных труб и фитингов</t>
  </si>
  <si>
    <t>ROMMER Сепараторы воздуха и шлама</t>
  </si>
  <si>
    <t>RFW-0070-259520</t>
  </si>
  <si>
    <t>RFW-0070-259525</t>
  </si>
  <si>
    <t>RFW-0070-259532</t>
  </si>
  <si>
    <t>RFW-0080-255620</t>
  </si>
  <si>
    <t>RFW-0080-255625</t>
  </si>
  <si>
    <t>RFW-0080-255632</t>
  </si>
  <si>
    <t>RFW-0080-256620</t>
  </si>
  <si>
    <t>RFW-0080-255600</t>
  </si>
  <si>
    <t>RFW-0081-000820</t>
  </si>
  <si>
    <t>RFW-0081-000825</t>
  </si>
  <si>
    <t>RFW-0081-000832</t>
  </si>
  <si>
    <t>RFW-0081-002920</t>
  </si>
  <si>
    <t>RFW-0081-002925</t>
  </si>
  <si>
    <t>RFW-0081-002932</t>
  </si>
  <si>
    <t>PA66+GF30%</t>
  </si>
  <si>
    <t>Магнитная сила, Гаусс (Гс)</t>
  </si>
  <si>
    <t>Степень фильтрации, мкм</t>
  </si>
  <si>
    <t>Магнитные сепараторы шлама в корпусе из композита</t>
  </si>
  <si>
    <t>800/300</t>
  </si>
  <si>
    <t>Латунь</t>
  </si>
  <si>
    <t>EPP</t>
  </si>
  <si>
    <t>Макс.давление,  бар</t>
  </si>
  <si>
    <t>Сепаратор воздуха поворотный ВР 3/4" корпус- латунь</t>
  </si>
  <si>
    <t>Сепаратор воздуха поворотный ВР 1" корпус- латунь</t>
  </si>
  <si>
    <t>Сепаратор воздуха поворотный ВР 1 1/4" корпус- латунь</t>
  </si>
  <si>
    <t>Магнитный сепаратор шлама, поворотный универсальный НР 3/4" корпус- латунь</t>
  </si>
  <si>
    <t>Магнитный сепаратор шлама, поворотный универсальный НР 1" корпус- латунь</t>
  </si>
  <si>
    <t>Магнитный сепаратор шлама, поворотный универсальный НР 1 1/4" корпус- латунь</t>
  </si>
  <si>
    <t>Теплоизоляция для сепаратора шлама серии RFW-0080</t>
  </si>
  <si>
    <t>Магнитный сепаратор шлама для настенных котлов НР 3/4"x НГ 3/4" корпус- композит</t>
  </si>
  <si>
    <t>Магнитный сепаратор шлама поворотный, ВР 3/4" корпус- композит</t>
  </si>
  <si>
    <t>Магнитный сепаратор шлама поворотный, ВР 1" корпус- композит</t>
  </si>
  <si>
    <t>Магнитный сепаратор шлама поворотный, ВР 1 1/4" корпус- композит</t>
  </si>
  <si>
    <t>Магнитный сепаратор шлама с щетками поворотный, ВР 3/4" корпус- композит</t>
  </si>
  <si>
    <t>Магнитный сепаратор шлама с щетками поворотный, ВР 1" корпус- композит</t>
  </si>
  <si>
    <t>Магнитный сепаратор шлама с щетками поворотный, ВР 1 1/4" корпус- композит</t>
  </si>
  <si>
    <t>Сепараторы воздуха</t>
  </si>
  <si>
    <t>Магнитные сепараторы шлама в корпусе из латуни</t>
  </si>
  <si>
    <t>Магнитный сепаратор шлама для настенных котлов</t>
  </si>
  <si>
    <t>RSS-1001-200015</t>
  </si>
  <si>
    <t>RSS-1001-200018</t>
  </si>
  <si>
    <t>RSS-1001-200022</t>
  </si>
  <si>
    <t>RSS-1001-200028</t>
  </si>
  <si>
    <t>RSS-1001-200035</t>
  </si>
  <si>
    <t>RSS-1001-200042</t>
  </si>
  <si>
    <t>RSS-1001-200054</t>
  </si>
  <si>
    <t>RBV-0005-2510215 ROMMER Кран шаровой с американкой, ВР/НР, ручка бабочка 1/2"</t>
  </si>
  <si>
    <t>RBV-0005-2510220 ROMMER Кран шаровой с американкой, ВР/НР, ручка бабочка 3/4"</t>
  </si>
  <si>
    <t>RBV-0005-2510225 ROMMER Кран шаровой с американкой, ВР/НР, ручка бабочка 1"</t>
  </si>
  <si>
    <t>RBV-0005-2510232 ROMMER Кран шаровой с американкой, ВР/НР, ручка бабочка 1 1/4"</t>
  </si>
  <si>
    <t>RBV-0006-2610215 ROMMER Кран шаровой угловой с американкой, ВР/НР, ручка бабочка 1/2"</t>
  </si>
  <si>
    <t>RBV-0006-2610220 ROMMER Кран шаровой угловой с американкой, ВР/НР, ручка бабочка 3/4"</t>
  </si>
  <si>
    <t>RBV-0006-2610225 ROMMER Кран шаровой угловой с американкой, ВР/НР, ручка бабочка 1"</t>
  </si>
  <si>
    <t>RDG-0120-005010</t>
  </si>
  <si>
    <t>RBV-0004-2210225 ROMMER Кран шаровой, ВР/НР, ручка бабочка 1"</t>
  </si>
  <si>
    <t>RBV-0004-2210232 ROMMER Кран шаровой, ВР/НР, ручка бабочка 1 1/4"</t>
  </si>
  <si>
    <t>RBV-0007-2410215 ROMMER Кран шаровой, НР/НР, ручка бабочка 1/2"</t>
  </si>
  <si>
    <t>RBV-0007-2410220 ROMMER Кран шаровой, НР/НР, ручка бабочка 3/4"</t>
  </si>
  <si>
    <t>RBV-0007-2410225 ROMMER Кран шаровой, НР/НР, ручка бабочка 1"</t>
  </si>
  <si>
    <t>RBV-0007-2410232 ROMMER Кран шаровой, НР/НР, ручка бабочка 1 1/4"</t>
  </si>
  <si>
    <t>Трубы в штангах из нержавеющей стали 304, 4 метра</t>
  </si>
  <si>
    <t>Трубы в штангах из нержавеющей стали 304, 2 метра</t>
  </si>
  <si>
    <t>Артикул 1</t>
  </si>
  <si>
    <t>Артикул 2</t>
  </si>
  <si>
    <t>RSS-1001-000015</t>
  </si>
  <si>
    <t>RSS-1001-000018</t>
  </si>
  <si>
    <t>RSS-1001-000022</t>
  </si>
  <si>
    <t>RSS-1001-000028</t>
  </si>
  <si>
    <t>RSS-1001-000035</t>
  </si>
  <si>
    <t>RSS-1001-000042</t>
  </si>
  <si>
    <t>RSS-1001-000054</t>
  </si>
  <si>
    <t>RSS-1002-000015</t>
  </si>
  <si>
    <t>RSS-1002-000018</t>
  </si>
  <si>
    <t>RSS-1002-000022</t>
  </si>
  <si>
    <t>RSS-1002-000028</t>
  </si>
  <si>
    <t>RSS-1002-000035</t>
  </si>
  <si>
    <t>RSS-1002-000042</t>
  </si>
  <si>
    <t>RSS-1002-000054</t>
  </si>
  <si>
    <t>RSS-1003-000015</t>
  </si>
  <si>
    <t>RSS-1003-000018</t>
  </si>
  <si>
    <t>RSS-1003-000022</t>
  </si>
  <si>
    <t>RSS-1003-000028</t>
  </si>
  <si>
    <t>RSS-1003-000035</t>
  </si>
  <si>
    <t>RSS-1003-000042</t>
  </si>
  <si>
    <t>RSS-1003-000054</t>
  </si>
  <si>
    <t>RSS-1004-000015</t>
  </si>
  <si>
    <t>RSS-1004-000018</t>
  </si>
  <si>
    <t>RSS-1004-000022</t>
  </si>
  <si>
    <t>RSS-1004-000028</t>
  </si>
  <si>
    <t>RSS-1004-000035</t>
  </si>
  <si>
    <t>RSS-1004-000042</t>
  </si>
  <si>
    <t>RSS-1004-000054</t>
  </si>
  <si>
    <t>RSS-1005-000015</t>
  </si>
  <si>
    <t>RSS-1005-000018</t>
  </si>
  <si>
    <t>RSS-1005-000022</t>
  </si>
  <si>
    <t>RSS-1005-000028</t>
  </si>
  <si>
    <t>RSS-1005-000035</t>
  </si>
  <si>
    <t>RSS-1005-000042</t>
  </si>
  <si>
    <t>RSS-1005-000054</t>
  </si>
  <si>
    <t>RSS-1006-000015</t>
  </si>
  <si>
    <t>RSS-1006-000018</t>
  </si>
  <si>
    <t>RSS-1006-000022</t>
  </si>
  <si>
    <t>RSS-1006-000028</t>
  </si>
  <si>
    <t>RSS-1007-000015</t>
  </si>
  <si>
    <t>RSS-1007-000018</t>
  </si>
  <si>
    <t>RSS-1007-000022</t>
  </si>
  <si>
    <t>RSS-1008-001570</t>
  </si>
  <si>
    <t>RSS-1008-015100</t>
  </si>
  <si>
    <t>RSS-1009-001512</t>
  </si>
  <si>
    <t>RSS-1009-001812</t>
  </si>
  <si>
    <t>RSS-1009-001834</t>
  </si>
  <si>
    <t>RSS-1009-002212</t>
  </si>
  <si>
    <t>RSS-1009-002234</t>
  </si>
  <si>
    <t>RSS-1009-002834</t>
  </si>
  <si>
    <t>RSS-1009-000351</t>
  </si>
  <si>
    <t>RSS-1010-001512</t>
  </si>
  <si>
    <t>RSS-1010-001812</t>
  </si>
  <si>
    <t>RSS-1010-001834</t>
  </si>
  <si>
    <t>RSS-1010-002212</t>
  </si>
  <si>
    <t>RSS-1010-002234</t>
  </si>
  <si>
    <t>RSS-1010-002834</t>
  </si>
  <si>
    <t>RSS-1010-000351</t>
  </si>
  <si>
    <t>RSS-1011-001512</t>
  </si>
  <si>
    <t>RSS-1011-001812</t>
  </si>
  <si>
    <t>RSS-1011-002212</t>
  </si>
  <si>
    <t>RSS-1011-002234</t>
  </si>
  <si>
    <t>RSS-1012-001512</t>
  </si>
  <si>
    <t>RSS-1013-000015</t>
  </si>
  <si>
    <t>RSS-1013-000018</t>
  </si>
  <si>
    <t>RSS-1013-000022</t>
  </si>
  <si>
    <t>RSS-1013-000028</t>
  </si>
  <si>
    <t>RSS-1013-000035</t>
  </si>
  <si>
    <t>RSS-1013-000042</t>
  </si>
  <si>
    <t>RSS-1013-000054</t>
  </si>
  <si>
    <t>RSS-1014-181518</t>
  </si>
  <si>
    <t>RSS-1014-221522</t>
  </si>
  <si>
    <t>RSS-1014-221822</t>
  </si>
  <si>
    <t>RSS-1014-281528</t>
  </si>
  <si>
    <t>RSS-1014-282222</t>
  </si>
  <si>
    <t>RSS-1014-282228</t>
  </si>
  <si>
    <t>RSS-1014-282822</t>
  </si>
  <si>
    <t>RSS-1014-351535</t>
  </si>
  <si>
    <t>RSS-1014-352235</t>
  </si>
  <si>
    <t>RSS-1014-352835</t>
  </si>
  <si>
    <t>RSS-1014-423542</t>
  </si>
  <si>
    <t>RSS-1014-544254</t>
  </si>
  <si>
    <t>RSS-1015-001512</t>
  </si>
  <si>
    <t>RSS-1015-001812</t>
  </si>
  <si>
    <t>RSS-1015-001834</t>
  </si>
  <si>
    <t>RSS-1015-002212</t>
  </si>
  <si>
    <t>RSS-1015-002234</t>
  </si>
  <si>
    <t>RSS-1015-002812</t>
  </si>
  <si>
    <t>RSS-1015-002834</t>
  </si>
  <si>
    <t>RSS-1015-000281</t>
  </si>
  <si>
    <t>RSS-1015-003512</t>
  </si>
  <si>
    <t>RSS-1015-000351</t>
  </si>
  <si>
    <t>RSS-1015-035114</t>
  </si>
  <si>
    <t>RSS-1015-004212</t>
  </si>
  <si>
    <t>RSS-1015-000421</t>
  </si>
  <si>
    <t>RSS-1015-042114</t>
  </si>
  <si>
    <t>RSS-1015-005412</t>
  </si>
  <si>
    <t>RSS-1015-000541</t>
  </si>
  <si>
    <t>RSS-1015-054114</t>
  </si>
  <si>
    <t>RSS-1016-001512</t>
  </si>
  <si>
    <t>RSS-1016-001812</t>
  </si>
  <si>
    <t>RSS-1016-001834</t>
  </si>
  <si>
    <t>RSS-1016-002212</t>
  </si>
  <si>
    <t>RSS-1016-002234</t>
  </si>
  <si>
    <t>RSS-1016-002812</t>
  </si>
  <si>
    <t>RSS-1016-002834</t>
  </si>
  <si>
    <t>RSS-1016-000281</t>
  </si>
  <si>
    <t>RSS-1016-000351</t>
  </si>
  <si>
    <t>RSS-1016-035114</t>
  </si>
  <si>
    <t>RSS-1016-000421</t>
  </si>
  <si>
    <t>RSS-1016-042114</t>
  </si>
  <si>
    <t>RSS-1016-000541</t>
  </si>
  <si>
    <t>RSS-1016-054114</t>
  </si>
  <si>
    <t>RSS-1017-000015</t>
  </si>
  <si>
    <t>RSS-1017-000018</t>
  </si>
  <si>
    <t>RSS-1017-000022</t>
  </si>
  <si>
    <t>RSS-1017-000028</t>
  </si>
  <si>
    <t>RSS-1017-000035</t>
  </si>
  <si>
    <t>RSS-1017-000042</t>
  </si>
  <si>
    <t>RSS-1017-000054</t>
  </si>
  <si>
    <t>RSS-1018-001815</t>
  </si>
  <si>
    <t>RSS-1018-002215</t>
  </si>
  <si>
    <t>RSS-1018-002218</t>
  </si>
  <si>
    <t>RSS-1018-002815</t>
  </si>
  <si>
    <t>RSS-1018-002822</t>
  </si>
  <si>
    <t>RSS-1018-003528</t>
  </si>
  <si>
    <t>RSS-1018-004235</t>
  </si>
  <si>
    <t>RSS-1018-005442</t>
  </si>
  <si>
    <t>RSS-1019-000015</t>
  </si>
  <si>
    <t>RSS-1019-000018</t>
  </si>
  <si>
    <t>RSS-1019-000022</t>
  </si>
  <si>
    <t>RSS-1019-000028</t>
  </si>
  <si>
    <t>RSS-1019-000035</t>
  </si>
  <si>
    <t>RSS-1019-000042</t>
  </si>
  <si>
    <t>RSS-1019-000054</t>
  </si>
  <si>
    <t>RSS-1020-001815</t>
  </si>
  <si>
    <t>RSS-1020-002215</t>
  </si>
  <si>
    <t>RSS-1020-002218</t>
  </si>
  <si>
    <t>RSS-1020-002815</t>
  </si>
  <si>
    <t>RSS-1020-002818</t>
  </si>
  <si>
    <t>RSS-1020-002822</t>
  </si>
  <si>
    <t>RSS-1020-003515</t>
  </si>
  <si>
    <t>RSS-1020-003518</t>
  </si>
  <si>
    <t>RSS-1020-003522</t>
  </si>
  <si>
    <t>RSS-1020-003528</t>
  </si>
  <si>
    <t>RSS-1020-004222</t>
  </si>
  <si>
    <t>RSS-1020-004228</t>
  </si>
  <si>
    <t>RSS-1020-004235</t>
  </si>
  <si>
    <t>RSS-1020-005428</t>
  </si>
  <si>
    <t>RSS-1020-005435</t>
  </si>
  <si>
    <t>RSS-1020-005442</t>
  </si>
  <si>
    <t>RSS-1021-001512</t>
  </si>
  <si>
    <t>RSS-1021-001534</t>
  </si>
  <si>
    <t>RSS-1021-001812</t>
  </si>
  <si>
    <t>RSS-1021-001834</t>
  </si>
  <si>
    <t>RSS-1021-002212</t>
  </si>
  <si>
    <t>RSS-1021-002234</t>
  </si>
  <si>
    <t>RSS-1021-000221</t>
  </si>
  <si>
    <t>RSS-1021-002834</t>
  </si>
  <si>
    <t>RSS-1021-000281</t>
  </si>
  <si>
    <t>RSS-1021-000351</t>
  </si>
  <si>
    <t>RSS-1021-035114</t>
  </si>
  <si>
    <t>RSS-1021-042112</t>
  </si>
  <si>
    <t>RSS-1021-000542</t>
  </si>
  <si>
    <t>RSS-1022-001512</t>
  </si>
  <si>
    <t>RSS-1022-001812</t>
  </si>
  <si>
    <t>RSS-1022-001834</t>
  </si>
  <si>
    <t>RSS-1022-002212</t>
  </si>
  <si>
    <t>RSS-1022-002234</t>
  </si>
  <si>
    <t>RSS-1022-002834</t>
  </si>
  <si>
    <t>RSS-1022-000281</t>
  </si>
  <si>
    <t>RSS-1022-000351</t>
  </si>
  <si>
    <t>RSS-1022-035114</t>
  </si>
  <si>
    <t>RSS-1022-042112</t>
  </si>
  <si>
    <t>RSS-1022-000542</t>
  </si>
  <si>
    <t>RSS-1023-001512</t>
  </si>
  <si>
    <t>RSS-1023-001534</t>
  </si>
  <si>
    <t>RSS-1023-001812</t>
  </si>
  <si>
    <t>RSS-1023-001834</t>
  </si>
  <si>
    <t>RSS-1023-000181</t>
  </si>
  <si>
    <t>RSS-1023-002212</t>
  </si>
  <si>
    <t>RSS-1023-002234</t>
  </si>
  <si>
    <t>RSS-1023-000221</t>
  </si>
  <si>
    <t>RSS-1023-002834</t>
  </si>
  <si>
    <t>RSS-1023-000281</t>
  </si>
  <si>
    <t>RSS-1023-035114</t>
  </si>
  <si>
    <t>RSS-1023-042112</t>
  </si>
  <si>
    <t>RSS-1023-000542</t>
  </si>
  <si>
    <t>RSS-1024-001512</t>
  </si>
  <si>
    <t>RSS-1024-001534</t>
  </si>
  <si>
    <t>RSS-1024-001812</t>
  </si>
  <si>
    <t>RSS-1024-001834</t>
  </si>
  <si>
    <t>RSS-1024-000181</t>
  </si>
  <si>
    <t>RSS-1024-002212</t>
  </si>
  <si>
    <t>RSS-1024-002234</t>
  </si>
  <si>
    <t>RSS-1024-000221</t>
  </si>
  <si>
    <t>RSS-1024-002834</t>
  </si>
  <si>
    <t>RSS-1024-000281</t>
  </si>
  <si>
    <t>RSS-1024-035114</t>
  </si>
  <si>
    <t>RSS-1024-042112</t>
  </si>
  <si>
    <t>RSS-1024-000542</t>
  </si>
  <si>
    <t>RSS-1025-000015</t>
  </si>
  <si>
    <t>RSS-1025-000018</t>
  </si>
  <si>
    <t>RSS-1025-000022</t>
  </si>
  <si>
    <t>RSS-1025-000028</t>
  </si>
  <si>
    <t>RSS-1025-000035</t>
  </si>
  <si>
    <t>RSS-1025-000042</t>
  </si>
  <si>
    <t>RSS-1025-000054</t>
  </si>
  <si>
    <t>RSS-1026-001512</t>
  </si>
  <si>
    <t>RSS-1026-001534</t>
  </si>
  <si>
    <t>RSS-1026-001812</t>
  </si>
  <si>
    <t>RSS-1026-001834</t>
  </si>
  <si>
    <t>RSS-1026-002212</t>
  </si>
  <si>
    <t>RSS-1026-002234</t>
  </si>
  <si>
    <t>RSS-1026-002834</t>
  </si>
  <si>
    <t>RSS-1026-000281</t>
  </si>
  <si>
    <t>RSS-1026-000351</t>
  </si>
  <si>
    <t>RSS-1026-035114</t>
  </si>
  <si>
    <t>RSS-1026-042112</t>
  </si>
  <si>
    <t>RSS-1026-000542</t>
  </si>
  <si>
    <t>RSS-1027-000015</t>
  </si>
  <si>
    <t>RSS-1027-000018</t>
  </si>
  <si>
    <t>RSS-1027-000022</t>
  </si>
  <si>
    <t>RSS-1027-000028</t>
  </si>
  <si>
    <t>RSS-1027-000035</t>
  </si>
  <si>
    <t>RSS-1027-000042</t>
  </si>
  <si>
    <t>RSS-1027-000054</t>
  </si>
  <si>
    <t>RSS-1028-000015</t>
  </si>
  <si>
    <t>RSS-1028-000018</t>
  </si>
  <si>
    <t>RSS-1028-000022</t>
  </si>
  <si>
    <t>RSS-1028-000028</t>
  </si>
  <si>
    <t>RSS-1028-000035</t>
  </si>
  <si>
    <t>RSS-1028-000042</t>
  </si>
  <si>
    <t>RSS-1028-000054</t>
  </si>
  <si>
    <t xml:space="preserve">RDG-0120-100025 </t>
  </si>
  <si>
    <t>ROMMER Сдвоенный ниппель (комплект 2 шт.)</t>
  </si>
  <si>
    <t>RDG-0120-008100</t>
  </si>
  <si>
    <t>ROMMER Насосно-смесительный узел проходной с термоголовкой и перепускным клапаном, без насоса</t>
  </si>
  <si>
    <t>скоро</t>
  </si>
  <si>
    <t xml:space="preserve">RDG-0120-009001 </t>
  </si>
  <si>
    <t>ROMMER Насосно-смесительный узел с термостатической головкой с выносным датчиком, без кронштейна, без насоса</t>
  </si>
  <si>
    <t xml:space="preserve">ROMMER Коллекторы </t>
  </si>
  <si>
    <t>ROMMER RCA-0080-100090 Отвод D 80 угол 90гр. M/F (мама/папа) (Ver. 2)</t>
  </si>
  <si>
    <t>RCA-0080-100090</t>
  </si>
  <si>
    <t>RDG-1004-002501</t>
  </si>
  <si>
    <t>Насосная группа с 3-х ходовым приводным смесителем 1  без насоса, левая</t>
  </si>
  <si>
    <t>Насосная группа с 3-х ходовым приводным смесителем 1 без насоса, универсальная в теплоизоляции</t>
  </si>
  <si>
    <t>RRA-0103-300500</t>
  </si>
  <si>
    <t>Комплект кронштейнов напольных, внутренний монтаж 11, 21, 22, 33 типы, высоты 200, 300, 500 (10 шт.)</t>
  </si>
  <si>
    <t>ROMMER PROFI Частотный циркуляционный насос EVO 32/60-180 с гайками и теплоизоляцией</t>
  </si>
  <si>
    <t>RCP-0030-2565180</t>
  </si>
  <si>
    <t>ROMMER PROFI Частотный циркуляционный насос EVO 25/40-130 с гайками и теплоизоляцией</t>
  </si>
  <si>
    <t>ROMMER PROFI Частотный циркуляционный насос EVO 25/60-130 с гайками и теплоизоляцией</t>
  </si>
  <si>
    <t>ROMMER PROFI Частотный циркуляционный насос EVO 25/40-180 с гайками и теплоизоляцией</t>
  </si>
  <si>
    <t>ROMMER PROFI Частотный циркуляционный насос EVO 32/40-180 с гайками и теплоизоляцией</t>
  </si>
  <si>
    <t>ROMMER PROFI Частотный циркуляционный насос EVO 25/60-180 с гайками и теплоизоляцией</t>
  </si>
  <si>
    <t>ROMMER PROFI Частотный циркуляционный насос EVO 25/65-180 с ШИМ, без гаек</t>
  </si>
  <si>
    <t>ROMMER PROFI Частотный циркуляционный насос EVO 25/80-180  с ШИМ, гайками и теплоизоляцией</t>
  </si>
  <si>
    <t>ROMMER PROFI Частотный циркуляционный насос EVO 25/100-180 с ШИМ, гайками и теплоизоляцией</t>
  </si>
  <si>
    <t>ROMMER PROFI Частотный циркуляционный насос EVO 25/120-180 с ШИМ, гайками и теплоизоляцией</t>
  </si>
  <si>
    <t>ROMMER PROFI Частотный циркуляционный насос EVO 32/80-180 с ШИМ, гайками и теплоизоляцией</t>
  </si>
  <si>
    <t>ROMMER PROFI Частотный циркуляционный насос EVO 32/100-180 с ШИМ, гайками и теплоизоляцией</t>
  </si>
  <si>
    <t>ROMMER PROFI Частотный циркуляционный насос EVO 32/120-180 с ШИМ, гайками и теплоизоляцией</t>
  </si>
  <si>
    <t>6,5</t>
  </si>
  <si>
    <t>52</t>
  </si>
  <si>
    <t>RCS-0001-000071</t>
  </si>
  <si>
    <t xml:space="preserve">ROMMER Устройство управления насосом EPC-17 </t>
  </si>
  <si>
    <t>Цифровой регулятор давления насоса.
Устройство запускается и останавливается в соответствии с установленными значениями давления. Есть режим -авто</t>
  </si>
  <si>
    <t>0,5-9,3</t>
  </si>
  <si>
    <r>
      <t xml:space="preserve">Высокоскоростные скваэинные насосы Rommer (Китай) </t>
    </r>
    <r>
      <rPr>
        <sz val="11"/>
        <color rgb="FFFF0000"/>
        <rFont val="Calibri"/>
        <family val="2"/>
        <charset val="204"/>
        <scheme val="minor"/>
      </rPr>
      <t>NEW!!!</t>
    </r>
  </si>
  <si>
    <r>
      <t xml:space="preserve">Сепараторы воздуха и шлама </t>
    </r>
    <r>
      <rPr>
        <sz val="11"/>
        <color rgb="FFFF0000"/>
        <rFont val="Calibri"/>
        <family val="2"/>
        <charset val="204"/>
        <scheme val="minor"/>
      </rPr>
      <t>NEW!!!</t>
    </r>
  </si>
  <si>
    <t>Высокоскоростные скважинные насосы Rommer (Китай)</t>
  </si>
  <si>
    <t>RPW-1012-350270</t>
  </si>
  <si>
    <t>RPW-1012-360295</t>
  </si>
  <si>
    <t>RPW-1012-3802135</t>
  </si>
  <si>
    <t>RPW-1012-330345</t>
  </si>
  <si>
    <t>RPW-1012-350365</t>
  </si>
  <si>
    <t>RPW-1012-360390</t>
  </si>
  <si>
    <t>RPW-1012-3703110</t>
  </si>
  <si>
    <r>
      <t>ROMMER Высококоскоростной скважинный насос RHS 2-70, кабель 50 м (3x1,2 mm</t>
    </r>
    <r>
      <rPr>
        <sz val="11"/>
        <color theme="1"/>
        <rFont val="Calibri"/>
        <family val="2"/>
        <charset val="204"/>
      </rPr>
      <t>²</t>
    </r>
    <r>
      <rPr>
        <sz val="11"/>
        <color theme="1"/>
        <rFont val="Calibri"/>
        <family val="2"/>
        <charset val="204"/>
        <scheme val="minor"/>
      </rPr>
      <t>)</t>
    </r>
  </si>
  <si>
    <t>ROMMER Высококоскоростной скважинный насоc RHS 2-95, кабель 60 м (3x2,0 mm²)</t>
  </si>
  <si>
    <t>ROMMER Высококоскоростной скважинный насоc RHS 2-135, кабель 80 м (3x3,0 mm²)</t>
  </si>
  <si>
    <t>ROMMER Высококоскоростной скважинный насоc RHS 3-45, кабель 30 м (3x0,75 mm²)</t>
  </si>
  <si>
    <t>ROMMER Высококоскоростной скважинный насоc RHS 3-65, кабель 50 м (3x1,5 mm²)</t>
  </si>
  <si>
    <t>ROMMER Высококоскоростной скважинный насоc RHS 3-90, кабель 60 м (3x2,5 mm²)</t>
  </si>
  <si>
    <t>ROMMER Высококоскоростной скважинный насоc RHS 3-110, кабель 70 м (3x4,0 mm²)</t>
  </si>
  <si>
    <t>*RDG-0001-002501</t>
  </si>
  <si>
    <t>*RDG-0003-002501</t>
  </si>
  <si>
    <t>*RDG-0002-002501</t>
  </si>
  <si>
    <t>*RDG-0002-002503</t>
  </si>
  <si>
    <t>Бойлеры комбинированного и косвенного нагрева NEW!!!</t>
  </si>
  <si>
    <t>Водонагреватель косвенного нагрева ROMMER GT (Китай)</t>
  </si>
  <si>
    <t>RWH-2110-000150</t>
  </si>
  <si>
    <t>RWH-2110-000150 ROMMER GT бойлер косвенного нагрева напольный 150 л. без возм. уст. ТЭН</t>
  </si>
  <si>
    <t>RWH-2110-000200</t>
  </si>
  <si>
    <t>RWH-2110-000200 ROMMER GT бойлер косвенного нагрева напольный 200 л. без возм. уст. ТЭН</t>
  </si>
  <si>
    <t>RWH-2110-000300</t>
  </si>
  <si>
    <t>RWH-2110-000300 ROMMER GT бойлер косвенного нагрева напольный 300 л. без возм. уст. ТЭН</t>
  </si>
  <si>
    <t>RWH-2110-000500</t>
  </si>
  <si>
    <t>RWH-2110-000500 ROMMER GT бойлер косвенного нагрева напольный 500 л. без возм. уст. ТЭН</t>
  </si>
  <si>
    <t>Термометр для ROMMER GT</t>
  </si>
  <si>
    <t>Магниевый анодный стержень 24/548 мм  для ROMMER GT 150</t>
  </si>
  <si>
    <t>Магниевый анодный стержень 24/708 мм для ROMMER GT 200, 300</t>
  </si>
  <si>
    <t>Магниевый анодный стержень 24/1028 мм  для ROMMER GT 500</t>
  </si>
  <si>
    <t>Прокладка контрольного фланца для ROMMER GT</t>
  </si>
  <si>
    <t>RWH-1110-050100 Rommer бойлер комбинированного нагрева напольный 100 л. ТЭН 3 кВт</t>
  </si>
  <si>
    <t>RWH-1110-050150 Rommer бойлер комбинированного нагрева напольный 150 л. ТЭН 3 кВт</t>
  </si>
  <si>
    <t>RWH-1110-050190 Rommer бойлер комбинированного нагрева напольный 190 л. ТЭН 3 кВт</t>
  </si>
  <si>
    <t>RWH-1210-050080 Rommer бойлер комбинированного нагрева настенный 80 л. ТЭН 2,4 кВт</t>
  </si>
  <si>
    <t>RWH-1210-050100 Rommer бойлер комбинированного нагрева настенный 100 л. ТЭН 2,4 кВт</t>
  </si>
  <si>
    <t>RWH-1210-050150 Rommer бойлер комбинированного нагрева настенный 150 л. ТЭН 2,4 кВт</t>
  </si>
  <si>
    <t>RWH-1210-050190 Rommer бойлер комбинированного нагрева настенный 190 л. ТЭН 2,4 кВт</t>
  </si>
  <si>
    <t>RWH-1110-000100 ROMMER бойлер косвенного нагрева напольный 100 л.</t>
  </si>
  <si>
    <t>RWH-1110-000150 ROMMER бойлер косвенного нагрева напольный 150 л.</t>
  </si>
  <si>
    <t>RWH-1110-000190 ROMMER бойлер косвенного нагрева напольный 190 л.</t>
  </si>
  <si>
    <t>RWH-1210-000080 ROMMER бойлер косвенного нагрева настенный 80 л.</t>
  </si>
  <si>
    <t>RWH-1210-000100 ROMMER бойлер косвенного нагрева настенный 100 л.</t>
  </si>
  <si>
    <t>RWH-1210-000150 ROMMER бойлер косвенного нагрева настенный 150 л.</t>
  </si>
  <si>
    <t>RWH-1210-000190 ROMMER бойлер косвенного нагрева настенный 190 л.</t>
  </si>
  <si>
    <t>Водонагреватель комбинированного нагрева (Венгрия) - Распродажа!</t>
  </si>
  <si>
    <t>Водонагреватель косвенного нагрева (Венгрия) - Распродажа!</t>
  </si>
  <si>
    <t>ТЭН (Венгрия) - Распродажа!</t>
  </si>
  <si>
    <t>6104550267 ТЭН для SWH-3 и RWH настенные 2,4 кВт, 220B-0267</t>
  </si>
  <si>
    <t>6104550318 ТЭН для SWH-3 и RWH напольные 3 кВт, 220B-0318</t>
  </si>
  <si>
    <t>RVA-0001-000015</t>
  </si>
  <si>
    <t>RVA-0001-000015 ROMMER Воздухоотводчик автоматический вертикальный выпуск, нар.р. 1/2 никель, уплотнительное кольцо - EPDM</t>
  </si>
  <si>
    <t>RVA-0001-000020</t>
  </si>
  <si>
    <t>RVA-0001-000020 ROMMER Воздухоотводчик автоматический вертикальный выпуск, нар.р. 3/4 никель, уплотнительное кольцо - EPDM</t>
  </si>
  <si>
    <t>RVA-0002-000015</t>
  </si>
  <si>
    <t>RVA-0002-000015 ROMMER Воздухоотводчик автоматический боковой выпуск, нар.р. 1/2 никель, уплотнительное кольцо - EPDM</t>
  </si>
  <si>
    <t>RVA-0003-000015</t>
  </si>
  <si>
    <t>RVA-0003-000015 ROMMER Воздухоотводчик автоматический вертикальный выпуск, угл.подкл., нар.р. 1/2 никель, уплотнительное кольцо - EPDM</t>
  </si>
  <si>
    <t>RVA-0001-200010</t>
  </si>
  <si>
    <t>RVA-0001-200010 ROMMER Flex Воздухоотводчик автоматический вертикальный выпуск, нар.р. 3/8", без покрытия, уплотнительное кольцо - EPDM</t>
  </si>
  <si>
    <t>RVA-0001-200015</t>
  </si>
  <si>
    <t>RVA-0001-200015 ROMMER Flex Воздухоотводчик автоматический вертикальный выпуск, нар.р. 1/2", без покрытия, уплотнительное кольцо - EPDM</t>
  </si>
  <si>
    <t>RVA-0001-200020</t>
  </si>
  <si>
    <t>RVA-0001-200020 ROMMER Flex Воздухоотводчик автоматический вертикальный выпуск, нар.р. 3/4", без покрытия, уплотнительное кольцо - EPDM</t>
  </si>
  <si>
    <t>RVA-0001-300010</t>
  </si>
  <si>
    <t>RVA-0001-300010 ROMMER Flex Воздухоотводчик автоматический вертикальный выпуск, нар.р. 3/8", без покрытия, c отсеч. клап, уплотнительное кольцо - EPDM</t>
  </si>
  <si>
    <t>RVA-0001-300015</t>
  </si>
  <si>
    <t>RVA-0001-300015 ROMMER Flex Воздухоотводчик автоматический вертикальный выпуск, нар.р. 1/2", без покрытия, c отсеч. клап, уплотнительное кольцо - EPDM</t>
  </si>
  <si>
    <t>RVA-0001-300020</t>
  </si>
  <si>
    <t>RVA-0001-300020 ROMMER Flex Воздухоотводчик автоматический вертикальный выпуск, нар.р. 3/4", без покрытия, c отсеч. клап, уплотнительное кольцо - EPDM</t>
  </si>
  <si>
    <t>RVA-0004-001010</t>
  </si>
  <si>
    <t>RVA-0004-001010 ROMMER Клапан отсекающий, обратный, 3/8" x 3/8" никель</t>
  </si>
  <si>
    <t>3/8"x3/8"</t>
  </si>
  <si>
    <t>RVA-0004-001015</t>
  </si>
  <si>
    <t>RVA-0004-001015 ROMMER Клапан отсекающий, обратный, 3/8" x 1/2" никель</t>
  </si>
  <si>
    <t>3/8"x1/2"</t>
  </si>
  <si>
    <t>RVA-0004-000015</t>
  </si>
  <si>
    <t xml:space="preserve">RVA-0004-000015 ROMMER Клапан отсекающий, обратный, 1/2" x 1/2" никель </t>
  </si>
  <si>
    <t>RVA-0004-000020</t>
  </si>
  <si>
    <t>RVA-0004-000020 ROMMER Клапан отсекающий, обратный, 1/2" x 3/4" никель</t>
  </si>
  <si>
    <t>RVA-0005-001010</t>
  </si>
  <si>
    <t>RVA-0005-001010 ROMMER Клапан отсекающий, обратный, 3/8" x 3/8" (без покрытия)</t>
  </si>
  <si>
    <t>RVA-0005-001015</t>
  </si>
  <si>
    <t>RVA-0005-001015 ROMMER Клапан отсекающий, обратный, 3/8" x 1/2" (без покрытия)</t>
  </si>
  <si>
    <t>RVA-0005-000015</t>
  </si>
  <si>
    <t>RVA-0005-000015 ROMMER Клапан отсекающий, обратный, 1/2" x 1/2" (без покрытия)</t>
  </si>
  <si>
    <t>RVA-0005-000020</t>
  </si>
  <si>
    <t>RVA-0005-000020 ROMMER Клапан отсекающий, обратный, 1/2" x 3/4" (без покрытия)</t>
  </si>
  <si>
    <t>RVS-1001-000015</t>
  </si>
  <si>
    <t>RVS-1001-000015 ROMMER Компенсатор гидроудара мембранный, нар.р., 1/2 , никель</t>
  </si>
  <si>
    <t>ROMMER Воздухоотводчики</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</si>
</sst>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0">
    <numFmt numFmtId="41" formatCode="_-* #,##0\ _₽_-;\-* #,##0\ _₽_-;_-* &quot;-&quot;\ _₽_-;_-@_-"/>
    <numFmt numFmtId="44" formatCode="_-* #,##0.00\ &quot;₽&quot;_-;\-* #,##0.00\ &quot;₽&quot;_-;_-* &quot;-&quot;??\ &quot;₽&quot;_-;_-@_-"/>
    <numFmt numFmtId="43" formatCode="_-* #,##0.00\ _₽_-;\-* #,##0.00\ _₽_-;_-* &quot;-&quot;??\ _₽_-;_-@_-"/>
    <numFmt numFmtId="164" formatCode="_-* #,##0.00_-;\-* #,##0.00_-;_-* &quot;-&quot;??_-;_-@_-"/>
    <numFmt numFmtId="165" formatCode="_-* #,##0.00&quot;р.&quot;_-;\-* #,##0.00&quot;р.&quot;_-;_-* &quot;-&quot;??&quot;р.&quot;_-;_-@_-"/>
    <numFmt numFmtId="166" formatCode="_-* #,##0.00_р_._-;\-* #,##0.00_р_._-;_-* &quot;-&quot;??_р_._-;_-@_-"/>
    <numFmt numFmtId="168" formatCode="m/d/yyyy"/>
    <numFmt numFmtId="169" formatCode="0.0"/>
    <numFmt numFmtId="171" formatCode="#,##0.0;[Red]#,##0.0"/>
    <numFmt numFmtId="172" formatCode="#,##0.00&quot;    &quot;;\-#,##0.00&quot;    &quot;;&quot; -&quot;#&quot;    &quot;;@\ "/>
    <numFmt numFmtId="174" formatCode="#,##0.0"/>
    <numFmt numFmtId="175" formatCode="0.000"/>
    <numFmt numFmtId="176" formatCode="#,##0.00&quot;р. &quot;;\-#,##0.00&quot;р. &quot;;&quot; -&quot;#&quot;р. &quot;;@\ "/>
    <numFmt numFmtId="178" formatCode="#,##0.00_ ;\-#,##0.00\ "/>
    <numFmt numFmtId="179" formatCode="#,##0.0000&quot;р.&quot;"/>
    <numFmt numFmtId="181" formatCode="_-[$€-2]\ * #,##0.00000_-;\-[$€-2]\ * #,##0.00000_-;_-[$€-2]\ * &quot;-&quot;?????_-;_-@_-"/>
    <numFmt numFmtId="183" formatCode="_-&quot;€&quot;\ * #,##0.00_-;\-&quot;€&quot;\ * #,##0.00_-;_-&quot;€&quot;\ * &quot;-&quot;??_-;_-@_-"/>
    <numFmt numFmtId="185" formatCode="_-[$€-2]\ * #,##0.00_-;\-[$€-2]\ * #,##0.00_-;_-[$€-2]\ * &quot;-&quot;??_-"/>
    <numFmt numFmtId="187" formatCode="0.0%"/>
    <numFmt numFmtId="189" formatCode="###0;###0"/>
    <numFmt numFmtId="190" formatCode="#,##0;#,##0"/>
    <numFmt numFmtId="193" formatCode="_-* #,##0.00\ _€_-;\-* #,##0.00\ _€_-;_-* &quot;-&quot;??\ _€_-;_-@_-"/>
    <numFmt numFmtId="194" formatCode="0.0000"/>
    <numFmt numFmtId="196" formatCode="#,##0.00;&quot;-&quot;#,##0.00;&quot;-&quot;"/>
    <numFmt numFmtId="197" formatCode="[$-410]General"/>
    <numFmt numFmtId="198" formatCode="#,##0.00\ [$₽-419]"/>
    <numFmt numFmtId="199" formatCode="[$$-409]#,##0.00"/>
    <numFmt numFmtId="200" formatCode="[$$-409]#,##0.000"/>
    <numFmt numFmtId="204" formatCode="_-[$$-409]* #,##0.00_ ;_-[$$-409]* \-#,##0.00\ ;_-[$$-409]* &quot;-&quot;??_ ;_-@_ "/>
    <numFmt numFmtId="209" formatCode="dd\.mm\.yyyy\ h:mm:ss"/>
  </numFmts>
  <fonts count="245">
    <font>
      <sz val="11"/>
      <color theme="1"/>
      <name val="Calibri"/>
      <family val="2"/>
      <charset val="204"/>
      <scheme val="minor"/>
    </font>
    <font>
      <sz val="10"/>
      <color theme="1"/>
      <name val="Calibri"/>
      <family val="2"/>
      <charset val="204"/>
      <scheme val="minor"/>
    </font>
    <font>
      <sz val="11"/>
      <color indexed="8"/>
      <name val="Calibri"/>
      <family val="2"/>
      <charset val="204"/>
    </font>
    <font>
      <b/>
      <sz val="11"/>
      <color indexed="8"/>
      <name val="Calibri"/>
      <family val="2"/>
      <charset val="204"/>
    </font>
    <font>
      <sz val="10"/>
      <name val="Arial Cyr"/>
      <family val="2"/>
      <charset val="204"/>
    </font>
    <font>
      <sz val="10"/>
      <name val="Arial"/>
      <family val="2"/>
      <charset val="204"/>
    </font>
    <font>
      <sz val="12"/>
      <name val="Arial MT"/>
      <family val="2"/>
    </font>
    <font>
      <sz val="8"/>
      <name val="Arial"/>
      <family val="2"/>
      <charset val="204"/>
    </font>
    <font>
      <b/>
      <sz val="10"/>
      <color indexed="9"/>
      <name val="Arial"/>
      <family val="2"/>
      <charset val="204"/>
    </font>
    <font>
      <b/>
      <sz val="8"/>
      <color indexed="8"/>
      <name val="Arial"/>
      <family val="2"/>
      <charset val="204"/>
    </font>
    <font>
      <sz val="10"/>
      <name val="Times New Roman Cyr"/>
      <family val="1"/>
      <charset val="204"/>
    </font>
    <font>
      <b/>
      <sz val="10"/>
      <color indexed="8"/>
      <name val="Arial"/>
      <family val="2"/>
      <charset val="204"/>
    </font>
    <font>
      <sz val="11"/>
      <color indexed="8"/>
      <name val="Arial"/>
      <family val="2"/>
      <charset val="204"/>
    </font>
    <font>
      <sz val="11"/>
      <name val="Calibri"/>
      <family val="2"/>
      <charset val="204"/>
    </font>
    <font>
      <sz val="8"/>
      <name val="Arial"/>
      <family val="2"/>
    </font>
    <font>
      <b/>
      <sz val="11"/>
      <color indexed="10"/>
      <name val="Calibri"/>
      <family val="2"/>
      <charset val="204"/>
    </font>
    <font>
      <b/>
      <sz val="12"/>
      <color indexed="8"/>
      <name val="Calibri"/>
      <family val="2"/>
      <charset val="204"/>
    </font>
    <font>
      <b/>
      <sz val="8"/>
      <name val="Arial"/>
      <family val="2"/>
      <charset val="204"/>
    </font>
    <font>
      <b/>
      <sz val="10"/>
      <color indexed="10"/>
      <name val="Arial"/>
      <family val="2"/>
      <charset val="204"/>
    </font>
    <font>
      <b/>
      <sz val="10"/>
      <name val="Arial"/>
      <family val="2"/>
      <charset val="204"/>
    </font>
    <font>
      <sz val="10"/>
      <color indexed="8"/>
      <name val="Arial"/>
      <family val="2"/>
      <charset val="204"/>
    </font>
    <font>
      <b/>
      <vertAlign val="superscript"/>
      <sz val="10"/>
      <name val="Arial"/>
      <family val="2"/>
      <charset val="204"/>
    </font>
    <font>
      <b/>
      <vertAlign val="superscript"/>
      <sz val="10"/>
      <color indexed="8"/>
      <name val="Arial"/>
      <family val="2"/>
      <charset val="204"/>
    </font>
    <font>
      <sz val="10"/>
      <color indexed="8"/>
      <name val="Calibri"/>
      <family val="2"/>
      <charset val="204"/>
    </font>
    <font>
      <sz val="8"/>
      <name val="Calibri"/>
      <family val="2"/>
      <charset val="204"/>
    </font>
    <font>
      <b/>
      <sz val="10"/>
      <name val="Calibri"/>
      <family val="2"/>
      <charset val="204"/>
    </font>
    <font>
      <sz val="10"/>
      <name val="Calibri"/>
      <family val="2"/>
      <charset val="204"/>
    </font>
    <font>
      <b/>
      <sz val="10"/>
      <color indexed="8"/>
      <name val="Calibri"/>
      <family val="2"/>
      <charset val="204"/>
    </font>
    <font>
      <sz val="11"/>
      <color indexed="8"/>
      <name val="Calibri"/>
      <family val="2"/>
      <charset val="204"/>
    </font>
    <font>
      <sz val="10"/>
      <name val="Arial CE"/>
      <charset val="238"/>
    </font>
    <font>
      <sz val="10"/>
      <name val="Helv"/>
    </font>
    <font>
      <b/>
      <vertAlign val="superscript"/>
      <sz val="10"/>
      <name val="Calibri"/>
      <family val="2"/>
      <charset val="204"/>
    </font>
    <font>
      <vertAlign val="superscript"/>
      <sz val="10"/>
      <name val="Calibri"/>
      <family val="2"/>
      <charset val="204"/>
    </font>
    <font>
      <vertAlign val="superscript"/>
      <sz val="10"/>
      <color indexed="8"/>
      <name val="Calibri"/>
      <family val="2"/>
      <charset val="204"/>
    </font>
    <font>
      <sz val="10"/>
      <name val="Arial Cyr"/>
      <charset val="204"/>
    </font>
    <font>
      <sz val="10"/>
      <color indexed="8"/>
      <name val="Calibri"/>
      <family val="2"/>
      <charset val="204"/>
    </font>
    <font>
      <b/>
      <i/>
      <sz val="10"/>
      <color indexed="10"/>
      <name val="Calibri"/>
      <family val="2"/>
      <charset val="204"/>
    </font>
    <font>
      <sz val="10"/>
      <name val="Calibri"/>
      <family val="2"/>
      <charset val="204"/>
    </font>
    <font>
      <b/>
      <i/>
      <sz val="10"/>
      <color indexed="9"/>
      <name val="Calibri"/>
      <family val="2"/>
      <charset val="204"/>
    </font>
    <font>
      <b/>
      <sz val="10"/>
      <color indexed="10"/>
      <name val="Calibri"/>
      <family val="2"/>
      <charset val="204"/>
    </font>
    <font>
      <b/>
      <sz val="10"/>
      <name val="Calibri"/>
      <family val="2"/>
      <charset val="204"/>
    </font>
    <font>
      <sz val="10"/>
      <color indexed="8"/>
      <name val="Calibri"/>
      <family val="2"/>
      <charset val="204"/>
    </font>
    <font>
      <b/>
      <sz val="10"/>
      <color indexed="8"/>
      <name val="Calibri"/>
      <family val="2"/>
      <charset val="204"/>
    </font>
    <font>
      <sz val="10"/>
      <color indexed="18"/>
      <name val="Calibri"/>
      <family val="2"/>
      <charset val="204"/>
    </font>
    <font>
      <b/>
      <sz val="11"/>
      <color indexed="8"/>
      <name val="Calibri"/>
      <family val="2"/>
      <charset val="204"/>
    </font>
    <font>
      <sz val="10"/>
      <name val="Arial Tur"/>
      <charset val="162"/>
    </font>
    <font>
      <b/>
      <sz val="11"/>
      <color indexed="9"/>
      <name val="Calibri"/>
      <family val="2"/>
      <charset val="204"/>
    </font>
    <font>
      <b/>
      <sz val="11"/>
      <name val="Calibri"/>
      <family val="2"/>
      <charset val="204"/>
    </font>
    <font>
      <sz val="9"/>
      <name val="Calibri"/>
      <family val="2"/>
      <charset val="204"/>
    </font>
    <font>
      <sz val="10"/>
      <color indexed="8"/>
      <name val="Calibri"/>
      <family val="2"/>
      <charset val="204"/>
    </font>
    <font>
      <sz val="8"/>
      <name val="Arial"/>
      <family val="2"/>
      <charset val="1"/>
    </font>
    <font>
      <sz val="10"/>
      <name val="MS Sans Serif"/>
      <family val="2"/>
      <charset val="162"/>
    </font>
    <font>
      <b/>
      <sz val="9"/>
      <color indexed="9"/>
      <name val="Calibri"/>
      <family val="2"/>
      <charset val="204"/>
    </font>
    <font>
      <sz val="11"/>
      <color indexed="8"/>
      <name val="Calibri"/>
      <family val="2"/>
      <charset val="204"/>
    </font>
    <font>
      <b/>
      <sz val="11"/>
      <color indexed="8"/>
      <name val="Arial"/>
      <family val="2"/>
      <charset val="204"/>
    </font>
    <font>
      <sz val="11"/>
      <color indexed="8"/>
      <name val="Calibri"/>
      <family val="2"/>
      <charset val="238"/>
    </font>
    <font>
      <sz val="11"/>
      <color indexed="9"/>
      <name val="Calibri"/>
      <family val="2"/>
      <charset val="238"/>
    </font>
    <font>
      <b/>
      <sz val="11"/>
      <color indexed="8"/>
      <name val="Calibri"/>
      <family val="2"/>
      <charset val="238"/>
    </font>
    <font>
      <sz val="11"/>
      <color indexed="20"/>
      <name val="Calibri"/>
      <family val="2"/>
      <charset val="238"/>
    </font>
    <font>
      <b/>
      <sz val="11"/>
      <color indexed="9"/>
      <name val="Calibri"/>
      <family val="2"/>
      <charset val="238"/>
    </font>
    <font>
      <b/>
      <sz val="15"/>
      <color indexed="56"/>
      <name val="Calibri"/>
      <family val="2"/>
      <charset val="238"/>
    </font>
    <font>
      <b/>
      <sz val="13"/>
      <color indexed="56"/>
      <name val="Calibri"/>
      <family val="2"/>
      <charset val="238"/>
    </font>
    <font>
      <b/>
      <sz val="11"/>
      <color indexed="56"/>
      <name val="Calibri"/>
      <family val="2"/>
      <charset val="238"/>
    </font>
    <font>
      <b/>
      <sz val="18"/>
      <color indexed="56"/>
      <name val="Cambria"/>
      <family val="2"/>
      <charset val="238"/>
    </font>
    <font>
      <sz val="11"/>
      <color indexed="60"/>
      <name val="Calibri"/>
      <family val="2"/>
      <charset val="238"/>
    </font>
    <font>
      <sz val="11"/>
      <color indexed="52"/>
      <name val="Calibri"/>
      <family val="2"/>
      <charset val="238"/>
    </font>
    <font>
      <sz val="11"/>
      <color indexed="17"/>
      <name val="Calibri"/>
      <family val="2"/>
      <charset val="238"/>
    </font>
    <font>
      <sz val="10"/>
      <color indexed="64"/>
      <name val="Arial"/>
      <family val="2"/>
    </font>
    <font>
      <sz val="11"/>
      <color indexed="8"/>
      <name val="Calibri"/>
      <family val="2"/>
    </font>
    <font>
      <sz val="11"/>
      <color indexed="10"/>
      <name val="Calibri"/>
      <family val="2"/>
      <charset val="238"/>
    </font>
    <font>
      <sz val="11"/>
      <color indexed="62"/>
      <name val="Calibri"/>
      <family val="2"/>
      <charset val="238"/>
    </font>
    <font>
      <b/>
      <sz val="11"/>
      <color indexed="52"/>
      <name val="Calibri"/>
      <family val="2"/>
      <charset val="238"/>
    </font>
    <font>
      <b/>
      <sz val="11"/>
      <color indexed="63"/>
      <name val="Calibri"/>
      <family val="2"/>
      <charset val="238"/>
    </font>
    <font>
      <i/>
      <sz val="11"/>
      <color indexed="23"/>
      <name val="Calibri"/>
      <family val="2"/>
      <charset val="238"/>
    </font>
    <font>
      <sz val="11"/>
      <color indexed="63"/>
      <name val="Calibri"/>
      <family val="2"/>
    </font>
    <font>
      <sz val="9"/>
      <name val="Tahoma"/>
      <family val="2"/>
      <charset val="204"/>
    </font>
    <font>
      <sz val="9"/>
      <color indexed="10"/>
      <name val="Tahoma"/>
      <family val="2"/>
      <charset val="204"/>
    </font>
    <font>
      <sz val="11"/>
      <color theme="1"/>
      <name val="Calibri"/>
      <family val="2"/>
      <charset val="204"/>
      <scheme val="minor"/>
    </font>
    <font>
      <u/>
      <sz val="11"/>
      <color theme="10"/>
      <name val="Calibri"/>
      <family val="2"/>
      <charset val="204"/>
    </font>
    <font>
      <sz val="11"/>
      <color theme="1"/>
      <name val="Calibri"/>
      <family val="2"/>
      <scheme val="minor"/>
    </font>
    <font>
      <sz val="9"/>
      <color theme="1"/>
      <name val="Tahoma"/>
      <family val="2"/>
      <charset val="204"/>
    </font>
    <font>
      <b/>
      <sz val="10"/>
      <color theme="0"/>
      <name val="Tahoma"/>
      <family val="2"/>
      <charset val="204"/>
    </font>
    <font>
      <sz val="11"/>
      <name val="Calibri"/>
      <family val="2"/>
      <charset val="204"/>
      <scheme val="minor"/>
    </font>
    <font>
      <b/>
      <sz val="11"/>
      <color theme="1"/>
      <name val="Calibri"/>
      <family val="2"/>
      <charset val="204"/>
      <scheme val="minor"/>
    </font>
    <font>
      <b/>
      <sz val="14"/>
      <color theme="1"/>
      <name val="Calibri"/>
      <family val="2"/>
      <charset val="204"/>
      <scheme val="minor"/>
    </font>
    <font>
      <sz val="11"/>
      <color rgb="FF000000"/>
      <name val="Calibri"/>
      <family val="2"/>
      <charset val="204"/>
      <scheme val="minor"/>
    </font>
    <font>
      <sz val="11"/>
      <color theme="1"/>
      <name val="Calibri"/>
      <family val="2"/>
      <charset val="204"/>
    </font>
    <font>
      <sz val="10"/>
      <color rgb="FF000000"/>
      <name val="Arial"/>
      <family val="2"/>
      <charset val="204"/>
    </font>
    <font>
      <b/>
      <sz val="12"/>
      <color theme="1"/>
      <name val="Calibri"/>
      <family val="2"/>
      <charset val="204"/>
      <scheme val="minor"/>
    </font>
    <font>
      <sz val="12"/>
      <color theme="1"/>
      <name val="Calibri"/>
      <family val="2"/>
      <charset val="204"/>
      <scheme val="minor"/>
    </font>
    <font>
      <b/>
      <u/>
      <sz val="11"/>
      <color theme="1"/>
      <name val="Calibri"/>
      <family val="2"/>
      <charset val="204"/>
      <scheme val="minor"/>
    </font>
    <font>
      <sz val="10"/>
      <color theme="1"/>
      <name val="Calibri"/>
      <family val="2"/>
      <charset val="204"/>
      <scheme val="minor"/>
    </font>
    <font>
      <sz val="9"/>
      <color theme="1"/>
      <name val="Calibri"/>
      <family val="2"/>
      <charset val="204"/>
      <scheme val="minor"/>
    </font>
    <font>
      <sz val="10"/>
      <name val="Arial"/>
      <family val="2"/>
    </font>
    <font>
      <b/>
      <sz val="10"/>
      <name val="Calibri"/>
      <family val="2"/>
      <charset val="204"/>
      <scheme val="minor"/>
    </font>
    <font>
      <sz val="10"/>
      <name val="Calibri"/>
      <family val="2"/>
      <charset val="204"/>
      <scheme val="minor"/>
    </font>
    <font>
      <b/>
      <sz val="10"/>
      <color theme="1"/>
      <name val="Calibri"/>
      <family val="2"/>
      <charset val="204"/>
      <scheme val="minor"/>
    </font>
    <font>
      <b/>
      <sz val="11"/>
      <name val="Calibri"/>
      <family val="2"/>
      <charset val="204"/>
      <scheme val="minor"/>
    </font>
    <font>
      <b/>
      <sz val="11"/>
      <color indexed="8"/>
      <name val="Calibri"/>
      <family val="2"/>
      <charset val="204"/>
      <scheme val="minor"/>
    </font>
    <font>
      <b/>
      <sz val="12"/>
      <color indexed="9"/>
      <name val="Arial"/>
      <family val="2"/>
      <charset val="204"/>
    </font>
    <font>
      <sz val="10"/>
      <color indexed="8"/>
      <name val="Arial"/>
      <family val="2"/>
    </font>
    <font>
      <sz val="11"/>
      <color indexed="8"/>
      <name val="Calibri"/>
      <family val="2"/>
      <charset val="204"/>
      <scheme val="minor"/>
    </font>
    <font>
      <b/>
      <sz val="10"/>
      <color theme="1"/>
      <name val="Arial"/>
      <family val="2"/>
      <charset val="204"/>
    </font>
    <font>
      <sz val="12"/>
      <color theme="1"/>
      <name val="Times New Roman"/>
      <family val="2"/>
      <charset val="204"/>
    </font>
    <font>
      <sz val="11"/>
      <color rgb="FFFF0000"/>
      <name val="Calibri"/>
      <family val="2"/>
      <charset val="204"/>
      <scheme val="minor"/>
    </font>
    <font>
      <b/>
      <sz val="9"/>
      <color theme="1"/>
      <name val="Tahoma"/>
      <family val="2"/>
      <charset val="204"/>
    </font>
    <font>
      <sz val="8"/>
      <color theme="1"/>
      <name val="Tahoma"/>
      <family val="2"/>
      <charset val="204"/>
    </font>
    <font>
      <sz val="11"/>
      <color theme="1"/>
      <name val="Tahoma"/>
      <family val="2"/>
      <charset val="204"/>
    </font>
    <font>
      <sz val="7.5"/>
      <color theme="1"/>
      <name val="Tahoma"/>
      <family val="2"/>
      <charset val="204"/>
    </font>
    <font>
      <b/>
      <sz val="11"/>
      <color indexed="9"/>
      <name val="Calibri"/>
      <family val="2"/>
      <charset val="204"/>
      <scheme val="minor"/>
    </font>
    <font>
      <b/>
      <sz val="12"/>
      <color theme="0"/>
      <name val="Calibri"/>
      <family val="2"/>
      <charset val="204"/>
      <scheme val="minor"/>
    </font>
    <font>
      <sz val="14"/>
      <color theme="1"/>
      <name val="Calibri"/>
      <family val="2"/>
      <charset val="204"/>
      <scheme val="minor"/>
    </font>
    <font>
      <b/>
      <sz val="11"/>
      <color theme="1"/>
      <name val="Calibri"/>
      <family val="2"/>
      <charset val="204"/>
    </font>
    <font>
      <sz val="11"/>
      <color rgb="FF000000"/>
      <name val="Calibri"/>
      <family val="2"/>
      <charset val="204"/>
    </font>
    <font>
      <sz val="10"/>
      <name val="Arial"/>
      <family val="2"/>
      <charset val="204"/>
    </font>
    <font>
      <sz val="12"/>
      <name val="Arial"/>
      <family val="2"/>
    </font>
    <font>
      <sz val="10"/>
      <name val="Arial"/>
      <family val="2"/>
      <charset val="238"/>
    </font>
    <font>
      <b/>
      <sz val="11"/>
      <name val="Arial"/>
      <family val="2"/>
      <charset val="204"/>
    </font>
    <font>
      <b/>
      <sz val="11"/>
      <color theme="0"/>
      <name val="Calibri"/>
      <family val="2"/>
      <charset val="204"/>
      <scheme val="minor"/>
    </font>
    <font>
      <u/>
      <sz val="11"/>
      <color theme="10"/>
      <name val="Calibri"/>
      <family val="2"/>
      <scheme val="minor"/>
    </font>
    <font>
      <b/>
      <sz val="8.5"/>
      <name val="Calibri"/>
      <family val="2"/>
      <charset val="204"/>
    </font>
    <font>
      <b/>
      <sz val="12"/>
      <name val="Calibri"/>
      <family val="2"/>
      <charset val="204"/>
    </font>
    <font>
      <sz val="10"/>
      <name val="Tahoma"/>
      <family val="2"/>
      <charset val="204"/>
    </font>
    <font>
      <sz val="11"/>
      <name val="Tahoma"/>
      <family val="2"/>
      <charset val="204"/>
    </font>
    <font>
      <b/>
      <sz val="10"/>
      <name val="Tahoma"/>
      <family val="2"/>
      <charset val="204"/>
    </font>
    <font>
      <sz val="10"/>
      <color theme="1"/>
      <name val="Tahoma"/>
      <family val="2"/>
      <charset val="204"/>
    </font>
    <font>
      <sz val="10"/>
      <color theme="1"/>
      <name val="Arial"/>
      <family val="2"/>
      <charset val="204"/>
    </font>
    <font>
      <sz val="11"/>
      <color theme="0"/>
      <name val="Calibri"/>
      <family val="2"/>
      <charset val="204"/>
      <scheme val="minor"/>
    </font>
    <font>
      <i/>
      <sz val="10"/>
      <color indexed="9"/>
      <name val="Calibri"/>
      <family val="2"/>
      <charset val="204"/>
    </font>
    <font>
      <sz val="11"/>
      <color theme="1"/>
      <name val="Symbol"/>
      <family val="1"/>
      <charset val="2"/>
    </font>
    <font>
      <sz val="7"/>
      <color theme="1"/>
      <name val="Times New Roman"/>
      <family val="1"/>
      <charset val="204"/>
    </font>
    <font>
      <strike/>
      <sz val="11"/>
      <color theme="1"/>
      <name val="Calibri"/>
      <family val="2"/>
      <charset val="204"/>
      <scheme val="minor"/>
    </font>
    <font>
      <sz val="11"/>
      <color indexed="10"/>
      <name val="Calibri"/>
      <family val="2"/>
      <charset val="204"/>
      <scheme val="minor"/>
    </font>
    <font>
      <b/>
      <sz val="14"/>
      <color theme="0"/>
      <name val="Calibri"/>
      <family val="2"/>
      <charset val="204"/>
    </font>
    <font>
      <b/>
      <sz val="11"/>
      <color theme="0"/>
      <name val="Arial"/>
      <family val="2"/>
      <charset val="204"/>
    </font>
    <font>
      <b/>
      <sz val="14"/>
      <color theme="0"/>
      <name val="Calibri"/>
      <family val="2"/>
      <charset val="204"/>
      <scheme val="minor"/>
    </font>
    <font>
      <sz val="8"/>
      <name val="Tahoma"/>
      <family val="2"/>
      <charset val="204"/>
    </font>
    <font>
      <b/>
      <sz val="8"/>
      <color rgb="FFFF0000"/>
      <name val="Arial"/>
      <family val="2"/>
      <charset val="204"/>
    </font>
    <font>
      <b/>
      <sz val="8"/>
      <name val="Tahoma"/>
      <family val="2"/>
      <charset val="204"/>
    </font>
    <font>
      <sz val="10"/>
      <color theme="1"/>
      <name val="Calibri"/>
      <family val="2"/>
      <charset val="204"/>
    </font>
    <font>
      <sz val="10"/>
      <color rgb="FF131313"/>
      <name val="Calibri"/>
      <family val="2"/>
      <charset val="204"/>
    </font>
    <font>
      <sz val="11"/>
      <color rgb="FF2C2C2C"/>
      <name val="Calibri"/>
      <family val="2"/>
      <charset val="204"/>
    </font>
    <font>
      <b/>
      <sz val="10"/>
      <color rgb="FF000000"/>
      <name val="Tahoma"/>
      <family val="2"/>
      <charset val="204"/>
    </font>
    <font>
      <b/>
      <sz val="10"/>
      <color theme="1"/>
      <name val="Tahoma"/>
      <family val="2"/>
      <charset val="204"/>
    </font>
    <font>
      <sz val="11"/>
      <color theme="1"/>
      <name val="Verdana"/>
      <family val="2"/>
      <charset val="204"/>
    </font>
    <font>
      <b/>
      <sz val="12"/>
      <color theme="0"/>
      <name val="Arial"/>
      <family val="2"/>
      <charset val="204"/>
    </font>
    <font>
      <sz val="10"/>
      <color rgb="FF000000"/>
      <name val="Times New Roman"/>
      <family val="1"/>
      <charset val="204"/>
    </font>
    <font>
      <b/>
      <sz val="20"/>
      <color theme="1"/>
      <name val="Calibri"/>
      <family val="2"/>
      <charset val="204"/>
      <scheme val="minor"/>
    </font>
    <font>
      <b/>
      <u/>
      <sz val="12"/>
      <color theme="1"/>
      <name val="Calibri"/>
      <family val="2"/>
      <charset val="204"/>
      <scheme val="minor"/>
    </font>
    <font>
      <b/>
      <sz val="10"/>
      <color rgb="FFFF0000"/>
      <name val="Calibri"/>
      <family val="2"/>
      <charset val="204"/>
    </font>
    <font>
      <sz val="11"/>
      <color rgb="FFFF0000"/>
      <name val="Calibri"/>
      <family val="2"/>
      <charset val="204"/>
    </font>
    <font>
      <sz val="10"/>
      <name val="Arial"/>
      <family val="2"/>
      <charset val="204"/>
    </font>
    <font>
      <b/>
      <sz val="11"/>
      <color rgb="FFFF0000"/>
      <name val="Calibri"/>
      <family val="2"/>
      <charset val="204"/>
    </font>
    <font>
      <sz val="10"/>
      <color indexed="8"/>
      <name val="Calibri"/>
      <family val="2"/>
      <charset val="204"/>
      <scheme val="minor"/>
    </font>
    <font>
      <b/>
      <sz val="11"/>
      <color theme="1"/>
      <name val="Tahoma"/>
      <family val="2"/>
      <charset val="204"/>
    </font>
    <font>
      <b/>
      <sz val="11"/>
      <color indexed="10"/>
      <name val="Tahoma"/>
      <family val="2"/>
      <charset val="204"/>
    </font>
    <font>
      <b/>
      <sz val="11"/>
      <name val="Tahoma"/>
      <family val="2"/>
      <charset val="204"/>
    </font>
    <font>
      <sz val="11"/>
      <color indexed="8"/>
      <name val="Tahoma"/>
      <family val="2"/>
      <charset val="204"/>
    </font>
    <font>
      <b/>
      <sz val="11"/>
      <color theme="0"/>
      <name val="Tahoma"/>
      <family val="2"/>
      <charset val="204"/>
    </font>
    <font>
      <b/>
      <sz val="11"/>
      <color indexed="8"/>
      <name val="Tahoma"/>
      <family val="2"/>
      <charset val="204"/>
    </font>
    <font>
      <b/>
      <sz val="11"/>
      <color rgb="FFFF0000"/>
      <name val="Calibri"/>
      <family val="2"/>
      <charset val="204"/>
      <scheme val="minor"/>
    </font>
    <font>
      <u/>
      <sz val="10"/>
      <name val="Arial"/>
      <family val="2"/>
      <charset val="204"/>
    </font>
    <font>
      <b/>
      <sz val="9"/>
      <color theme="1"/>
      <name val="Calibri"/>
      <family val="2"/>
      <charset val="204"/>
      <scheme val="minor"/>
    </font>
    <font>
      <b/>
      <sz val="12"/>
      <name val="Tahoma"/>
      <family val="2"/>
      <charset val="204"/>
    </font>
    <font>
      <b/>
      <sz val="20"/>
      <name val="Calibri"/>
      <family val="2"/>
      <charset val="204"/>
      <scheme val="minor"/>
    </font>
    <font>
      <sz val="11"/>
      <color indexed="9"/>
      <name val="Calibri"/>
      <family val="2"/>
      <charset val="204"/>
    </font>
    <font>
      <sz val="11"/>
      <color indexed="62"/>
      <name val="Calibri"/>
      <family val="2"/>
      <charset val="204"/>
    </font>
    <font>
      <b/>
      <sz val="11"/>
      <color theme="1"/>
      <name val="Calibri"/>
      <family val="2"/>
      <scheme val="minor"/>
    </font>
    <font>
      <sz val="10"/>
      <color rgb="FF000000"/>
      <name val="Times New Roman"/>
      <family val="1"/>
    </font>
    <font>
      <b/>
      <sz val="11"/>
      <color rgb="FF000000"/>
      <name val="Tahoma"/>
      <family val="2"/>
      <charset val="204"/>
    </font>
    <font>
      <b/>
      <sz val="11"/>
      <color indexed="10"/>
      <name val="Calibri"/>
      <family val="2"/>
      <charset val="204"/>
      <scheme val="minor"/>
    </font>
    <font>
      <b/>
      <sz val="14"/>
      <color indexed="9"/>
      <name val="Calibri"/>
      <family val="2"/>
      <charset val="204"/>
      <scheme val="minor"/>
    </font>
    <font>
      <b/>
      <sz val="14"/>
      <color indexed="9"/>
      <name val="Arial"/>
      <family val="2"/>
      <charset val="204"/>
    </font>
    <font>
      <sz val="11"/>
      <name val="Calibri"/>
      <family val="2"/>
      <charset val="204"/>
    </font>
    <font>
      <sz val="10"/>
      <color rgb="FF000000"/>
      <name val="Tahoma"/>
      <family val="2"/>
      <charset val="204"/>
    </font>
    <font>
      <b/>
      <sz val="12"/>
      <color rgb="FF000000"/>
      <name val="Tahoma"/>
      <family val="2"/>
      <charset val="204"/>
    </font>
    <font>
      <u/>
      <sz val="10"/>
      <color theme="10"/>
      <name val="Arial Cyr"/>
      <charset val="204"/>
    </font>
    <font>
      <sz val="12"/>
      <color indexed="0"/>
      <name val="Arial"/>
      <family val="2"/>
      <charset val="204"/>
    </font>
    <font>
      <b/>
      <sz val="10"/>
      <color rgb="FF000000"/>
      <name val="Arial"/>
      <family val="2"/>
      <charset val="204"/>
    </font>
    <font>
      <sz val="1"/>
      <color rgb="FF000000"/>
      <name val="Arial"/>
      <family val="2"/>
      <charset val="204"/>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sz val="11"/>
      <color theme="0"/>
      <name val="Calibri"/>
      <family val="2"/>
      <scheme val="minor"/>
    </font>
    <font>
      <sz val="18"/>
      <color theme="3"/>
      <name val="Cambria"/>
      <family val="2"/>
      <scheme val="major"/>
    </font>
    <font>
      <sz val="12"/>
      <color rgb="FF000000"/>
      <name val="Calibri"/>
      <family val="2"/>
      <charset val="204"/>
    </font>
    <font>
      <b/>
      <sz val="8"/>
      <color indexed="8"/>
      <name val="Tahoma"/>
      <family val="2"/>
      <charset val="204"/>
    </font>
    <font>
      <b/>
      <sz val="10"/>
      <color indexed="9"/>
      <name val="Tahoma"/>
      <family val="2"/>
      <charset val="204"/>
    </font>
    <font>
      <sz val="9"/>
      <color indexed="8"/>
      <name val="Tahoma"/>
      <family val="2"/>
      <charset val="204"/>
    </font>
    <font>
      <b/>
      <sz val="22"/>
      <color theme="1"/>
      <name val="Calibri"/>
      <family val="2"/>
      <charset val="204"/>
      <scheme val="minor"/>
    </font>
    <font>
      <b/>
      <sz val="24"/>
      <color theme="1"/>
      <name val="Calibri"/>
      <family val="2"/>
      <charset val="204"/>
      <scheme val="minor"/>
    </font>
    <font>
      <b/>
      <sz val="26"/>
      <color theme="1"/>
      <name val="Calibri"/>
      <family val="2"/>
      <charset val="204"/>
      <scheme val="minor"/>
    </font>
    <font>
      <sz val="11"/>
      <color rgb="FF000000"/>
      <name val="Calibri"/>
      <family val="2"/>
    </font>
    <font>
      <b/>
      <sz val="11"/>
      <color rgb="FF231F20"/>
      <name val="Calibri"/>
      <family val="2"/>
      <charset val="204"/>
      <scheme val="minor"/>
    </font>
    <font>
      <b/>
      <sz val="11"/>
      <color indexed="63"/>
      <name val="Calibri"/>
      <family val="2"/>
      <charset val="204"/>
      <scheme val="minor"/>
    </font>
    <font>
      <sz val="11"/>
      <color indexed="63"/>
      <name val="Calibri"/>
      <family val="2"/>
      <charset val="204"/>
      <scheme val="minor"/>
    </font>
    <font>
      <sz val="11"/>
      <color rgb="FF231F20"/>
      <name val="Calibri"/>
      <family val="2"/>
      <charset val="204"/>
      <scheme val="minor"/>
    </font>
    <font>
      <b/>
      <sz val="11"/>
      <color rgb="FF000000"/>
      <name val="Calibri"/>
      <family val="2"/>
      <charset val="204"/>
      <scheme val="minor"/>
    </font>
    <font>
      <sz val="11"/>
      <color theme="1"/>
      <name val="Calibri"/>
      <family val="3"/>
      <charset val="134"/>
      <scheme val="minor"/>
    </font>
    <font>
      <b/>
      <sz val="9"/>
      <color indexed="8"/>
      <name val="Arial"/>
      <family val="2"/>
      <charset val="204"/>
    </font>
    <font>
      <b/>
      <sz val="11"/>
      <color indexed="8"/>
      <name val="Cambria"/>
      <family val="1"/>
      <charset val="204"/>
    </font>
    <font>
      <sz val="11"/>
      <color theme="1"/>
      <name val="Calibri"/>
      <family val="2"/>
      <charset val="162"/>
      <scheme val="minor"/>
    </font>
    <font>
      <sz val="11"/>
      <name val="Century Gothic"/>
      <family val="2"/>
      <charset val="204"/>
    </font>
    <font>
      <sz val="11"/>
      <color rgb="FFFF0000"/>
      <name val="Tahoma"/>
      <family val="2"/>
      <charset val="204"/>
    </font>
    <font>
      <b/>
      <sz val="18"/>
      <color theme="1"/>
      <name val="Calibri"/>
      <family val="2"/>
      <charset val="204"/>
      <scheme val="minor"/>
    </font>
    <font>
      <sz val="14"/>
      <name val="Calibri"/>
      <family val="2"/>
      <charset val="204"/>
      <scheme val="minor"/>
    </font>
    <font>
      <b/>
      <sz val="9"/>
      <name val="Calibri"/>
      <family val="2"/>
      <charset val="204"/>
      <scheme val="minor"/>
    </font>
    <font>
      <sz val="12"/>
      <color theme="1"/>
      <name val="Arial"/>
      <family val="2"/>
      <charset val="204"/>
    </font>
    <font>
      <b/>
      <sz val="18"/>
      <color theme="0"/>
      <name val="Calibri"/>
      <family val="2"/>
      <charset val="204"/>
      <scheme val="minor"/>
    </font>
    <font>
      <b/>
      <sz val="18"/>
      <color theme="0"/>
      <name val="Calibri"/>
      <family val="2"/>
      <charset val="204"/>
    </font>
    <font>
      <b/>
      <sz val="12"/>
      <name val="Arial"/>
      <family val="2"/>
      <charset val="204"/>
    </font>
    <font>
      <sz val="12"/>
      <color theme="1"/>
      <name val="Calibri"/>
      <family val="2"/>
      <charset val="204"/>
    </font>
    <font>
      <sz val="12"/>
      <name val="Calibri"/>
      <family val="2"/>
      <charset val="204"/>
    </font>
    <font>
      <b/>
      <sz val="12"/>
      <color theme="0"/>
      <name val="Calibri"/>
      <family val="2"/>
      <charset val="204"/>
    </font>
    <font>
      <b/>
      <sz val="10"/>
      <color indexed="9"/>
      <name val="Calibri"/>
      <family val="2"/>
      <charset val="204"/>
    </font>
    <font>
      <b/>
      <sz val="12"/>
      <name val="Calibri"/>
      <family val="2"/>
      <charset val="204"/>
      <scheme val="minor"/>
    </font>
    <font>
      <b/>
      <sz val="16"/>
      <color theme="0"/>
      <name val="Calibri"/>
      <family val="2"/>
      <charset val="204"/>
      <scheme val="minor"/>
    </font>
    <font>
      <sz val="10"/>
      <color theme="1"/>
      <name val="Arial"/>
      <family val="2"/>
      <charset val="204"/>
    </font>
    <font>
      <sz val="11"/>
      <name val="Calibri"/>
      <family val="2"/>
      <charset val="204"/>
    </font>
    <font>
      <sz val="11"/>
      <name val="Czcionka tekstu podstawowego"/>
    </font>
    <font>
      <sz val="11"/>
      <color theme="1"/>
      <name val="Calibri"/>
      <family val="2"/>
      <charset val="238"/>
      <scheme val="minor"/>
    </font>
    <font>
      <u/>
      <sz val="11"/>
      <color theme="10"/>
      <name val="Calibri"/>
      <family val="2"/>
      <charset val="204"/>
      <scheme val="minor"/>
    </font>
    <font>
      <sz val="18"/>
      <color theme="3"/>
      <name val="Cambria"/>
      <family val="2"/>
      <charset val="204"/>
      <scheme val="major"/>
    </font>
    <font>
      <b/>
      <sz val="15"/>
      <color theme="3"/>
      <name val="Calibri"/>
      <family val="2"/>
      <charset val="204"/>
      <scheme val="minor"/>
    </font>
    <font>
      <b/>
      <sz val="13"/>
      <color theme="3"/>
      <name val="Calibri"/>
      <family val="2"/>
      <charset val="204"/>
      <scheme val="minor"/>
    </font>
    <font>
      <b/>
      <sz val="11"/>
      <color theme="3"/>
      <name val="Calibri"/>
      <family val="2"/>
      <charset val="204"/>
      <scheme val="minor"/>
    </font>
    <font>
      <sz val="11"/>
      <color rgb="FF006100"/>
      <name val="Calibri"/>
      <family val="2"/>
      <charset val="204"/>
      <scheme val="minor"/>
    </font>
    <font>
      <sz val="11"/>
      <color rgb="FF9C0006"/>
      <name val="Calibri"/>
      <family val="2"/>
      <charset val="204"/>
      <scheme val="minor"/>
    </font>
    <font>
      <sz val="11"/>
      <color rgb="FF9C6500"/>
      <name val="Calibri"/>
      <family val="2"/>
      <charset val="204"/>
      <scheme val="minor"/>
    </font>
    <font>
      <sz val="11"/>
      <color rgb="FF3F3F76"/>
      <name val="Calibri"/>
      <family val="2"/>
      <charset val="204"/>
      <scheme val="minor"/>
    </font>
    <font>
      <b/>
      <sz val="11"/>
      <color rgb="FF3F3F3F"/>
      <name val="Calibri"/>
      <family val="2"/>
      <charset val="204"/>
      <scheme val="minor"/>
    </font>
    <font>
      <b/>
      <sz val="11"/>
      <color rgb="FFFA7D00"/>
      <name val="Calibri"/>
      <family val="2"/>
      <charset val="204"/>
      <scheme val="minor"/>
    </font>
    <font>
      <sz val="11"/>
      <color rgb="FFFA7D00"/>
      <name val="Calibri"/>
      <family val="2"/>
      <charset val="204"/>
      <scheme val="minor"/>
    </font>
    <font>
      <i/>
      <sz val="11"/>
      <color rgb="FF7F7F7F"/>
      <name val="Calibri"/>
      <family val="2"/>
      <charset val="204"/>
      <scheme val="minor"/>
    </font>
    <font>
      <sz val="8"/>
      <name val="Arial"/>
      <family val="2"/>
      <charset val="204"/>
    </font>
  </fonts>
  <fills count="101">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55"/>
      </patternFill>
    </fill>
    <fill>
      <patternFill patternType="solid">
        <fgColor indexed="43"/>
      </patternFill>
    </fill>
    <fill>
      <patternFill patternType="solid">
        <fgColor indexed="26"/>
      </patternFill>
    </fill>
    <fill>
      <patternFill patternType="solid">
        <fgColor indexed="2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55"/>
        <bgColor indexed="64"/>
      </patternFill>
    </fill>
    <fill>
      <patternFill patternType="solid">
        <fgColor indexed="9"/>
        <bgColor indexed="64"/>
      </patternFill>
    </fill>
    <fill>
      <patternFill patternType="solid">
        <fgColor indexed="10"/>
        <bgColor indexed="64"/>
      </patternFill>
    </fill>
    <fill>
      <patternFill patternType="solid">
        <fgColor indexed="13"/>
        <bgColor indexed="64"/>
      </patternFill>
    </fill>
    <fill>
      <patternFill patternType="solid">
        <fgColor indexed="8"/>
        <bgColor indexed="63"/>
      </patternFill>
    </fill>
    <fill>
      <patternFill patternType="solid">
        <fgColor indexed="8"/>
        <bgColor indexed="64"/>
      </patternFill>
    </fill>
    <fill>
      <patternFill patternType="solid">
        <fgColor rgb="FFF2F2F2"/>
      </patternFill>
    </fill>
    <fill>
      <patternFill patternType="solid">
        <fgColor rgb="FF4A93D1"/>
        <bgColor indexed="64"/>
      </patternFill>
    </fill>
    <fill>
      <patternFill patternType="solid">
        <fgColor theme="0"/>
        <bgColor indexed="64"/>
      </patternFill>
    </fill>
    <fill>
      <patternFill patternType="solid">
        <fgColor theme="0" tint="-0.34998626667073579"/>
        <bgColor indexed="64"/>
      </patternFill>
    </fill>
    <fill>
      <patternFill patternType="solid">
        <fgColor theme="0" tint="-0.249977111117893"/>
        <bgColor indexed="64"/>
      </patternFill>
    </fill>
    <fill>
      <patternFill patternType="solid">
        <fgColor rgb="FF969696"/>
        <bgColor indexed="64"/>
      </patternFill>
    </fill>
    <fill>
      <patternFill patternType="solid">
        <fgColor theme="0" tint="-0.14999847407452621"/>
        <bgColor indexed="64"/>
      </patternFill>
    </fill>
    <fill>
      <patternFill patternType="solid">
        <fgColor theme="0"/>
        <bgColor theme="0"/>
      </patternFill>
    </fill>
    <fill>
      <patternFill patternType="solid">
        <fgColor theme="0" tint="-0.34998626667073579"/>
        <bgColor indexed="31"/>
      </patternFill>
    </fill>
    <fill>
      <patternFill patternType="solid">
        <fgColor theme="0" tint="-0.34998626667073579"/>
        <bgColor indexed="22"/>
      </patternFill>
    </fill>
    <fill>
      <patternFill patternType="solid">
        <fgColor theme="1"/>
        <bgColor indexed="64"/>
      </patternFill>
    </fill>
    <fill>
      <patternFill patternType="solid">
        <fgColor rgb="FFFFFF00"/>
        <bgColor indexed="64"/>
      </patternFill>
    </fill>
    <fill>
      <patternFill patternType="solid">
        <fgColor theme="1" tint="4.9989318521683403E-2"/>
        <bgColor indexed="64"/>
      </patternFill>
    </fill>
    <fill>
      <patternFill patternType="solid">
        <fgColor rgb="FFFF0000"/>
        <bgColor indexed="64"/>
      </patternFill>
    </fill>
    <fill>
      <patternFill patternType="solid">
        <fgColor rgb="FFFF0000"/>
        <bgColor indexed="63"/>
      </patternFill>
    </fill>
    <fill>
      <patternFill patternType="solid">
        <fgColor rgb="FFFF0000"/>
        <bgColor indexed="22"/>
      </patternFill>
    </fill>
    <fill>
      <patternFill patternType="solid">
        <fgColor rgb="FFFF0000"/>
        <bgColor indexed="42"/>
      </patternFill>
    </fill>
    <fill>
      <patternFill patternType="solid">
        <fgColor theme="0" tint="-0.499984740745262"/>
        <bgColor indexed="64"/>
      </patternFill>
    </fill>
    <fill>
      <patternFill patternType="solid">
        <fgColor theme="0" tint="-0.249977111117893"/>
        <bgColor indexed="54"/>
      </patternFill>
    </fill>
    <fill>
      <patternFill patternType="solid">
        <fgColor theme="1"/>
        <bgColor indexed="63"/>
      </patternFill>
    </fill>
    <fill>
      <patternFill patternType="solid">
        <fgColor theme="5" tint="0.39997558519241921"/>
        <bgColor indexed="64"/>
      </patternFill>
    </fill>
    <fill>
      <patternFill patternType="solid">
        <fgColor rgb="FF92D050"/>
        <bgColor indexed="64"/>
      </patternFill>
    </fill>
    <fill>
      <patternFill patternType="solid">
        <fgColor rgb="FFD1D3D4"/>
      </patternFill>
    </fill>
    <fill>
      <patternFill patternType="solid">
        <fgColor indexed="9"/>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3"/>
        <bgColor indexed="54"/>
      </patternFill>
    </fill>
    <fill>
      <patternFill patternType="solid">
        <fgColor rgb="FFFFFF66"/>
        <bgColor indexed="64"/>
      </patternFill>
    </fill>
    <fill>
      <patternFill patternType="solid">
        <fgColor rgb="FF969696"/>
        <bgColor indexed="31"/>
      </patternFill>
    </fill>
    <fill>
      <patternFill patternType="solid">
        <fgColor rgb="FFE2EFDA"/>
        <bgColor rgb="FF000000"/>
      </patternFill>
    </fill>
    <fill>
      <patternFill patternType="solid">
        <fgColor rgb="FFD9E1F2"/>
        <bgColor rgb="FF000000"/>
      </patternFill>
    </fill>
    <fill>
      <patternFill patternType="solid">
        <fgColor rgb="FFFFF2CC"/>
        <bgColor rgb="FF000000"/>
      </patternFill>
    </fill>
    <fill>
      <patternFill patternType="solid">
        <fgColor rgb="FFEDEDED"/>
        <bgColor rgb="FF000000"/>
      </patternFill>
    </fill>
    <fill>
      <patternFill patternType="solid">
        <fgColor rgb="FFFCE4D6"/>
        <bgColor rgb="FF000000"/>
      </patternFill>
    </fill>
    <fill>
      <patternFill patternType="solid">
        <fgColor rgb="FFDDEBF7"/>
        <bgColor rgb="FF000000"/>
      </patternFill>
    </fill>
    <fill>
      <patternFill patternType="solid">
        <fgColor rgb="FFD0CECE"/>
        <bgColor rgb="FF000000"/>
      </patternFill>
    </fill>
    <fill>
      <patternFill patternType="solid">
        <fgColor theme="0" tint="-0.14999847407452621"/>
        <bgColor indexed="22"/>
      </patternFill>
    </fill>
    <fill>
      <patternFill patternType="solid">
        <fgColor theme="5" tint="-0.249977111117893"/>
        <bgColor indexed="64"/>
      </patternFill>
    </fill>
    <fill>
      <patternFill patternType="solid">
        <fgColor rgb="FFFFC000"/>
        <bgColor indexed="64"/>
      </patternFill>
    </fill>
    <fill>
      <patternFill patternType="solid">
        <fgColor rgb="FFFFFF99"/>
        <bgColor indexed="64"/>
      </patternFill>
    </fill>
    <fill>
      <patternFill patternType="solid">
        <fgColor theme="9" tint="0.59999389629810485"/>
        <bgColor indexed="64"/>
      </patternFill>
    </fill>
    <fill>
      <patternFill patternType="solid">
        <fgColor theme="0" tint="-0.14993743705557422"/>
        <bgColor indexed="64"/>
      </patternFill>
    </fill>
    <fill>
      <patternFill patternType="solid">
        <fgColor theme="0" tint="-0.14999847407452621"/>
        <bgColor indexed="63"/>
      </patternFill>
    </fill>
  </fills>
  <borders count="541">
    <border>
      <left/>
      <right/>
      <top/>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medium">
        <color indexed="64"/>
      </left>
      <right/>
      <top/>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medium">
        <color indexed="64"/>
      </left>
      <right/>
      <top/>
      <bottom style="medium">
        <color indexed="64"/>
      </bottom>
      <diagonal/>
    </border>
    <border>
      <left style="thin">
        <color indexed="64"/>
      </left>
      <right style="thin">
        <color indexed="64"/>
      </right>
      <top/>
      <bottom style="thin">
        <color indexed="64"/>
      </bottom>
      <diagonal/>
    </border>
    <border>
      <left/>
      <right/>
      <top/>
      <bottom style="thin">
        <color indexed="8"/>
      </bottom>
      <diagonal/>
    </border>
    <border>
      <left/>
      <right/>
      <top style="thin">
        <color indexed="8"/>
      </top>
      <bottom/>
      <diagonal/>
    </border>
    <border>
      <left style="thin">
        <color indexed="8"/>
      </left>
      <right style="thin">
        <color indexed="8"/>
      </right>
      <top/>
      <bottom style="thin">
        <color indexed="8"/>
      </bottom>
      <diagonal/>
    </border>
    <border>
      <left style="thin">
        <color indexed="8"/>
      </left>
      <right/>
      <top/>
      <bottom style="thin">
        <color indexed="8"/>
      </bottom>
      <diagonal/>
    </border>
    <border>
      <left style="thin">
        <color indexed="8"/>
      </left>
      <right/>
      <top style="thin">
        <color indexed="8"/>
      </top>
      <bottom style="thin">
        <color indexed="8"/>
      </bottom>
      <diagonal/>
    </border>
    <border>
      <left style="thin">
        <color indexed="8"/>
      </left>
      <right/>
      <top/>
      <bottom/>
      <diagonal/>
    </border>
    <border>
      <left style="thin">
        <color indexed="8"/>
      </left>
      <right style="thin">
        <color indexed="8"/>
      </right>
      <top/>
      <bottom/>
      <diagonal/>
    </border>
    <border>
      <left/>
      <right style="thin">
        <color indexed="8"/>
      </right>
      <top/>
      <bottom style="thin">
        <color indexed="8"/>
      </bottom>
      <diagonal/>
    </border>
    <border>
      <left/>
      <right style="thin">
        <color indexed="8"/>
      </right>
      <top style="thin">
        <color indexed="8"/>
      </top>
      <bottom/>
      <diagonal/>
    </border>
    <border>
      <left/>
      <right/>
      <top/>
      <bottom style="thin">
        <color indexed="64"/>
      </bottom>
      <diagonal/>
    </border>
    <border>
      <left style="thin">
        <color indexed="64"/>
      </left>
      <right/>
      <top/>
      <bottom/>
      <diagonal/>
    </border>
    <border>
      <left/>
      <right style="thin">
        <color indexed="8"/>
      </right>
      <top/>
      <bottom/>
      <diagonal/>
    </border>
    <border>
      <left style="thin">
        <color indexed="8"/>
      </left>
      <right style="thin">
        <color indexed="8"/>
      </right>
      <top/>
      <bottom style="double">
        <color indexed="8"/>
      </bottom>
      <diagonal/>
    </border>
    <border>
      <left/>
      <right/>
      <top style="thin">
        <color indexed="64"/>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style="thin">
        <color indexed="64"/>
      </right>
      <top style="thin">
        <color indexed="8"/>
      </top>
      <bottom style="thin">
        <color indexed="8"/>
      </bottom>
      <diagonal/>
    </border>
    <border>
      <left style="thin">
        <color indexed="64"/>
      </left>
      <right/>
      <top style="thin">
        <color indexed="64"/>
      </top>
      <bottom/>
      <diagonal/>
    </border>
    <border>
      <left style="medium">
        <color indexed="64"/>
      </left>
      <right style="medium">
        <color indexed="64"/>
      </right>
      <top style="thin">
        <color indexed="64"/>
      </top>
      <bottom style="medium">
        <color indexed="64"/>
      </bottom>
      <diagonal/>
    </border>
    <border>
      <left style="thin">
        <color indexed="64"/>
      </left>
      <right/>
      <top style="thin">
        <color indexed="8"/>
      </top>
      <bottom style="thin">
        <color indexed="8"/>
      </bottom>
      <diagonal/>
    </border>
    <border>
      <left style="thin">
        <color indexed="8"/>
      </left>
      <right/>
      <top style="thin">
        <color indexed="8"/>
      </top>
      <bottom style="thin">
        <color indexed="64"/>
      </bottom>
      <diagonal/>
    </border>
    <border>
      <left/>
      <right/>
      <top style="thin">
        <color indexed="8"/>
      </top>
      <bottom style="thin">
        <color indexed="64"/>
      </bottom>
      <diagonal/>
    </border>
    <border>
      <left style="thin">
        <color indexed="8"/>
      </left>
      <right/>
      <top/>
      <bottom style="thin">
        <color indexed="64"/>
      </bottom>
      <diagonal/>
    </border>
    <border>
      <left style="medium">
        <color rgb="FF2F93D1"/>
      </left>
      <right style="thin">
        <color rgb="FF2F93D1"/>
      </right>
      <top style="thin">
        <color rgb="FF2F93D1"/>
      </top>
      <bottom style="thin">
        <color rgb="FF2F93D1"/>
      </bottom>
      <diagonal/>
    </border>
    <border>
      <left style="thin">
        <color rgb="FF2F93D1"/>
      </left>
      <right style="medium">
        <color rgb="FF2F93D1"/>
      </right>
      <top style="thin">
        <color rgb="FF2F93D1"/>
      </top>
      <bottom style="thin">
        <color rgb="FF2F93D1"/>
      </bottom>
      <diagonal/>
    </border>
    <border>
      <left/>
      <right style="medium">
        <color rgb="FF2F93D1"/>
      </right>
      <top/>
      <bottom/>
      <diagonal/>
    </border>
    <border>
      <left/>
      <right/>
      <top/>
      <bottom style="medium">
        <color rgb="FF2F93D1"/>
      </bottom>
      <diagonal/>
    </border>
    <border>
      <left/>
      <right style="medium">
        <color rgb="FF4A93D1"/>
      </right>
      <top/>
      <bottom style="medium">
        <color rgb="FF4A93D1"/>
      </bottom>
      <diagonal/>
    </border>
    <border>
      <left style="medium">
        <color rgb="FF2F93D1"/>
      </left>
      <right style="medium">
        <color rgb="FF2F93D1"/>
      </right>
      <top style="medium">
        <color rgb="FF2F93D1"/>
      </top>
      <bottom/>
      <diagonal/>
    </border>
    <border>
      <left style="medium">
        <color rgb="FF4A93D1"/>
      </left>
      <right style="medium">
        <color rgb="FF4A93D1"/>
      </right>
      <top/>
      <bottom style="medium">
        <color rgb="FF4A93D1"/>
      </bottom>
      <diagonal/>
    </border>
    <border>
      <left/>
      <right/>
      <top style="medium">
        <color rgb="FF4A93D1"/>
      </top>
      <bottom style="medium">
        <color rgb="FF4A93D1"/>
      </bottom>
      <diagonal/>
    </border>
    <border>
      <left style="medium">
        <color rgb="FF4A93D1"/>
      </left>
      <right style="medium">
        <color rgb="FF4A93D1"/>
      </right>
      <top/>
      <bottom/>
      <diagonal/>
    </border>
    <border>
      <left/>
      <right style="medium">
        <color rgb="FF4A93D1"/>
      </right>
      <top/>
      <bottom style="thin">
        <color rgb="FF4A93D1"/>
      </bottom>
      <diagonal/>
    </border>
    <border>
      <left style="thin">
        <color rgb="FF2F93D1"/>
      </left>
      <right style="thin">
        <color rgb="FF2F93D1"/>
      </right>
      <top style="thin">
        <color rgb="FF2F93D1"/>
      </top>
      <bottom style="thin">
        <color rgb="FF2F93D1"/>
      </bottom>
      <diagonal/>
    </border>
    <border>
      <left/>
      <right/>
      <top/>
      <bottom style="thin">
        <color rgb="FF2F93D1"/>
      </bottom>
      <diagonal/>
    </border>
    <border>
      <left style="medium">
        <color rgb="FF2F93D1"/>
      </left>
      <right/>
      <top/>
      <bottom/>
      <diagonal/>
    </border>
    <border>
      <left style="medium">
        <color rgb="FF4A93D1"/>
      </left>
      <right/>
      <top/>
      <bottom style="medium">
        <color rgb="FF4A93D1"/>
      </bottom>
      <diagonal/>
    </border>
    <border>
      <left style="medium">
        <color rgb="FF4A93D1"/>
      </left>
      <right style="medium">
        <color rgb="FF4A93D1"/>
      </right>
      <top style="medium">
        <color rgb="FF4A93D1"/>
      </top>
      <bottom style="medium">
        <color rgb="FF4A93D1"/>
      </bottom>
      <diagonal/>
    </border>
    <border>
      <left/>
      <right style="medium">
        <color rgb="FF4A93D1"/>
      </right>
      <top style="medium">
        <color rgb="FF4A93D1"/>
      </top>
      <bottom/>
      <diagonal/>
    </border>
    <border>
      <left style="thin">
        <color rgb="FF2F93D1"/>
      </left>
      <right style="thin">
        <color rgb="FF2F93D1"/>
      </right>
      <top style="medium">
        <color rgb="FF2F93D1"/>
      </top>
      <bottom style="thin">
        <color rgb="FF2F93D1"/>
      </bottom>
      <diagonal/>
    </border>
    <border>
      <left style="medium">
        <color rgb="FF4A93D1"/>
      </left>
      <right style="thin">
        <color rgb="FF4A93D1"/>
      </right>
      <top style="thin">
        <color rgb="FF4A93D1"/>
      </top>
      <bottom style="thin">
        <color rgb="FF4A93D1"/>
      </bottom>
      <diagonal/>
    </border>
    <border>
      <left style="medium">
        <color rgb="FF4A93D1"/>
      </left>
      <right/>
      <top style="medium">
        <color rgb="FF4A93D1"/>
      </top>
      <bottom/>
      <diagonal/>
    </border>
    <border>
      <left style="medium">
        <color rgb="FF4A93D1"/>
      </left>
      <right style="thin">
        <color rgb="FF4A93D1"/>
      </right>
      <top style="medium">
        <color rgb="FF4A93D1"/>
      </top>
      <bottom style="medium">
        <color rgb="FF4A93D1"/>
      </bottom>
      <diagonal/>
    </border>
    <border>
      <left style="medium">
        <color rgb="FF2F93D1"/>
      </left>
      <right style="medium">
        <color rgb="FF2F93D1"/>
      </right>
      <top style="thin">
        <color rgb="FF2F93D1"/>
      </top>
      <bottom style="thin">
        <color rgb="FF2F93D1"/>
      </bottom>
      <diagonal/>
    </border>
    <border>
      <left style="thin">
        <color rgb="FF0070C0"/>
      </left>
      <right style="thin">
        <color rgb="FF0070C0"/>
      </right>
      <top style="thin">
        <color rgb="FF7F7F7F"/>
      </top>
      <bottom style="thin">
        <color rgb="FF0070C0"/>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right style="thin">
        <color indexed="64"/>
      </right>
      <top style="thin">
        <color indexed="8"/>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style="thin">
        <color indexed="64"/>
      </bottom>
      <diagonal/>
    </border>
    <border>
      <left/>
      <right/>
      <top style="medium">
        <color rgb="FF4A93D1"/>
      </top>
      <bottom/>
      <diagonal/>
    </border>
    <border>
      <left style="thin">
        <color rgb="FF4A93D1"/>
      </left>
      <right style="thin">
        <color rgb="FF4A93D1"/>
      </right>
      <top style="thin">
        <color rgb="FF4A93D1"/>
      </top>
      <bottom style="thin">
        <color rgb="FF4A93D1"/>
      </bottom>
      <diagonal/>
    </border>
    <border>
      <left style="medium">
        <color rgb="FF2F93D1"/>
      </left>
      <right style="thin">
        <color rgb="FF4A93D1"/>
      </right>
      <top style="thin">
        <color rgb="FF4A93D1"/>
      </top>
      <bottom style="medium">
        <color rgb="FF2F93D1"/>
      </bottom>
      <diagonal/>
    </border>
    <border>
      <left style="thin">
        <color rgb="FF4A93D1"/>
      </left>
      <right style="thin">
        <color rgb="FF4A93D1"/>
      </right>
      <top style="thin">
        <color rgb="FF4A93D1"/>
      </top>
      <bottom style="medium">
        <color rgb="FF4A93D1"/>
      </bottom>
      <diagonal/>
    </border>
    <border>
      <left style="medium">
        <color rgb="FF4A93D1"/>
      </left>
      <right style="medium">
        <color rgb="FF4A93D1"/>
      </right>
      <top style="thin">
        <color rgb="FF4A93D1"/>
      </top>
      <bottom style="thin">
        <color rgb="FF4A93D1"/>
      </bottom>
      <diagonal/>
    </border>
    <border>
      <left/>
      <right style="medium">
        <color theme="3" tint="0.39994506668294322"/>
      </right>
      <top/>
      <bottom style="medium">
        <color theme="3" tint="0.39994506668294322"/>
      </bottom>
      <diagonal/>
    </border>
    <border>
      <left style="thin">
        <color rgb="FF4A93D1"/>
      </left>
      <right style="medium">
        <color rgb="FF4A93D1"/>
      </right>
      <top style="thin">
        <color rgb="FF4A93D1"/>
      </top>
      <bottom style="medium">
        <color rgb="FF4A93D1"/>
      </bottom>
      <diagonal/>
    </border>
    <border>
      <left style="thin">
        <color rgb="FF4A93D1"/>
      </left>
      <right style="medium">
        <color rgb="FF4A93D1"/>
      </right>
      <top style="medium">
        <color rgb="FF4A93D1"/>
      </top>
      <bottom style="thin">
        <color rgb="FF4A93D1"/>
      </bottom>
      <diagonal/>
    </border>
    <border>
      <left style="medium">
        <color rgb="FF4A93D1"/>
      </left>
      <right style="medium">
        <color rgb="FF4A93D1"/>
      </right>
      <top style="medium">
        <color rgb="FF4A93D1"/>
      </top>
      <bottom/>
      <diagonal/>
    </border>
    <border>
      <left style="thin">
        <color rgb="FF4A93D1"/>
      </left>
      <right style="medium">
        <color rgb="FF4A93D1"/>
      </right>
      <top style="thin">
        <color rgb="FF4A93D1"/>
      </top>
      <bottom style="thin">
        <color rgb="FF4A93D1"/>
      </bottom>
      <diagonal/>
    </border>
    <border>
      <left/>
      <right style="medium">
        <color rgb="FF4A93D1"/>
      </right>
      <top/>
      <bottom/>
      <diagonal/>
    </border>
    <border>
      <left style="medium">
        <color rgb="FF4A93D1"/>
      </left>
      <right/>
      <top/>
      <bottom/>
      <diagonal/>
    </border>
    <border>
      <left style="medium">
        <color indexed="64"/>
      </left>
      <right style="medium">
        <color indexed="64"/>
      </right>
      <top style="medium">
        <color indexed="64"/>
      </top>
      <bottom style="medium">
        <color indexed="64"/>
      </bottom>
      <diagonal/>
    </border>
    <border>
      <left/>
      <right style="medium">
        <color indexed="64"/>
      </right>
      <top/>
      <bottom/>
      <diagonal/>
    </border>
    <border>
      <left style="thin">
        <color indexed="18"/>
      </left>
      <right style="thin">
        <color indexed="18"/>
      </right>
      <top style="thin">
        <color indexed="18"/>
      </top>
      <bottom style="thin">
        <color indexed="18"/>
      </bottom>
      <diagonal/>
    </border>
    <border>
      <left style="thin">
        <color indexed="64"/>
      </left>
      <right style="thin">
        <color indexed="8"/>
      </right>
      <top style="thin">
        <color indexed="8"/>
      </top>
      <bottom style="thin">
        <color indexed="64"/>
      </bottom>
      <diagonal/>
    </border>
    <border>
      <left style="thin">
        <color indexed="64"/>
      </left>
      <right/>
      <top style="thin">
        <color indexed="64"/>
      </top>
      <bottom style="thin">
        <color indexed="8"/>
      </bottom>
      <diagonal/>
    </border>
    <border>
      <left/>
      <right/>
      <top style="thin">
        <color indexed="64"/>
      </top>
      <bottom style="thin">
        <color indexed="8"/>
      </bottom>
      <diagonal/>
    </border>
    <border>
      <left/>
      <right style="thin">
        <color indexed="64"/>
      </right>
      <top style="thin">
        <color indexed="64"/>
      </top>
      <bottom style="thin">
        <color indexed="8"/>
      </bottom>
      <diagonal/>
    </border>
    <border>
      <left style="thin">
        <color rgb="FF000000"/>
      </left>
      <right/>
      <top style="thin">
        <color rgb="FF000000"/>
      </top>
      <bottom style="thin">
        <color rgb="FF000000"/>
      </bottom>
      <diagonal/>
    </border>
    <border>
      <left style="medium">
        <color indexed="64"/>
      </left>
      <right style="thin">
        <color indexed="64"/>
      </right>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style="thin">
        <color indexed="8"/>
      </right>
      <top/>
      <bottom style="thin">
        <color indexed="64"/>
      </bottom>
      <diagonal/>
    </border>
    <border>
      <left style="thin">
        <color indexed="8"/>
      </left>
      <right style="thin">
        <color indexed="8"/>
      </right>
      <top/>
      <bottom style="thin">
        <color indexed="64"/>
      </bottom>
      <diagonal/>
    </border>
    <border>
      <left style="thin">
        <color indexed="64"/>
      </left>
      <right style="thin">
        <color indexed="8"/>
      </right>
      <top style="thin">
        <color indexed="8"/>
      </top>
      <bottom style="thin">
        <color indexed="8"/>
      </bottom>
      <diagonal/>
    </border>
    <border>
      <left style="thin">
        <color indexed="64"/>
      </left>
      <right style="thin">
        <color indexed="64"/>
      </right>
      <top style="thin">
        <color indexed="64"/>
      </top>
      <bottom style="double">
        <color indexed="64"/>
      </bottom>
      <diagonal/>
    </border>
    <border>
      <left style="medium">
        <color indexed="64"/>
      </left>
      <right/>
      <top/>
      <bottom style="thin">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8"/>
      </left>
      <right/>
      <top style="thin">
        <color indexed="8"/>
      </top>
      <bottom style="thin">
        <color indexed="8"/>
      </bottom>
      <diagonal/>
    </border>
    <border>
      <left/>
      <right/>
      <top style="thin">
        <color indexed="8"/>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64"/>
      </left>
      <right style="thin">
        <color auto="1"/>
      </right>
      <top style="medium">
        <color indexed="64"/>
      </top>
      <bottom style="medium">
        <color indexed="64"/>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right style="thin">
        <color indexed="64"/>
      </right>
      <top/>
      <bottom style="thin">
        <color indexed="64"/>
      </bottom>
      <diagonal/>
    </border>
    <border>
      <left/>
      <right/>
      <top/>
      <bottom style="thin">
        <color indexed="64"/>
      </bottom>
      <diagonal/>
    </border>
    <border>
      <left/>
      <right/>
      <top style="thin">
        <color indexed="64"/>
      </top>
      <bottom style="thin">
        <color indexed="64"/>
      </bottom>
      <diagonal/>
    </border>
    <border>
      <left style="thin">
        <color indexed="8"/>
      </left>
      <right style="thin">
        <color indexed="8"/>
      </right>
      <top/>
      <bottom style="thin">
        <color indexed="8"/>
      </bottom>
      <diagonal/>
    </border>
    <border>
      <left/>
      <right/>
      <top/>
      <bottom style="thin">
        <color indexed="8"/>
      </bottom>
      <diagonal/>
    </border>
    <border>
      <left/>
      <right style="thin">
        <color indexed="64"/>
      </right>
      <top/>
      <bottom style="thin">
        <color indexed="8"/>
      </bottom>
      <diagonal/>
    </border>
    <border>
      <left style="thin">
        <color indexed="8"/>
      </left>
      <right/>
      <top style="thin">
        <color indexed="8"/>
      </top>
      <bottom style="thin">
        <color indexed="64"/>
      </bottom>
      <diagonal/>
    </border>
    <border>
      <left style="thin">
        <color indexed="8"/>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style="thin">
        <color indexed="8"/>
      </left>
      <right/>
      <top/>
      <bottom style="thin">
        <color indexed="64"/>
      </bottom>
      <diagonal/>
    </border>
    <border>
      <left/>
      <right style="thin">
        <color indexed="8"/>
      </right>
      <top/>
      <bottom style="thin">
        <color indexed="64"/>
      </bottom>
      <diagonal/>
    </border>
    <border>
      <left style="thin">
        <color indexed="8"/>
      </left>
      <right/>
      <top/>
      <bottom style="thin">
        <color indexed="8"/>
      </bottom>
      <diagonal/>
    </border>
    <border>
      <left/>
      <right style="thin">
        <color indexed="8"/>
      </right>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8"/>
      </left>
      <right/>
      <top style="thin">
        <color indexed="8"/>
      </top>
      <bottom style="thin">
        <color indexed="8"/>
      </bottom>
      <diagonal/>
    </border>
    <border>
      <left/>
      <right style="thin">
        <color indexed="8"/>
      </right>
      <top style="thin">
        <color indexed="8"/>
      </top>
      <bottom style="thin">
        <color indexed="8"/>
      </bottom>
      <diagonal/>
    </border>
    <border>
      <left style="thin">
        <color indexed="64"/>
      </left>
      <right style="thin">
        <color indexed="64"/>
      </right>
      <top style="thin">
        <color indexed="64"/>
      </top>
      <bottom/>
      <diagonal/>
    </border>
    <border>
      <left/>
      <right/>
      <top style="thin">
        <color indexed="64"/>
      </top>
      <bottom/>
      <diagonal/>
    </border>
    <border>
      <left/>
      <right style="thin">
        <color auto="1"/>
      </right>
      <top style="medium">
        <color indexed="64"/>
      </top>
      <bottom style="thin">
        <color auto="1"/>
      </bottom>
      <diagonal/>
    </border>
    <border>
      <left style="thin">
        <color indexed="64"/>
      </left>
      <right style="medium">
        <color indexed="64"/>
      </right>
      <top style="medium">
        <color indexed="64"/>
      </top>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right style="medium">
        <color indexed="64"/>
      </right>
      <top style="medium">
        <color indexed="64"/>
      </top>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top style="thin">
        <color indexed="8"/>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top style="thin">
        <color indexed="64"/>
      </top>
      <bottom style="thin">
        <color auto="1"/>
      </bottom>
      <diagonal/>
    </border>
    <border>
      <left/>
      <right style="thin">
        <color auto="1"/>
      </right>
      <top style="thin">
        <color indexed="64"/>
      </top>
      <bottom style="thin">
        <color auto="1"/>
      </bottom>
      <diagonal/>
    </border>
    <border>
      <left/>
      <right/>
      <top style="thin">
        <color indexed="64"/>
      </top>
      <bottom style="thin">
        <color auto="1"/>
      </bottom>
      <diagonal/>
    </border>
    <border>
      <left/>
      <right/>
      <top style="thin">
        <color indexed="8"/>
      </top>
      <bottom style="thin">
        <color indexed="64"/>
      </bottom>
      <diagonal/>
    </border>
    <border>
      <left/>
      <right style="thin">
        <color indexed="8"/>
      </right>
      <top style="thin">
        <color indexed="8"/>
      </top>
      <bottom style="thin">
        <color indexed="64"/>
      </bottom>
      <diagonal/>
    </border>
    <border>
      <left style="thin">
        <color indexed="8"/>
      </left>
      <right/>
      <top style="thin">
        <color indexed="64"/>
      </top>
      <bottom style="thin">
        <color indexed="64"/>
      </bottom>
      <diagonal/>
    </border>
    <border>
      <left/>
      <right style="thin">
        <color indexed="8"/>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auto="1"/>
      </bottom>
      <diagonal/>
    </border>
    <border>
      <left style="thin">
        <color indexed="64"/>
      </left>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8"/>
      </left>
      <right style="thin">
        <color indexed="8"/>
      </right>
      <top style="thin">
        <color indexed="8"/>
      </top>
      <bottom style="thin">
        <color indexed="8"/>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auto="1"/>
      </left>
      <right/>
      <top/>
      <bottom style="thin">
        <color indexed="64"/>
      </bottom>
      <diagonal/>
    </border>
    <border>
      <left/>
      <right/>
      <top style="thin">
        <color indexed="64"/>
      </top>
      <bottom/>
      <diagonal/>
    </border>
    <border>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style="thin">
        <color indexed="8"/>
      </left>
      <right/>
      <top style="thin">
        <color indexed="8"/>
      </top>
      <bottom style="thin">
        <color indexed="8"/>
      </bottom>
      <diagonal/>
    </border>
    <border>
      <left/>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indexed="8"/>
      </bottom>
      <diagonal/>
    </border>
    <border>
      <left/>
      <right style="thin">
        <color indexed="64"/>
      </right>
      <top/>
      <bottom style="thin">
        <color indexed="8"/>
      </bottom>
      <diagonal/>
    </border>
    <border>
      <left style="thin">
        <color indexed="64"/>
      </left>
      <right style="thin">
        <color indexed="64"/>
      </right>
      <top/>
      <bottom style="thin">
        <color indexed="64"/>
      </bottom>
      <diagonal/>
    </border>
    <border>
      <left style="thin">
        <color indexed="8"/>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auto="1"/>
      </bottom>
      <diagonal/>
    </border>
    <border>
      <left style="medium">
        <color indexed="64"/>
      </left>
      <right style="thin">
        <color indexed="64"/>
      </right>
      <top style="medium">
        <color indexed="64"/>
      </top>
      <bottom/>
      <diagonal/>
    </border>
    <border>
      <left style="thin">
        <color rgb="FF000000"/>
      </left>
      <right/>
      <top style="thin">
        <color rgb="FF000000"/>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thin">
        <color auto="1"/>
      </bottom>
      <diagonal/>
    </border>
    <border>
      <left/>
      <right style="medium">
        <color indexed="64"/>
      </right>
      <top style="medium">
        <color indexed="64"/>
      </top>
      <bottom style="thin">
        <color auto="1"/>
      </bottom>
      <diagonal/>
    </border>
    <border>
      <left style="thin">
        <color indexed="64"/>
      </left>
      <right/>
      <top style="medium">
        <color indexed="64"/>
      </top>
      <bottom style="thin">
        <color auto="1"/>
      </bottom>
      <diagonal/>
    </border>
    <border>
      <left style="thin">
        <color indexed="64"/>
      </left>
      <right/>
      <top style="medium">
        <color indexed="64"/>
      </top>
      <bottom/>
      <diagonal/>
    </border>
    <border>
      <left style="thin">
        <color indexed="64"/>
      </left>
      <right/>
      <top style="thin">
        <color indexed="64"/>
      </top>
      <bottom style="thin">
        <color auto="1"/>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style="thin">
        <color indexed="64"/>
      </right>
      <top/>
      <bottom style="thin">
        <color indexed="64"/>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auto="1"/>
      </left>
      <right style="thin">
        <color auto="1"/>
      </right>
      <top style="medium">
        <color auto="1"/>
      </top>
      <bottom style="thin">
        <color auto="1"/>
      </bottom>
      <diagonal/>
    </border>
    <border>
      <left style="thin">
        <color indexed="64"/>
      </left>
      <right style="thin">
        <color indexed="64"/>
      </right>
      <top style="thin">
        <color indexed="64"/>
      </top>
      <bottom style="thin">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medium">
        <color indexed="64"/>
      </left>
      <right style="thin">
        <color auto="1"/>
      </right>
      <top style="thin">
        <color auto="1"/>
      </top>
      <bottom style="medium">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thin">
        <color indexed="8"/>
      </left>
      <right style="thin">
        <color indexed="8"/>
      </right>
      <top/>
      <bottom/>
      <diagonal/>
    </border>
    <border>
      <left style="thin">
        <color indexed="64"/>
      </left>
      <right/>
      <top/>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thin">
        <color indexed="64"/>
      </left>
      <right/>
      <top/>
      <bottom style="thin">
        <color indexed="64"/>
      </bottom>
      <diagonal/>
    </border>
    <border>
      <left/>
      <right style="thin">
        <color auto="1"/>
      </right>
      <top/>
      <bottom/>
      <diagonal/>
    </border>
    <border>
      <left style="thin">
        <color indexed="64"/>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auto="1"/>
      </right>
      <top style="thin">
        <color auto="1"/>
      </top>
      <bottom style="thin">
        <color auto="1"/>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bottom/>
      <diagonal/>
    </border>
    <border>
      <left style="thin">
        <color indexed="64"/>
      </left>
      <right/>
      <top/>
      <bottom/>
      <diagonal/>
    </border>
    <border>
      <left style="thin">
        <color indexed="8"/>
      </left>
      <right style="thin">
        <color indexed="8"/>
      </right>
      <top style="thin">
        <color indexed="8"/>
      </top>
      <bottom style="thin">
        <color indexed="8"/>
      </bottom>
      <diagonal/>
    </border>
    <border>
      <left/>
      <right style="thin">
        <color indexed="64"/>
      </right>
      <top/>
      <bottom style="thin">
        <color indexed="64"/>
      </bottom>
      <diagonal/>
    </border>
    <border>
      <left/>
      <right style="thin">
        <color indexed="64"/>
      </right>
      <top style="thin">
        <color indexed="64"/>
      </top>
      <bottom/>
      <diagonal/>
    </border>
    <border>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auto="1"/>
      </left>
      <right style="thin">
        <color auto="1"/>
      </right>
      <top/>
      <bottom style="thin">
        <color indexed="64"/>
      </bottom>
      <diagonal/>
    </border>
    <border>
      <left/>
      <right/>
      <top style="thin">
        <color indexed="8"/>
      </top>
      <bottom style="thin">
        <color indexed="8"/>
      </bottom>
      <diagonal/>
    </border>
    <border>
      <left style="thin">
        <color auto="1"/>
      </left>
      <right/>
      <top/>
      <bottom style="thin">
        <color auto="1"/>
      </bottom>
      <diagonal/>
    </border>
    <border>
      <left style="thin">
        <color rgb="FF000000"/>
      </left>
      <right/>
      <top style="thin">
        <color indexed="64"/>
      </top>
      <bottom style="thin">
        <color rgb="FF000000"/>
      </bottom>
      <diagonal/>
    </border>
    <border>
      <left style="thin">
        <color indexed="8"/>
      </left>
      <right/>
      <top style="thin">
        <color indexed="8"/>
      </top>
      <bottom style="thin">
        <color indexed="8"/>
      </bottom>
      <diagonal/>
    </border>
    <border>
      <left style="thin">
        <color indexed="64"/>
      </left>
      <right style="thin">
        <color indexed="8"/>
      </right>
      <top style="thin">
        <color indexed="8"/>
      </top>
      <bottom style="thin">
        <color indexed="8"/>
      </bottom>
      <diagonal/>
    </border>
    <border>
      <left style="thin">
        <color auto="1"/>
      </left>
      <right/>
      <top/>
      <bottom/>
      <diagonal/>
    </border>
    <border>
      <left/>
      <right/>
      <top style="thin">
        <color indexed="64"/>
      </top>
      <bottom style="thin">
        <color indexed="64"/>
      </bottom>
      <diagonal/>
    </border>
    <border>
      <left/>
      <right/>
      <top/>
      <bottom style="thin">
        <color indexed="8"/>
      </bottom>
      <diagonal/>
    </border>
    <border>
      <left/>
      <right/>
      <top style="thin">
        <color indexed="8"/>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auto="1"/>
      </right>
      <top style="thin">
        <color auto="1"/>
      </top>
      <bottom style="thin">
        <color auto="1"/>
      </bottom>
      <diagonal/>
    </border>
    <border>
      <left style="thin">
        <color auto="1"/>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right/>
      <top/>
      <bottom style="thin">
        <color indexed="64"/>
      </bottom>
      <diagonal/>
    </border>
    <border>
      <left style="thin">
        <color indexed="8"/>
      </left>
      <right style="thin">
        <color indexed="8"/>
      </right>
      <top/>
      <bottom style="thin">
        <color indexed="64"/>
      </bottom>
      <diagonal/>
    </border>
    <border>
      <left/>
      <right/>
      <top style="thin">
        <color indexed="64"/>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style="thin">
        <color indexed="8"/>
      </bottom>
      <diagonal/>
    </border>
    <border>
      <left style="thin">
        <color indexed="64"/>
      </left>
      <right style="medium">
        <color indexed="64"/>
      </right>
      <top/>
      <bottom style="thin">
        <color indexed="64"/>
      </bottom>
      <diagonal/>
    </border>
    <border>
      <left style="thin">
        <color indexed="64"/>
      </left>
      <right style="thin">
        <color indexed="64"/>
      </right>
      <top style="thin">
        <color indexed="64"/>
      </top>
      <bottom/>
      <diagonal/>
    </border>
    <border>
      <left style="thin">
        <color auto="1"/>
      </left>
      <right style="thin">
        <color auto="1"/>
      </right>
      <top/>
      <bottom/>
      <diagonal/>
    </border>
    <border>
      <left/>
      <right style="thin">
        <color auto="1"/>
      </right>
      <top style="thin">
        <color indexed="64"/>
      </top>
      <bottom style="thin">
        <color auto="1"/>
      </bottom>
      <diagonal/>
    </border>
    <border>
      <left style="thin">
        <color indexed="64"/>
      </left>
      <right/>
      <top style="double">
        <color indexed="64"/>
      </top>
      <bottom style="thin">
        <color auto="1"/>
      </bottom>
      <diagonal/>
    </border>
    <border>
      <left/>
      <right/>
      <top style="double">
        <color indexed="64"/>
      </top>
      <bottom style="thin">
        <color auto="1"/>
      </bottom>
      <diagonal/>
    </border>
    <border>
      <left style="thin">
        <color indexed="64"/>
      </left>
      <right/>
      <top style="thin">
        <color indexed="64"/>
      </top>
      <bottom style="thin">
        <color auto="1"/>
      </bottom>
      <diagonal/>
    </border>
    <border>
      <left/>
      <right/>
      <top style="thin">
        <color indexed="64"/>
      </top>
      <bottom style="thin">
        <color indexed="64"/>
      </bottom>
      <diagonal/>
    </border>
    <border>
      <left style="thin">
        <color auto="1"/>
      </left>
      <right style="thin">
        <color auto="1"/>
      </right>
      <top/>
      <bottom style="thin">
        <color auto="1"/>
      </bottom>
      <diagonal/>
    </border>
    <border>
      <left style="thin">
        <color indexed="64"/>
      </left>
      <right style="thin">
        <color indexed="64"/>
      </right>
      <top/>
      <bottom style="thin">
        <color indexed="64"/>
      </bottom>
      <diagonal/>
    </border>
    <border>
      <left/>
      <right/>
      <top/>
      <bottom style="thin">
        <color indexed="64"/>
      </bottom>
      <diagonal/>
    </border>
    <border>
      <left/>
      <right style="thin">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right style="thin">
        <color indexed="64"/>
      </right>
      <top style="medium">
        <color indexed="64"/>
      </top>
      <bottom style="medium">
        <color indexed="64"/>
      </bottom>
      <diagonal/>
    </border>
    <border>
      <left style="thin">
        <color indexed="64"/>
      </left>
      <right style="thin">
        <color indexed="64"/>
      </right>
      <top style="thin">
        <color auto="1"/>
      </top>
      <bottom/>
      <diagonal/>
    </border>
    <border>
      <left style="thin">
        <color indexed="64"/>
      </left>
      <right/>
      <top style="thin">
        <color auto="1"/>
      </top>
      <bottom style="thin">
        <color auto="1"/>
      </bottom>
      <diagonal/>
    </border>
    <border>
      <left style="thin">
        <color indexed="64"/>
      </left>
      <right style="thin">
        <color indexed="64"/>
      </right>
      <top style="thin">
        <color auto="1"/>
      </top>
      <bottom style="thin">
        <color auto="1"/>
      </bottom>
      <diagonal/>
    </border>
    <border>
      <left style="thin">
        <color indexed="8"/>
      </left>
      <right style="thin">
        <color indexed="8"/>
      </right>
      <top style="thin">
        <color indexed="8"/>
      </top>
      <bottom/>
      <diagonal/>
    </border>
    <border>
      <left style="thin">
        <color indexed="64"/>
      </left>
      <right style="thin">
        <color indexed="64"/>
      </right>
      <top style="thin">
        <color indexed="64"/>
      </top>
      <bottom/>
      <diagonal/>
    </border>
    <border>
      <left/>
      <right/>
      <top style="thin">
        <color auto="1"/>
      </top>
      <bottom style="thin">
        <color auto="1"/>
      </bottom>
      <diagonal/>
    </border>
    <border>
      <left style="thin">
        <color indexed="64"/>
      </left>
      <right/>
      <top style="thin">
        <color indexed="64"/>
      </top>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auto="1"/>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8"/>
      </left>
      <right style="thin">
        <color indexed="8"/>
      </right>
      <top style="thin">
        <color indexed="8"/>
      </top>
      <bottom/>
      <diagonal/>
    </border>
    <border>
      <left style="thin">
        <color auto="1"/>
      </left>
      <right/>
      <top style="thin">
        <color auto="1"/>
      </top>
      <bottom style="thin">
        <color auto="1"/>
      </bottom>
      <diagonal/>
    </border>
    <border>
      <left/>
      <right style="thin">
        <color indexed="64"/>
      </right>
      <top style="thin">
        <color indexed="64"/>
      </top>
      <bottom style="thin">
        <color indexed="64"/>
      </bottom>
      <diagonal/>
    </border>
    <border>
      <left/>
      <right style="thin">
        <color auto="1"/>
      </right>
      <top style="thin">
        <color auto="1"/>
      </top>
      <bottom style="medium">
        <color indexed="64"/>
      </bottom>
      <diagonal/>
    </border>
    <border>
      <left style="thin">
        <color indexed="64"/>
      </left>
      <right style="thin">
        <color indexed="64"/>
      </right>
      <top style="thin">
        <color indexed="64"/>
      </top>
      <bottom style="thin">
        <color indexed="64"/>
      </bottom>
      <diagonal/>
    </border>
    <border>
      <left/>
      <right style="thin">
        <color indexed="64"/>
      </right>
      <top style="medium">
        <color indexed="64"/>
      </top>
      <bottom style="thin">
        <color indexed="64"/>
      </bottom>
      <diagonal/>
    </border>
    <border>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auto="1"/>
      </right>
      <top/>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right style="thin">
        <color auto="1"/>
      </right>
      <top style="thin">
        <color indexed="64"/>
      </top>
      <bottom style="thin">
        <color indexed="64"/>
      </bottom>
      <diagonal/>
    </border>
    <border>
      <left/>
      <right style="thin">
        <color indexed="64"/>
      </right>
      <top/>
      <bottom/>
      <diagonal/>
    </border>
    <border>
      <left style="thin">
        <color indexed="64"/>
      </left>
      <right/>
      <top style="thin">
        <color indexed="64"/>
      </top>
      <bottom/>
      <diagonal/>
    </border>
    <border>
      <left/>
      <right style="thin">
        <color auto="1"/>
      </right>
      <top style="thin">
        <color indexed="64"/>
      </top>
      <bottom/>
      <diagonal/>
    </border>
    <border>
      <left/>
      <right/>
      <top style="thin">
        <color indexed="64"/>
      </top>
      <bottom/>
      <diagonal/>
    </border>
    <border>
      <left style="medium">
        <color indexed="64"/>
      </left>
      <right style="thin">
        <color indexed="64"/>
      </right>
      <top style="thin">
        <color indexed="64"/>
      </top>
      <bottom/>
      <diagonal/>
    </border>
    <border>
      <left/>
      <right style="medium">
        <color indexed="64"/>
      </right>
      <top style="thin">
        <color indexed="64"/>
      </top>
      <bottom/>
      <diagonal/>
    </border>
    <border>
      <left style="medium">
        <color indexed="64"/>
      </left>
      <right style="thin">
        <color auto="1"/>
      </right>
      <top/>
      <bottom style="medium">
        <color indexed="64"/>
      </bottom>
      <diagonal/>
    </border>
    <border>
      <left/>
      <right style="thin">
        <color indexed="64"/>
      </right>
      <top style="thin">
        <color indexed="64"/>
      </top>
      <bottom/>
      <diagonal/>
    </border>
    <border>
      <left style="thin">
        <color auto="1"/>
      </left>
      <right/>
      <top style="thin">
        <color auto="1"/>
      </top>
      <bottom style="thin">
        <color indexed="64"/>
      </bottom>
      <diagonal/>
    </border>
    <border>
      <left/>
      <right style="medium">
        <color indexed="64"/>
      </right>
      <top style="medium">
        <color indexed="64"/>
      </top>
      <bottom style="thin">
        <color auto="1"/>
      </bottom>
      <diagonal/>
    </border>
    <border>
      <left/>
      <right style="medium">
        <color indexed="64"/>
      </right>
      <top/>
      <bottom style="thin">
        <color indexed="64"/>
      </bottom>
      <diagonal/>
    </border>
    <border>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medium">
        <color indexed="64"/>
      </right>
      <top style="medium">
        <color indexed="64"/>
      </top>
      <bottom style="thin">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auto="1"/>
      </left>
      <right/>
      <top/>
      <bottom/>
      <diagonal/>
    </border>
    <border>
      <left style="thin">
        <color indexed="64"/>
      </left>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auto="1"/>
      </bottom>
      <diagonal/>
    </border>
    <border>
      <left style="thin">
        <color indexed="64"/>
      </left>
      <right/>
      <top style="medium">
        <color indexed="64"/>
      </top>
      <bottom style="thin">
        <color auto="1"/>
      </bottom>
      <diagonal/>
    </border>
    <border>
      <left style="medium">
        <color indexed="64"/>
      </left>
      <right/>
      <top style="thin">
        <color indexed="64"/>
      </top>
      <bottom/>
      <diagonal/>
    </border>
    <border>
      <left style="medium">
        <color indexed="64"/>
      </left>
      <right style="thin">
        <color auto="1"/>
      </right>
      <top style="thin">
        <color auto="1"/>
      </top>
      <bottom/>
      <diagonal/>
    </border>
    <border>
      <left style="thin">
        <color indexed="64"/>
      </left>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style="thin">
        <color auto="1"/>
      </bottom>
      <diagonal/>
    </border>
    <border>
      <left style="thin">
        <color indexed="64"/>
      </left>
      <right/>
      <top style="thin">
        <color indexed="64"/>
      </top>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indexed="64"/>
      </top>
      <bottom/>
      <diagonal/>
    </border>
    <border>
      <left style="thin">
        <color indexed="64"/>
      </left>
      <right/>
      <top style="medium">
        <color indexed="64"/>
      </top>
      <bottom style="thin">
        <color indexed="64"/>
      </bottom>
      <diagonal/>
    </border>
    <border>
      <left/>
      <right style="thin">
        <color indexed="64"/>
      </right>
      <top style="thin">
        <color indexed="64"/>
      </top>
      <bottom/>
      <diagonal/>
    </border>
    <border>
      <left style="medium">
        <color indexed="64"/>
      </left>
      <right/>
      <top style="thin">
        <color auto="1"/>
      </top>
      <bottom style="thin">
        <color auto="1"/>
      </bottom>
      <diagonal/>
    </border>
    <border>
      <left/>
      <right style="medium">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right style="thin">
        <color auto="1"/>
      </right>
      <top style="thin">
        <color indexed="64"/>
      </top>
      <bottom style="medium">
        <color indexed="64"/>
      </bottom>
      <diagonal/>
    </border>
    <border>
      <left style="thin">
        <color auto="1"/>
      </left>
      <right style="medium">
        <color indexed="64"/>
      </right>
      <top style="thin">
        <color auto="1"/>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medium">
        <color indexed="64"/>
      </bottom>
      <diagonal/>
    </border>
    <border>
      <left style="thin">
        <color auto="1"/>
      </left>
      <right style="medium">
        <color indexed="64"/>
      </right>
      <top style="medium">
        <color indexed="64"/>
      </top>
      <bottom style="thin">
        <color auto="1"/>
      </bottom>
      <diagonal/>
    </border>
    <border>
      <left style="medium">
        <color indexed="64"/>
      </left>
      <right style="thin">
        <color auto="1"/>
      </right>
      <top style="medium">
        <color indexed="64"/>
      </top>
      <bottom style="thin">
        <color auto="1"/>
      </bottom>
      <diagonal/>
    </border>
    <border>
      <left/>
      <right style="medium">
        <color indexed="64"/>
      </right>
      <top style="thin">
        <color indexed="64"/>
      </top>
      <bottom/>
      <diagonal/>
    </border>
    <border>
      <left style="thin">
        <color indexed="64"/>
      </left>
      <right style="thin">
        <color indexed="64"/>
      </right>
      <top style="thin">
        <color auto="1"/>
      </top>
      <bottom style="thin">
        <color auto="1"/>
      </bottom>
      <diagonal/>
    </border>
    <border>
      <left style="thin">
        <color indexed="64"/>
      </left>
      <right style="thin">
        <color indexed="64"/>
      </right>
      <top style="thin">
        <color auto="1"/>
      </top>
      <bottom style="medium">
        <color indexed="64"/>
      </bottom>
      <diagonal/>
    </border>
    <border>
      <left style="medium">
        <color indexed="64"/>
      </left>
      <right/>
      <top style="medium">
        <color indexed="64"/>
      </top>
      <bottom style="thin">
        <color auto="1"/>
      </bottom>
      <diagonal/>
    </border>
    <border>
      <left style="medium">
        <color indexed="64"/>
      </left>
      <right style="thin">
        <color auto="1"/>
      </right>
      <top/>
      <bottom style="thin">
        <color auto="1"/>
      </bottom>
      <diagonal/>
    </border>
    <border>
      <left style="thin">
        <color auto="1"/>
      </left>
      <right style="thin">
        <color auto="1"/>
      </right>
      <top/>
      <bottom style="thin">
        <color auto="1"/>
      </bottom>
      <diagonal/>
    </border>
    <border>
      <left style="medium">
        <color indexed="64"/>
      </left>
      <right/>
      <top/>
      <bottom style="thin">
        <color auto="1"/>
      </bottom>
      <diagonal/>
    </border>
    <border>
      <left style="medium">
        <color indexed="64"/>
      </left>
      <right/>
      <top style="thin">
        <color indexed="64"/>
      </top>
      <bottom style="medium">
        <color indexed="64"/>
      </bottom>
      <diagonal/>
    </border>
    <border>
      <left style="thin">
        <color indexed="64"/>
      </left>
      <right style="medium">
        <color indexed="64"/>
      </right>
      <top/>
      <bottom style="thin">
        <color indexed="64"/>
      </bottom>
      <diagonal/>
    </border>
    <border>
      <left/>
      <right style="thin">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thin">
        <color auto="1"/>
      </bottom>
      <diagonal/>
    </border>
    <border>
      <left style="medium">
        <color indexed="64"/>
      </left>
      <right style="medium">
        <color indexed="64"/>
      </right>
      <top style="thin">
        <color auto="1"/>
      </top>
      <bottom style="medium">
        <color indexed="64"/>
      </bottom>
      <diagonal/>
    </border>
    <border>
      <left style="thin">
        <color auto="1"/>
      </left>
      <right style="thin">
        <color auto="1"/>
      </right>
      <top/>
      <bottom style="medium">
        <color indexed="64"/>
      </bottom>
      <diagonal/>
    </border>
    <border>
      <left style="medium">
        <color indexed="64"/>
      </left>
      <right style="medium">
        <color indexed="64"/>
      </right>
      <top style="thin">
        <color indexed="64"/>
      </top>
      <bottom/>
      <diagonal/>
    </border>
  </borders>
  <cellStyleXfs count="24769">
    <xf numFmtId="0" fontId="0" fillId="0" borderId="0"/>
    <xf numFmtId="0" fontId="55" fillId="2" borderId="0" applyNumberFormat="0" applyBorder="0" applyAlignment="0" applyProtection="0"/>
    <xf numFmtId="0" fontId="55" fillId="3" borderId="0" applyNumberFormat="0" applyBorder="0" applyAlignment="0" applyProtection="0"/>
    <xf numFmtId="0" fontId="55" fillId="4" borderId="0" applyNumberFormat="0" applyBorder="0" applyAlignment="0" applyProtection="0"/>
    <xf numFmtId="0" fontId="55" fillId="5" borderId="0" applyNumberFormat="0" applyBorder="0" applyAlignment="0" applyProtection="0"/>
    <xf numFmtId="0" fontId="55" fillId="6" borderId="0" applyNumberFormat="0" applyBorder="0" applyAlignment="0" applyProtection="0"/>
    <xf numFmtId="0" fontId="55" fillId="7" borderId="0" applyNumberFormat="0" applyBorder="0" applyAlignment="0" applyProtection="0"/>
    <xf numFmtId="0" fontId="55" fillId="8" borderId="0" applyNumberFormat="0" applyBorder="0" applyAlignment="0" applyProtection="0"/>
    <xf numFmtId="0" fontId="55" fillId="9" borderId="0" applyNumberFormat="0" applyBorder="0" applyAlignment="0" applyProtection="0"/>
    <xf numFmtId="0" fontId="55" fillId="10" borderId="0" applyNumberFormat="0" applyBorder="0" applyAlignment="0" applyProtection="0"/>
    <xf numFmtId="0" fontId="55" fillId="5" borderId="0" applyNumberFormat="0" applyBorder="0" applyAlignment="0" applyProtection="0"/>
    <xf numFmtId="0" fontId="55" fillId="8" borderId="0" applyNumberFormat="0" applyBorder="0" applyAlignment="0" applyProtection="0"/>
    <xf numFmtId="0" fontId="55" fillId="11" borderId="0" applyNumberFormat="0" applyBorder="0" applyAlignment="0" applyProtection="0"/>
    <xf numFmtId="0" fontId="56" fillId="12" borderId="0" applyNumberFormat="0" applyBorder="0" applyAlignment="0" applyProtection="0"/>
    <xf numFmtId="0" fontId="56" fillId="9" borderId="0" applyNumberFormat="0" applyBorder="0" applyAlignment="0" applyProtection="0"/>
    <xf numFmtId="0" fontId="56" fillId="10" borderId="0" applyNumberFormat="0" applyBorder="0" applyAlignment="0" applyProtection="0"/>
    <xf numFmtId="0" fontId="56" fillId="13" borderId="0" applyNumberFormat="0" applyBorder="0" applyAlignment="0" applyProtection="0"/>
    <xf numFmtId="0" fontId="56" fillId="14" borderId="0" applyNumberFormat="0" applyBorder="0" applyAlignment="0" applyProtection="0"/>
    <xf numFmtId="0" fontId="56" fillId="15" borderId="0" applyNumberFormat="0" applyBorder="0" applyAlignment="0" applyProtection="0"/>
    <xf numFmtId="0" fontId="57" fillId="0" borderId="1" applyNumberFormat="0" applyFill="0" applyAlignment="0" applyProtection="0"/>
    <xf numFmtId="0" fontId="58" fillId="3" borderId="0" applyNumberFormat="0" applyBorder="0" applyAlignment="0" applyProtection="0"/>
    <xf numFmtId="0" fontId="5" fillId="0" borderId="0" applyFont="0" applyFill="0" applyBorder="0" applyAlignment="0" applyProtection="0"/>
    <xf numFmtId="0" fontId="4" fillId="0" borderId="0"/>
    <xf numFmtId="0" fontId="59" fillId="16" borderId="2" applyNumberFormat="0" applyAlignment="0" applyProtection="0"/>
    <xf numFmtId="0" fontId="60" fillId="0" borderId="3" applyNumberFormat="0" applyFill="0" applyAlignment="0" applyProtection="0"/>
    <xf numFmtId="0" fontId="61" fillId="0" borderId="4" applyNumberFormat="0" applyFill="0" applyAlignment="0" applyProtection="0"/>
    <xf numFmtId="0" fontId="62" fillId="0" borderId="5" applyNumberFormat="0" applyFill="0" applyAlignment="0" applyProtection="0"/>
    <xf numFmtId="0" fontId="62" fillId="0" borderId="0" applyNumberFormat="0" applyFill="0" applyBorder="0" applyAlignment="0" applyProtection="0"/>
    <xf numFmtId="0" fontId="29" fillId="0" borderId="0"/>
    <xf numFmtId="0" fontId="63" fillId="0" borderId="0" applyNumberFormat="0" applyFill="0" applyBorder="0" applyAlignment="0" applyProtection="0"/>
    <xf numFmtId="0" fontId="64" fillId="17" borderId="0" applyNumberFormat="0" applyBorder="0" applyAlignment="0" applyProtection="0"/>
    <xf numFmtId="181" fontId="7" fillId="0" borderId="0"/>
    <xf numFmtId="0" fontId="45" fillId="0" borderId="0"/>
    <xf numFmtId="0" fontId="5" fillId="18" borderId="6" applyNumberFormat="0" applyFont="0" applyAlignment="0" applyProtection="0"/>
    <xf numFmtId="0" fontId="65" fillId="0" borderId="7" applyNumberFormat="0" applyFill="0" applyAlignment="0" applyProtection="0"/>
    <xf numFmtId="0" fontId="66" fillId="4" borderId="0" applyNumberFormat="0" applyBorder="0" applyAlignment="0" applyProtection="0"/>
    <xf numFmtId="0" fontId="67" fillId="0" borderId="0"/>
    <xf numFmtId="0" fontId="68" fillId="0" borderId="0"/>
    <xf numFmtId="0" fontId="69" fillId="0" borderId="0" applyNumberFormat="0" applyFill="0" applyBorder="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0" fontId="73" fillId="0" borderId="0" applyNumberFormat="0" applyFill="0" applyBorder="0" applyAlignment="0" applyProtection="0"/>
    <xf numFmtId="0" fontId="56" fillId="20" borderId="0" applyNumberFormat="0" applyBorder="0" applyAlignment="0" applyProtection="0"/>
    <xf numFmtId="0" fontId="56" fillId="21" borderId="0" applyNumberFormat="0" applyBorder="0" applyAlignment="0" applyProtection="0"/>
    <xf numFmtId="0" fontId="56" fillId="22" borderId="0" applyNumberFormat="0" applyBorder="0" applyAlignment="0" applyProtection="0"/>
    <xf numFmtId="0" fontId="56" fillId="13" borderId="0" applyNumberFormat="0" applyBorder="0" applyAlignment="0" applyProtection="0"/>
    <xf numFmtId="0" fontId="56" fillId="14" borderId="0" applyNumberFormat="0" applyBorder="0" applyAlignment="0" applyProtection="0"/>
    <xf numFmtId="0" fontId="56" fillId="23" borderId="0" applyNumberFormat="0" applyBorder="0" applyAlignment="0" applyProtection="0"/>
    <xf numFmtId="0" fontId="78" fillId="0" borderId="0" applyNumberFormat="0" applyFill="0" applyBorder="0" applyAlignment="0" applyProtection="0">
      <alignment vertical="top"/>
      <protection locked="0"/>
    </xf>
    <xf numFmtId="176" fontId="4" fillId="0" borderId="0" applyFill="0" applyBorder="0" applyAlignment="0" applyProtection="0"/>
    <xf numFmtId="0" fontId="14" fillId="0" borderId="0"/>
    <xf numFmtId="0" fontId="4" fillId="0" borderId="0"/>
    <xf numFmtId="0" fontId="34" fillId="0" borderId="0"/>
    <xf numFmtId="0" fontId="4" fillId="0" borderId="0"/>
    <xf numFmtId="0" fontId="74" fillId="0" borderId="0"/>
    <xf numFmtId="0" fontId="34" fillId="0" borderId="0"/>
    <xf numFmtId="0" fontId="14" fillId="0" borderId="0"/>
    <xf numFmtId="0" fontId="79" fillId="0" borderId="0"/>
    <xf numFmtId="0" fontId="77" fillId="0" borderId="0"/>
    <xf numFmtId="0" fontId="5" fillId="0" borderId="0"/>
    <xf numFmtId="0" fontId="50" fillId="0" borderId="0"/>
    <xf numFmtId="0" fontId="50" fillId="0" borderId="0"/>
    <xf numFmtId="0" fontId="14" fillId="0" borderId="0"/>
    <xf numFmtId="0" fontId="4" fillId="0" borderId="0"/>
    <xf numFmtId="0" fontId="10" fillId="0" borderId="0"/>
    <xf numFmtId="0" fontId="4" fillId="0" borderId="0"/>
    <xf numFmtId="0" fontId="4" fillId="0" borderId="0"/>
    <xf numFmtId="9" fontId="28" fillId="0" borderId="0" applyFont="0" applyFill="0" applyBorder="0" applyAlignment="0" applyProtection="0"/>
    <xf numFmtId="9" fontId="2" fillId="0" borderId="0" applyFont="0" applyFill="0" applyBorder="0" applyAlignment="0" applyProtection="0"/>
    <xf numFmtId="9" fontId="74" fillId="0" borderId="0" applyFont="0" applyFill="0" applyBorder="0" applyAlignment="0" applyProtection="0"/>
    <xf numFmtId="9" fontId="53" fillId="0" borderId="0" applyFont="0" applyFill="0" applyBorder="0" applyAlignment="0" applyProtection="0"/>
    <xf numFmtId="9" fontId="2" fillId="0" borderId="0" applyFont="0" applyFill="0" applyBorder="0" applyAlignment="0" applyProtection="0"/>
    <xf numFmtId="0" fontId="30" fillId="0" borderId="0"/>
    <xf numFmtId="0" fontId="75" fillId="0" borderId="48" applyFont="0" applyFill="0" applyAlignment="0">
      <alignment horizontal="center" vertical="center"/>
    </xf>
    <xf numFmtId="0" fontId="75" fillId="30" borderId="49">
      <alignment horizontal="center" vertical="center"/>
    </xf>
    <xf numFmtId="0" fontId="75" fillId="30" borderId="50">
      <alignment horizontal="center" vertical="center"/>
    </xf>
    <xf numFmtId="0" fontId="75" fillId="0" borderId="51">
      <alignment horizontal="center" vertical="center"/>
    </xf>
    <xf numFmtId="0" fontId="75" fillId="0" borderId="52">
      <alignment horizontal="left" vertical="center" wrapText="1"/>
    </xf>
    <xf numFmtId="0" fontId="75" fillId="30" borderId="53">
      <alignment horizontal="center" vertical="center"/>
    </xf>
    <xf numFmtId="0" fontId="76" fillId="0" borderId="54" applyFont="0" applyAlignment="0">
      <alignment horizontal="left"/>
    </xf>
    <xf numFmtId="0" fontId="80" fillId="0" borderId="55">
      <alignment horizontal="center"/>
    </xf>
    <xf numFmtId="0" fontId="80" fillId="0" borderId="52">
      <alignment horizontal="center"/>
    </xf>
    <xf numFmtId="0" fontId="80" fillId="0" borderId="56">
      <alignment horizontal="left" wrapText="1"/>
    </xf>
    <xf numFmtId="0" fontId="81" fillId="31" borderId="57">
      <alignment horizontal="center" vertical="center"/>
    </xf>
    <xf numFmtId="0" fontId="75" fillId="30" borderId="58">
      <alignment horizontal="left" vertical="center"/>
    </xf>
    <xf numFmtId="0" fontId="20" fillId="0" borderId="0">
      <alignment vertical="center"/>
    </xf>
    <xf numFmtId="0" fontId="20" fillId="0" borderId="0">
      <alignment vertical="center" wrapText="1"/>
    </xf>
    <xf numFmtId="0" fontId="54" fillId="0" borderId="58" applyFont="0" applyFill="0" applyAlignment="0">
      <alignment horizontal="left" vertical="top" wrapText="1"/>
    </xf>
    <xf numFmtId="0" fontId="12" fillId="0" borderId="59"/>
    <xf numFmtId="0" fontId="75" fillId="0" borderId="60">
      <alignment horizontal="center" vertical="center"/>
    </xf>
    <xf numFmtId="0" fontId="75" fillId="0" borderId="61">
      <alignment horizontal="left" vertical="center" wrapText="1"/>
    </xf>
    <xf numFmtId="0" fontId="81" fillId="31" borderId="62">
      <alignment horizontal="center" vertical="center"/>
    </xf>
    <xf numFmtId="0" fontId="75" fillId="0" borderId="63">
      <alignment horizontal="left" vertical="center" wrapText="1"/>
    </xf>
    <xf numFmtId="0" fontId="75" fillId="0" borderId="64">
      <alignment horizontal="center" vertical="center"/>
    </xf>
    <xf numFmtId="0" fontId="75" fillId="30" borderId="58">
      <alignment horizontal="center" vertical="center"/>
    </xf>
    <xf numFmtId="0" fontId="80" fillId="0" borderId="65">
      <alignment horizontal="center" vertical="center"/>
    </xf>
    <xf numFmtId="0" fontId="75" fillId="30" borderId="49">
      <alignment horizontal="center" vertical="center"/>
    </xf>
    <xf numFmtId="0" fontId="80" fillId="0" borderId="62">
      <alignment horizontal="left"/>
    </xf>
    <xf numFmtId="0" fontId="75" fillId="0" borderId="66">
      <alignment horizontal="left" vertical="center" wrapText="1"/>
    </xf>
    <xf numFmtId="0" fontId="80" fillId="0" borderId="67">
      <alignment horizontal="center" vertical="center"/>
    </xf>
    <xf numFmtId="0" fontId="75" fillId="0" borderId="55">
      <alignment horizontal="left" vertical="center" wrapText="1"/>
    </xf>
    <xf numFmtId="0" fontId="75" fillId="30" borderId="68">
      <alignment horizontal="center" vertical="center"/>
    </xf>
    <xf numFmtId="0" fontId="75" fillId="30" borderId="69">
      <alignment horizontal="center" vertical="center"/>
    </xf>
    <xf numFmtId="166" fontId="28" fillId="0" borderId="0" applyFont="0" applyFill="0" applyBorder="0" applyAlignment="0" applyProtection="0"/>
    <xf numFmtId="166" fontId="2" fillId="0" borderId="0" applyFont="0" applyFill="0" applyBorder="0" applyAlignment="0" applyProtection="0"/>
    <xf numFmtId="172" fontId="4" fillId="0" borderId="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0" fontId="100" fillId="0" borderId="0"/>
    <xf numFmtId="0" fontId="103" fillId="0" borderId="0"/>
    <xf numFmtId="0" fontId="93" fillId="0" borderId="0"/>
    <xf numFmtId="0" fontId="105" fillId="0" borderId="66">
      <alignment horizontal="left" vertical="center" wrapText="1"/>
    </xf>
    <xf numFmtId="0" fontId="106" fillId="0" borderId="85">
      <alignment horizontal="left" vertical="top" wrapText="1"/>
    </xf>
    <xf numFmtId="0" fontId="106" fillId="0" borderId="63">
      <alignment horizontal="left" vertical="top" wrapText="1"/>
    </xf>
    <xf numFmtId="0" fontId="80" fillId="0" borderId="86" applyAlignment="0"/>
    <xf numFmtId="3" fontId="80" fillId="0" borderId="57">
      <alignment horizontal="center" vertical="center"/>
    </xf>
    <xf numFmtId="0" fontId="75" fillId="0" borderId="87">
      <alignment horizontal="center" vertical="center"/>
    </xf>
    <xf numFmtId="0" fontId="80" fillId="0" borderId="88">
      <alignment horizontal="center" vertical="center"/>
    </xf>
    <xf numFmtId="0" fontId="106" fillId="0" borderId="54">
      <alignment horizontal="left" vertical="top" wrapText="1"/>
    </xf>
    <xf numFmtId="3" fontId="81" fillId="31" borderId="89">
      <alignment horizontal="center" vertical="center"/>
    </xf>
    <xf numFmtId="0" fontId="80" fillId="37" borderId="0">
      <alignment horizontal="center" vertical="center"/>
    </xf>
    <xf numFmtId="0" fontId="80" fillId="0" borderId="88">
      <alignment horizontal="left" vertical="center"/>
    </xf>
    <xf numFmtId="0" fontId="92" fillId="0" borderId="90">
      <alignment horizontal="center" vertical="center"/>
    </xf>
    <xf numFmtId="0" fontId="80" fillId="0" borderId="86">
      <alignment horizontal="left" vertical="center"/>
    </xf>
    <xf numFmtId="3" fontId="80" fillId="0" borderId="91">
      <alignment horizontal="center" vertical="center"/>
    </xf>
    <xf numFmtId="0" fontId="107" fillId="0" borderId="92">
      <alignment horizontal="center" vertical="center" wrapText="1"/>
    </xf>
    <xf numFmtId="0" fontId="108" fillId="0" borderId="62">
      <alignment horizontal="left" vertical="top" wrapText="1"/>
    </xf>
    <xf numFmtId="0" fontId="81" fillId="31" borderId="89">
      <alignment horizontal="center" vertical="center"/>
    </xf>
    <xf numFmtId="0" fontId="106" fillId="0" borderId="93">
      <alignment horizontal="left" vertical="center" wrapText="1"/>
    </xf>
    <xf numFmtId="3" fontId="80" fillId="0" borderId="89">
      <alignment horizontal="center" vertical="center"/>
    </xf>
    <xf numFmtId="0" fontId="106" fillId="0" borderId="65">
      <alignment horizontal="left" vertical="top" wrapText="1"/>
    </xf>
    <xf numFmtId="3" fontId="75" fillId="0" borderId="94" applyFont="0" applyFill="0" applyAlignment="0">
      <alignment horizontal="center" vertical="center"/>
    </xf>
    <xf numFmtId="0" fontId="106" fillId="0" borderId="95">
      <alignment horizontal="left" vertical="top" wrapText="1"/>
    </xf>
    <xf numFmtId="0" fontId="106" fillId="0" borderId="52">
      <alignment horizontal="left" vertical="top" wrapText="1"/>
    </xf>
    <xf numFmtId="0" fontId="106" fillId="0" borderId="92">
      <alignment horizontal="left" vertical="top" wrapText="1"/>
    </xf>
    <xf numFmtId="0" fontId="106" fillId="0" borderId="56">
      <alignment horizontal="left" vertical="center" wrapText="1"/>
    </xf>
    <xf numFmtId="0" fontId="106" fillId="0" borderId="96">
      <alignment horizontal="left" vertical="top" wrapText="1"/>
    </xf>
    <xf numFmtId="0" fontId="80" fillId="0" borderId="62">
      <alignment horizontal="left" vertical="top" wrapText="1"/>
    </xf>
    <xf numFmtId="0" fontId="114" fillId="0" borderId="0"/>
    <xf numFmtId="183" fontId="114" fillId="0" borderId="0" applyFont="0" applyFill="0" applyBorder="0" applyAlignment="0" applyProtection="0"/>
    <xf numFmtId="0" fontId="93" fillId="0" borderId="0"/>
    <xf numFmtId="9" fontId="115" fillId="0" borderId="0" applyFont="0" applyFill="0" applyBorder="0" applyAlignment="0" applyProtection="0"/>
    <xf numFmtId="0" fontId="4" fillId="0" borderId="0"/>
    <xf numFmtId="9" fontId="2" fillId="0" borderId="0" applyFont="0" applyFill="0" applyBorder="0" applyAlignment="0" applyProtection="0"/>
    <xf numFmtId="9" fontId="2" fillId="0" borderId="0" applyFont="0" applyFill="0" applyBorder="0" applyAlignment="0" applyProtection="0"/>
    <xf numFmtId="166" fontId="2" fillId="0" borderId="0" applyFont="0" applyFill="0" applyBorder="0" applyAlignment="0" applyProtection="0"/>
    <xf numFmtId="41" fontId="77" fillId="0" borderId="0" applyFont="0" applyFill="0" applyBorder="0" applyAlignment="0" applyProtection="0"/>
    <xf numFmtId="0" fontId="116" fillId="0" borderId="0"/>
    <xf numFmtId="4" fontId="14" fillId="14" borderId="99" applyNumberFormat="0" applyProtection="0">
      <alignment horizontal="left" vertical="center" indent="1"/>
    </xf>
    <xf numFmtId="0" fontId="119" fillId="0" borderId="0" applyNumberFormat="0" applyFill="0" applyBorder="0" applyAlignment="0" applyProtection="0"/>
    <xf numFmtId="0" fontId="5" fillId="0" borderId="0"/>
    <xf numFmtId="0" fontId="7" fillId="0" borderId="0">
      <alignment horizontal="left"/>
    </xf>
    <xf numFmtId="9" fontId="2" fillId="0" borderId="0" applyFont="0" applyFill="0" applyBorder="0" applyAlignment="0" applyProtection="0"/>
    <xf numFmtId="166" fontId="2" fillId="0" borderId="0" applyFont="0" applyFill="0" applyBorder="0" applyAlignment="0" applyProtection="0"/>
    <xf numFmtId="0" fontId="5" fillId="0" borderId="0"/>
    <xf numFmtId="183" fontId="5" fillId="0" borderId="0" applyFont="0" applyFill="0" applyBorder="0" applyAlignment="0" applyProtection="0"/>
    <xf numFmtId="0" fontId="79" fillId="0" borderId="0"/>
    <xf numFmtId="9" fontId="79" fillId="0" borderId="0" applyFont="0" applyFill="0" applyBorder="0" applyAlignment="0" applyProtection="0"/>
    <xf numFmtId="165" fontId="79" fillId="0" borderId="0" applyFont="0" applyFill="0" applyBorder="0" applyAlignment="0" applyProtection="0"/>
    <xf numFmtId="165" fontId="77" fillId="0" borderId="0" applyFont="0" applyFill="0" applyBorder="0" applyAlignment="0" applyProtection="0"/>
    <xf numFmtId="0" fontId="5" fillId="0" borderId="0"/>
    <xf numFmtId="9" fontId="2" fillId="0" borderId="0" applyFont="0" applyFill="0" applyBorder="0" applyAlignment="0" applyProtection="0"/>
    <xf numFmtId="166" fontId="2" fillId="0" borderId="0" applyFont="0" applyFill="0" applyBorder="0" applyAlignment="0" applyProtection="0"/>
    <xf numFmtId="0" fontId="77" fillId="0" borderId="0"/>
    <xf numFmtId="9" fontId="2" fillId="0" borderId="0" applyFont="0" applyFill="0" applyBorder="0" applyAlignment="0" applyProtection="0"/>
    <xf numFmtId="166" fontId="2" fillId="0" borderId="0" applyFont="0" applyFill="0" applyBorder="0" applyAlignment="0" applyProtection="0"/>
    <xf numFmtId="44" fontId="77" fillId="0" borderId="0" applyFont="0" applyFill="0" applyBorder="0" applyAlignment="0" applyProtection="0"/>
    <xf numFmtId="0" fontId="144" fillId="0" borderId="0"/>
    <xf numFmtId="9" fontId="144" fillId="0" borderId="0" applyFont="0" applyFill="0" applyBorder="0" applyAlignment="0" applyProtection="0"/>
    <xf numFmtId="0" fontId="79" fillId="0" borderId="0"/>
    <xf numFmtId="9" fontId="2" fillId="0" borderId="0" applyFont="0" applyFill="0" applyBorder="0" applyAlignment="0" applyProtection="0"/>
    <xf numFmtId="166" fontId="2" fillId="0" borderId="0" applyFont="0" applyFill="0" applyBorder="0" applyAlignment="0" applyProtection="0"/>
    <xf numFmtId="185" fontId="5" fillId="0" borderId="0" applyFont="0" applyFill="0" applyBorder="0" applyAlignment="0" applyProtection="0"/>
    <xf numFmtId="0" fontId="77" fillId="0" borderId="0"/>
    <xf numFmtId="0" fontId="146" fillId="0" borderId="0"/>
    <xf numFmtId="0" fontId="146" fillId="0" borderId="0"/>
    <xf numFmtId="0" fontId="34" fillId="0" borderId="0"/>
    <xf numFmtId="9" fontId="2" fillId="0" borderId="0" applyFont="0" applyFill="0" applyBorder="0" applyAlignment="0" applyProtection="0"/>
    <xf numFmtId="183" fontId="5" fillId="0" borderId="0" applyFont="0" applyFill="0" applyBorder="0" applyAlignment="0" applyProtection="0"/>
    <xf numFmtId="0" fontId="4" fillId="0" borderId="0"/>
    <xf numFmtId="9" fontId="77" fillId="0" borderId="0" applyFont="0" applyFill="0" applyBorder="0" applyAlignment="0" applyProtection="0"/>
    <xf numFmtId="0" fontId="57" fillId="0" borderId="120" applyNumberFormat="0" applyFill="0" applyAlignment="0" applyProtection="0"/>
    <xf numFmtId="0" fontId="5" fillId="18" borderId="121" applyNumberFormat="0" applyFont="0" applyAlignment="0" applyProtection="0"/>
    <xf numFmtId="0" fontId="70" fillId="7" borderId="122" applyNumberFormat="0" applyAlignment="0" applyProtection="0"/>
    <xf numFmtId="0" fontId="71" fillId="19" borderId="122" applyNumberFormat="0" applyAlignment="0" applyProtection="0"/>
    <xf numFmtId="0" fontId="72" fillId="19" borderId="123"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24" applyNumberFormat="0" applyProtection="0">
      <alignment horizontal="left" vertical="center" indent="1"/>
    </xf>
    <xf numFmtId="0" fontId="79" fillId="0" borderId="0"/>
    <xf numFmtId="43" fontId="79" fillId="0" borderId="0" applyFont="0" applyFill="0" applyBorder="0" applyAlignment="0" applyProtection="0"/>
    <xf numFmtId="0" fontId="78" fillId="0" borderId="0" applyNumberFormat="0" applyFill="0" applyBorder="0" applyAlignment="0" applyProtection="0">
      <alignment vertical="top"/>
      <protection locked="0"/>
    </xf>
    <xf numFmtId="9" fontId="2" fillId="0" borderId="0" applyFont="0" applyFill="0" applyBorder="0" applyAlignment="0" applyProtection="0"/>
    <xf numFmtId="166" fontId="2" fillId="0" borderId="0" applyFont="0" applyFill="0" applyBorder="0" applyAlignment="0" applyProtection="0"/>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9" applyNumberFormat="0" applyProtection="0">
      <alignment horizontal="left" vertical="center" indent="1"/>
    </xf>
    <xf numFmtId="166" fontId="2" fillId="0" borderId="0" applyFont="0" applyFill="0" applyBorder="0" applyAlignment="0" applyProtection="0"/>
    <xf numFmtId="0" fontId="14" fillId="0" borderId="0"/>
    <xf numFmtId="187" fontId="93" fillId="0" borderId="0" applyFill="0" applyBorder="0" applyAlignment="0" applyProtection="0"/>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57" fillId="0" borderId="1" applyNumberFormat="0" applyFill="0" applyAlignment="0" applyProtection="0"/>
    <xf numFmtId="4" fontId="14" fillId="14" borderId="99" applyNumberFormat="0" applyProtection="0">
      <alignment horizontal="left" vertical="center" indent="1"/>
    </xf>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0" fontId="71" fillId="19" borderId="8" applyNumberFormat="0" applyAlignment="0" applyProtection="0"/>
    <xf numFmtId="0" fontId="5" fillId="18" borderId="6" applyNumberFormat="0" applyFont="0" applyAlignment="0" applyProtection="0"/>
    <xf numFmtId="166" fontId="2" fillId="0" borderId="0" applyFont="0" applyFill="0" applyBorder="0" applyAlignment="0" applyProtection="0"/>
    <xf numFmtId="166" fontId="2" fillId="0" borderId="0" applyFont="0" applyFill="0" applyBorder="0" applyAlignment="0" applyProtection="0"/>
    <xf numFmtId="0" fontId="72" fillId="19" borderId="9" applyNumberFormat="0" applyAlignment="0" applyProtection="0"/>
    <xf numFmtId="0" fontId="70" fillId="7" borderId="8" applyNumberFormat="0" applyAlignment="0" applyProtection="0"/>
    <xf numFmtId="0" fontId="57" fillId="0" borderId="1" applyNumberFormat="0" applyFill="0" applyAlignment="0" applyProtection="0"/>
    <xf numFmtId="4" fontId="14" fillId="14" borderId="99" applyNumberFormat="0" applyProtection="0">
      <alignment horizontal="left" vertical="center" indent="1"/>
    </xf>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9" applyNumberFormat="0" applyProtection="0">
      <alignment horizontal="left" vertical="center" indent="1"/>
    </xf>
    <xf numFmtId="0" fontId="71" fillId="19" borderId="8" applyNumberFormat="0" applyAlignment="0" applyProtection="0"/>
    <xf numFmtId="0" fontId="72" fillId="19" borderId="9" applyNumberFormat="0" applyAlignment="0" applyProtection="0"/>
    <xf numFmtId="4" fontId="14" fillId="14" borderId="99" applyNumberFormat="0" applyProtection="0">
      <alignment horizontal="left" vertical="center" indent="1"/>
    </xf>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9" applyNumberFormat="0" applyProtection="0">
      <alignment horizontal="left" vertical="center" indent="1"/>
    </xf>
    <xf numFmtId="0" fontId="151" fillId="0" borderId="0"/>
    <xf numFmtId="0" fontId="57" fillId="0" borderId="142" applyNumberFormat="0" applyFill="0" applyAlignment="0" applyProtection="0"/>
    <xf numFmtId="0" fontId="5" fillId="18" borderId="143" applyNumberFormat="0" applyFont="0" applyAlignment="0" applyProtection="0"/>
    <xf numFmtId="0" fontId="70" fillId="7" borderId="144" applyNumberFormat="0" applyAlignment="0" applyProtection="0"/>
    <xf numFmtId="0" fontId="71" fillId="19" borderId="144" applyNumberFormat="0" applyAlignment="0" applyProtection="0"/>
    <xf numFmtId="0" fontId="72" fillId="19" borderId="145"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46" applyNumberFormat="0" applyProtection="0">
      <alignment horizontal="left" vertical="center" indent="1"/>
    </xf>
    <xf numFmtId="0" fontId="57" fillId="0" borderId="142" applyNumberFormat="0" applyFill="0" applyAlignment="0" applyProtection="0"/>
    <xf numFmtId="0" fontId="5" fillId="18" borderId="143" applyNumberFormat="0" applyFont="0" applyAlignment="0" applyProtection="0"/>
    <xf numFmtId="0" fontId="70" fillId="7" borderId="144" applyNumberFormat="0" applyAlignment="0" applyProtection="0"/>
    <xf numFmtId="0" fontId="71" fillId="19" borderId="144" applyNumberFormat="0" applyAlignment="0" applyProtection="0"/>
    <xf numFmtId="0" fontId="72" fillId="19" borderId="145" applyNumberFormat="0" applyAlignment="0" applyProtection="0"/>
    <xf numFmtId="4" fontId="14" fillId="14" borderId="146" applyNumberFormat="0" applyProtection="0">
      <alignment horizontal="left" vertical="center" indent="1"/>
    </xf>
    <xf numFmtId="0" fontId="57" fillId="0" borderId="142" applyNumberFormat="0" applyFill="0" applyAlignment="0" applyProtection="0"/>
    <xf numFmtId="0" fontId="5" fillId="18" borderId="143" applyNumberFormat="0" applyFont="0" applyAlignment="0" applyProtection="0"/>
    <xf numFmtId="0" fontId="70" fillId="7" borderId="144" applyNumberFormat="0" applyAlignment="0" applyProtection="0"/>
    <xf numFmtId="0" fontId="71" fillId="19" borderId="144" applyNumberFormat="0" applyAlignment="0" applyProtection="0"/>
    <xf numFmtId="0" fontId="72" fillId="19" borderId="145" applyNumberFormat="0" applyAlignment="0" applyProtection="0"/>
    <xf numFmtId="4" fontId="14" fillId="14" borderId="146" applyNumberFormat="0" applyProtection="0">
      <alignment horizontal="left" vertical="center" indent="1"/>
    </xf>
    <xf numFmtId="0" fontId="57" fillId="0" borderId="142" applyNumberFormat="0" applyFill="0" applyAlignment="0" applyProtection="0"/>
    <xf numFmtId="0" fontId="5" fillId="18" borderId="143" applyNumberFormat="0" applyFont="0" applyAlignment="0" applyProtection="0"/>
    <xf numFmtId="0" fontId="70" fillId="7" borderId="144" applyNumberFormat="0" applyAlignment="0" applyProtection="0"/>
    <xf numFmtId="0" fontId="57" fillId="0" borderId="142" applyNumberFormat="0" applyFill="0" applyAlignment="0" applyProtection="0"/>
    <xf numFmtId="4" fontId="14" fillId="14" borderId="146" applyNumberFormat="0" applyProtection="0">
      <alignment horizontal="left" vertical="center" indent="1"/>
    </xf>
    <xf numFmtId="0" fontId="5" fillId="18" borderId="143" applyNumberFormat="0" applyFont="0" applyAlignment="0" applyProtection="0"/>
    <xf numFmtId="0" fontId="70" fillId="7" borderId="144" applyNumberFormat="0" applyAlignment="0" applyProtection="0"/>
    <xf numFmtId="0" fontId="71" fillId="19" borderId="144" applyNumberFormat="0" applyAlignment="0" applyProtection="0"/>
    <xf numFmtId="0" fontId="72" fillId="19" borderId="145" applyNumberFormat="0" applyAlignment="0" applyProtection="0"/>
    <xf numFmtId="0" fontId="71" fillId="19" borderId="144" applyNumberFormat="0" applyAlignment="0" applyProtection="0"/>
    <xf numFmtId="0" fontId="5" fillId="18" borderId="143" applyNumberFormat="0" applyFont="0" applyAlignment="0" applyProtection="0"/>
    <xf numFmtId="0" fontId="72" fillId="19" borderId="145" applyNumberFormat="0" applyAlignment="0" applyProtection="0"/>
    <xf numFmtId="0" fontId="70" fillId="7" borderId="144" applyNumberFormat="0" applyAlignment="0" applyProtection="0"/>
    <xf numFmtId="0" fontId="57" fillId="0" borderId="142" applyNumberFormat="0" applyFill="0" applyAlignment="0" applyProtection="0"/>
    <xf numFmtId="4" fontId="14" fillId="14" borderId="146" applyNumberFormat="0" applyProtection="0">
      <alignment horizontal="left" vertical="center" indent="1"/>
    </xf>
    <xf numFmtId="0" fontId="57" fillId="0" borderId="142" applyNumberFormat="0" applyFill="0" applyAlignment="0" applyProtection="0"/>
    <xf numFmtId="0" fontId="5" fillId="18" borderId="143" applyNumberFormat="0" applyFont="0" applyAlignment="0" applyProtection="0"/>
    <xf numFmtId="0" fontId="70" fillId="7" borderId="144" applyNumberFormat="0" applyAlignment="0" applyProtection="0"/>
    <xf numFmtId="0" fontId="71" fillId="19" borderId="144" applyNumberFormat="0" applyAlignment="0" applyProtection="0"/>
    <xf numFmtId="0" fontId="72" fillId="19" borderId="145" applyNumberFormat="0" applyAlignment="0" applyProtection="0"/>
    <xf numFmtId="4" fontId="14" fillId="14" borderId="146" applyNumberFormat="0" applyProtection="0">
      <alignment horizontal="left" vertical="center" indent="1"/>
    </xf>
    <xf numFmtId="0" fontId="71" fillId="19" borderId="144" applyNumberFormat="0" applyAlignment="0" applyProtection="0"/>
    <xf numFmtId="0" fontId="72" fillId="19" borderId="145" applyNumberFormat="0" applyAlignment="0" applyProtection="0"/>
    <xf numFmtId="4" fontId="14" fillId="14" borderId="146" applyNumberFormat="0" applyProtection="0">
      <alignment horizontal="left" vertical="center" indent="1"/>
    </xf>
    <xf numFmtId="0" fontId="57" fillId="0" borderId="142" applyNumberFormat="0" applyFill="0" applyAlignment="0" applyProtection="0"/>
    <xf numFmtId="0" fontId="5" fillId="18" borderId="143" applyNumberFormat="0" applyFont="0" applyAlignment="0" applyProtection="0"/>
    <xf numFmtId="0" fontId="70" fillId="7" borderId="144" applyNumberFormat="0" applyAlignment="0" applyProtection="0"/>
    <xf numFmtId="0" fontId="71" fillId="19" borderId="144" applyNumberFormat="0" applyAlignment="0" applyProtection="0"/>
    <xf numFmtId="0" fontId="72" fillId="19" borderId="145" applyNumberFormat="0" applyAlignment="0" applyProtection="0"/>
    <xf numFmtId="4" fontId="14" fillId="14" borderId="146" applyNumberFormat="0" applyProtection="0">
      <alignment horizontal="left" vertical="center" indent="1"/>
    </xf>
    <xf numFmtId="0" fontId="5" fillId="0" borderId="0"/>
    <xf numFmtId="9" fontId="2" fillId="0" borderId="0" applyFont="0" applyFill="0" applyBorder="0" applyAlignment="0" applyProtection="0"/>
    <xf numFmtId="166" fontId="2" fillId="0" borderId="0" applyFont="0" applyFill="0" applyBorder="0" applyAlignment="0" applyProtection="0"/>
    <xf numFmtId="0" fontId="68" fillId="0" borderId="0"/>
    <xf numFmtId="0" fontId="34" fillId="0" borderId="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166" fillId="7" borderId="196" applyNumberFormat="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2" fillId="7"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57" fillId="0" borderId="197" applyNumberFormat="0" applyFill="0" applyAlignment="0" applyProtection="0"/>
    <xf numFmtId="4" fontId="14" fillId="14" borderId="201" applyNumberFormat="0" applyProtection="0">
      <alignment horizontal="left" vertical="center" indent="1"/>
    </xf>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0" fontId="71" fillId="19" borderId="199" applyNumberFormat="0" applyAlignment="0" applyProtection="0"/>
    <xf numFmtId="0" fontId="5" fillId="18" borderId="198" applyNumberFormat="0" applyFont="0" applyAlignment="0" applyProtection="0"/>
    <xf numFmtId="0" fontId="72" fillId="19" borderId="200" applyNumberFormat="0" applyAlignment="0" applyProtection="0"/>
    <xf numFmtId="0" fontId="70" fillId="7" borderId="199" applyNumberFormat="0" applyAlignment="0" applyProtection="0"/>
    <xf numFmtId="0" fontId="57" fillId="0" borderId="197" applyNumberFormat="0" applyFill="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57" fillId="0" borderId="197" applyNumberFormat="0" applyFill="0" applyAlignment="0" applyProtection="0"/>
    <xf numFmtId="4" fontId="14" fillId="14" borderId="201" applyNumberFormat="0" applyProtection="0">
      <alignment horizontal="left" vertical="center" indent="1"/>
    </xf>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0" fontId="71" fillId="19" borderId="199" applyNumberFormat="0" applyAlignment="0" applyProtection="0"/>
    <xf numFmtId="0" fontId="5" fillId="18" borderId="198" applyNumberFormat="0" applyFont="0" applyAlignment="0" applyProtection="0"/>
    <xf numFmtId="0" fontId="72" fillId="19" borderId="200" applyNumberFormat="0" applyAlignment="0" applyProtection="0"/>
    <xf numFmtId="0" fontId="70" fillId="7" borderId="199" applyNumberFormat="0" applyAlignment="0" applyProtection="0"/>
    <xf numFmtId="0" fontId="57" fillId="0" borderId="197" applyNumberFormat="0" applyFill="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57" fillId="0" borderId="197" applyNumberFormat="0" applyFill="0" applyAlignment="0" applyProtection="0"/>
    <xf numFmtId="0" fontId="5" fillId="18" borderId="198" applyNumberFormat="0" applyFont="0" applyAlignment="0" applyProtection="0"/>
    <xf numFmtId="0" fontId="70" fillId="7" borderId="199" applyNumberFormat="0" applyAlignment="0" applyProtection="0"/>
    <xf numFmtId="0" fontId="71" fillId="19" borderId="199" applyNumberFormat="0" applyAlignment="0" applyProtection="0"/>
    <xf numFmtId="0" fontId="72" fillId="19" borderId="200" applyNumberFormat="0" applyAlignment="0" applyProtection="0"/>
    <xf numFmtId="4" fontId="14" fillId="14" borderId="201" applyNumberFormat="0" applyProtection="0">
      <alignment horizontal="left" vertical="center" indent="1"/>
    </xf>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0" fontId="166" fillId="7" borderId="199" applyNumberFormat="0" applyAlignment="0" applyProtection="0"/>
    <xf numFmtId="166" fontId="2" fillId="0" borderId="0" applyFont="0" applyFill="0" applyBorder="0" applyAlignment="0" applyProtection="0"/>
    <xf numFmtId="4" fontId="14" fillId="14" borderId="202" applyNumberFormat="0" applyProtection="0">
      <alignment horizontal="left" vertical="center" indent="1"/>
    </xf>
    <xf numFmtId="0" fontId="57" fillId="0" borderId="203" applyNumberFormat="0" applyFill="0" applyAlignment="0" applyProtection="0"/>
    <xf numFmtId="0" fontId="5" fillId="18" borderId="204" applyNumberFormat="0" applyFont="0" applyAlignment="0" applyProtection="0"/>
    <xf numFmtId="0" fontId="70" fillId="7" borderId="205" applyNumberFormat="0" applyAlignment="0" applyProtection="0"/>
    <xf numFmtId="0" fontId="71" fillId="19" borderId="205" applyNumberFormat="0" applyAlignment="0" applyProtection="0"/>
    <xf numFmtId="0" fontId="72" fillId="19" borderId="206" applyNumberFormat="0" applyAlignment="0" applyProtection="0"/>
    <xf numFmtId="4" fontId="14" fillId="14" borderId="202" applyNumberFormat="0" applyProtection="0">
      <alignment horizontal="left" vertical="center" indent="1"/>
    </xf>
    <xf numFmtId="4" fontId="14" fillId="14" borderId="202" applyNumberFormat="0" applyProtection="0">
      <alignment horizontal="left" vertical="center" indent="1"/>
    </xf>
    <xf numFmtId="4" fontId="14" fillId="14" borderId="202" applyNumberFormat="0" applyProtection="0">
      <alignment horizontal="left" vertical="center" indent="1"/>
    </xf>
    <xf numFmtId="4" fontId="14" fillId="14" borderId="202" applyNumberFormat="0" applyProtection="0">
      <alignment horizontal="left" vertical="center" indent="1"/>
    </xf>
    <xf numFmtId="4" fontId="14" fillId="14" borderId="202" applyNumberFormat="0" applyProtection="0">
      <alignment horizontal="left" vertical="center" indent="1"/>
    </xf>
    <xf numFmtId="4" fontId="14" fillId="14" borderId="202" applyNumberFormat="0" applyProtection="0">
      <alignment horizontal="left" vertical="center" indent="1"/>
    </xf>
    <xf numFmtId="4" fontId="14" fillId="14" borderId="202" applyNumberFormat="0" applyProtection="0">
      <alignment horizontal="left" vertical="center" indent="1"/>
    </xf>
    <xf numFmtId="0" fontId="57" fillId="0" borderId="203" applyNumberFormat="0" applyFill="0" applyAlignment="0" applyProtection="0"/>
    <xf numFmtId="0" fontId="5" fillId="18" borderId="204" applyNumberFormat="0" applyFont="0" applyAlignment="0" applyProtection="0"/>
    <xf numFmtId="0" fontId="70" fillId="7" borderId="205" applyNumberFormat="0" applyAlignment="0" applyProtection="0"/>
    <xf numFmtId="0" fontId="71" fillId="19" borderId="205" applyNumberFormat="0" applyAlignment="0" applyProtection="0"/>
    <xf numFmtId="0" fontId="72" fillId="19" borderId="206" applyNumberFormat="0" applyAlignment="0" applyProtection="0"/>
    <xf numFmtId="4" fontId="14" fillId="14" borderId="202" applyNumberFormat="0" applyProtection="0">
      <alignment horizontal="left" vertical="center" indent="1"/>
    </xf>
    <xf numFmtId="0" fontId="57" fillId="0" borderId="203" applyNumberFormat="0" applyFill="0" applyAlignment="0" applyProtection="0"/>
    <xf numFmtId="0" fontId="5" fillId="18" borderId="204" applyNumberFormat="0" applyFont="0" applyAlignment="0" applyProtection="0"/>
    <xf numFmtId="0" fontId="70" fillId="7" borderId="205" applyNumberFormat="0" applyAlignment="0" applyProtection="0"/>
    <xf numFmtId="0" fontId="71" fillId="19" borderId="205" applyNumberFormat="0" applyAlignment="0" applyProtection="0"/>
    <xf numFmtId="0" fontId="72" fillId="19" borderId="206" applyNumberFormat="0" applyAlignment="0" applyProtection="0"/>
    <xf numFmtId="4" fontId="14" fillId="14" borderId="202" applyNumberFormat="0" applyProtection="0">
      <alignment horizontal="left" vertical="center" indent="1"/>
    </xf>
    <xf numFmtId="0" fontId="57" fillId="0" borderId="203" applyNumberFormat="0" applyFill="0" applyAlignment="0" applyProtection="0"/>
    <xf numFmtId="0" fontId="5" fillId="18" borderId="204" applyNumberFormat="0" applyFont="0" applyAlignment="0" applyProtection="0"/>
    <xf numFmtId="0" fontId="70" fillId="7" borderId="205" applyNumberFormat="0" applyAlignment="0" applyProtection="0"/>
    <xf numFmtId="0" fontId="71" fillId="19" borderId="205" applyNumberFormat="0" applyAlignment="0" applyProtection="0"/>
    <xf numFmtId="0" fontId="72" fillId="19" borderId="206" applyNumberFormat="0" applyAlignment="0" applyProtection="0"/>
    <xf numFmtId="4" fontId="14" fillId="14" borderId="202" applyNumberFormat="0" applyProtection="0">
      <alignment horizontal="left" vertical="center" indent="1"/>
    </xf>
    <xf numFmtId="0" fontId="57" fillId="0" borderId="203" applyNumberFormat="0" applyFill="0" applyAlignment="0" applyProtection="0"/>
    <xf numFmtId="0" fontId="5" fillId="18" borderId="204" applyNumberFormat="0" applyFont="0" applyAlignment="0" applyProtection="0"/>
    <xf numFmtId="0" fontId="70" fillId="7" borderId="205" applyNumberFormat="0" applyAlignment="0" applyProtection="0"/>
    <xf numFmtId="0" fontId="57" fillId="0" borderId="203" applyNumberFormat="0" applyFill="0" applyAlignment="0" applyProtection="0"/>
    <xf numFmtId="4" fontId="14" fillId="14" borderId="202" applyNumberFormat="0" applyProtection="0">
      <alignment horizontal="left" vertical="center" indent="1"/>
    </xf>
    <xf numFmtId="0" fontId="5" fillId="18" borderId="204" applyNumberFormat="0" applyFont="0" applyAlignment="0" applyProtection="0"/>
    <xf numFmtId="0" fontId="70" fillId="7" borderId="205" applyNumberFormat="0" applyAlignment="0" applyProtection="0"/>
    <xf numFmtId="0" fontId="71" fillId="19" borderId="205" applyNumberFormat="0" applyAlignment="0" applyProtection="0"/>
    <xf numFmtId="0" fontId="72" fillId="19" borderId="206" applyNumberFormat="0" applyAlignment="0" applyProtection="0"/>
    <xf numFmtId="0" fontId="71" fillId="19" borderId="205" applyNumberFormat="0" applyAlignment="0" applyProtection="0"/>
    <xf numFmtId="0" fontId="5" fillId="18" borderId="204" applyNumberFormat="0" applyFont="0" applyAlignment="0" applyProtection="0"/>
    <xf numFmtId="0" fontId="72" fillId="19" borderId="206" applyNumberFormat="0" applyAlignment="0" applyProtection="0"/>
    <xf numFmtId="0" fontId="70" fillId="7" borderId="205" applyNumberFormat="0" applyAlignment="0" applyProtection="0"/>
    <xf numFmtId="0" fontId="57" fillId="0" borderId="203" applyNumberFormat="0" applyFill="0" applyAlignment="0" applyProtection="0"/>
    <xf numFmtId="4" fontId="14" fillId="14" borderId="202" applyNumberFormat="0" applyProtection="0">
      <alignment horizontal="left" vertical="center" indent="1"/>
    </xf>
    <xf numFmtId="0" fontId="57" fillId="0" borderId="203" applyNumberFormat="0" applyFill="0" applyAlignment="0" applyProtection="0"/>
    <xf numFmtId="0" fontId="5" fillId="18" borderId="204" applyNumberFormat="0" applyFont="0" applyAlignment="0" applyProtection="0"/>
    <xf numFmtId="0" fontId="70" fillId="7" borderId="205" applyNumberFormat="0" applyAlignment="0" applyProtection="0"/>
    <xf numFmtId="0" fontId="71" fillId="19" borderId="205" applyNumberFormat="0" applyAlignment="0" applyProtection="0"/>
    <xf numFmtId="0" fontId="72" fillId="19" borderId="206" applyNumberFormat="0" applyAlignment="0" applyProtection="0"/>
    <xf numFmtId="4" fontId="14" fillId="14" borderId="202" applyNumberFormat="0" applyProtection="0">
      <alignment horizontal="left" vertical="center" indent="1"/>
    </xf>
    <xf numFmtId="0" fontId="71" fillId="19" borderId="205" applyNumberFormat="0" applyAlignment="0" applyProtection="0"/>
    <xf numFmtId="0" fontId="72" fillId="19" borderId="206" applyNumberFormat="0" applyAlignment="0" applyProtection="0"/>
    <xf numFmtId="4" fontId="14" fillId="14" borderId="202" applyNumberFormat="0" applyProtection="0">
      <alignment horizontal="left" vertical="center" indent="1"/>
    </xf>
    <xf numFmtId="0" fontId="57" fillId="0" borderId="203" applyNumberFormat="0" applyFill="0" applyAlignment="0" applyProtection="0"/>
    <xf numFmtId="0" fontId="5" fillId="18" borderId="204" applyNumberFormat="0" applyFont="0" applyAlignment="0" applyProtection="0"/>
    <xf numFmtId="0" fontId="70" fillId="7" borderId="205" applyNumberFormat="0" applyAlignment="0" applyProtection="0"/>
    <xf numFmtId="0" fontId="71" fillId="19" borderId="205" applyNumberFormat="0" applyAlignment="0" applyProtection="0"/>
    <xf numFmtId="0" fontId="72" fillId="19" borderId="206" applyNumberFormat="0" applyAlignment="0" applyProtection="0"/>
    <xf numFmtId="4" fontId="14" fillId="14" borderId="202" applyNumberFormat="0" applyProtection="0">
      <alignment horizontal="left" vertical="center" indent="1"/>
    </xf>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0" fontId="166" fillId="7" borderId="205" applyNumberFormat="0" applyAlignment="0" applyProtection="0"/>
    <xf numFmtId="43" fontId="168" fillId="0" borderId="0" applyFont="0" applyFill="0" applyBorder="0" applyAlignment="0" applyProtection="0"/>
    <xf numFmtId="43" fontId="146" fillId="0" borderId="0" applyFont="0" applyFill="0" applyBorder="0" applyAlignment="0" applyProtection="0"/>
    <xf numFmtId="0" fontId="168" fillId="0" borderId="0"/>
    <xf numFmtId="0" fontId="173" fillId="0" borderId="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0" fontId="57" fillId="0" borderId="229" applyNumberFormat="0" applyFill="0" applyAlignment="0" applyProtection="0"/>
    <xf numFmtId="0" fontId="5" fillId="18" borderId="230" applyNumberFormat="0" applyFont="0" applyAlignment="0" applyProtection="0"/>
    <xf numFmtId="0" fontId="70" fillId="7" borderId="231" applyNumberFormat="0" applyAlignment="0" applyProtection="0"/>
    <xf numFmtId="0" fontId="71" fillId="19" borderId="231" applyNumberFormat="0" applyAlignment="0" applyProtection="0"/>
    <xf numFmtId="0" fontId="72" fillId="19" borderId="232" applyNumberFormat="0" applyAlignment="0" applyProtection="0"/>
    <xf numFmtId="166" fontId="2" fillId="0" borderId="0" applyFont="0" applyFill="0" applyBorder="0" applyAlignment="0" applyProtection="0"/>
    <xf numFmtId="4" fontId="14" fillId="14" borderId="253" applyNumberFormat="0" applyProtection="0">
      <alignment horizontal="left" vertical="center" indent="1"/>
    </xf>
    <xf numFmtId="4" fontId="14" fillId="14" borderId="233" applyNumberFormat="0" applyProtection="0">
      <alignment horizontal="left" vertical="center" indent="1"/>
    </xf>
    <xf numFmtId="0" fontId="57" fillId="0" borderId="234" applyNumberFormat="0" applyFill="0" applyAlignment="0" applyProtection="0"/>
    <xf numFmtId="0" fontId="5" fillId="18" borderId="235" applyNumberFormat="0" applyFont="0" applyAlignment="0" applyProtection="0"/>
    <xf numFmtId="0" fontId="70" fillId="7" borderId="236" applyNumberFormat="0" applyAlignment="0" applyProtection="0"/>
    <xf numFmtId="0" fontId="71" fillId="19" borderId="236" applyNumberFormat="0" applyAlignment="0" applyProtection="0"/>
    <xf numFmtId="0" fontId="72" fillId="19" borderId="237" applyNumberFormat="0" applyAlignment="0" applyProtection="0"/>
    <xf numFmtId="4" fontId="14" fillId="14" borderId="233" applyNumberFormat="0" applyProtection="0">
      <alignment horizontal="left" vertical="center" indent="1"/>
    </xf>
    <xf numFmtId="0" fontId="57" fillId="0" borderId="229" applyNumberFormat="0" applyFill="0" applyAlignment="0" applyProtection="0"/>
    <xf numFmtId="0" fontId="5" fillId="18" borderId="230" applyNumberFormat="0" applyFont="0" applyAlignment="0" applyProtection="0"/>
    <xf numFmtId="0" fontId="70" fillId="7" borderId="231" applyNumberFormat="0" applyAlignment="0" applyProtection="0"/>
    <xf numFmtId="0" fontId="71" fillId="19" borderId="231" applyNumberFormat="0" applyAlignment="0" applyProtection="0"/>
    <xf numFmtId="0" fontId="72" fillId="19" borderId="232" applyNumberFormat="0" applyAlignment="0" applyProtection="0"/>
    <xf numFmtId="4" fontId="14" fillId="14" borderId="233" applyNumberFormat="0" applyProtection="0">
      <alignment horizontal="left" vertical="center" indent="1"/>
    </xf>
    <xf numFmtId="0" fontId="57" fillId="0" borderId="229" applyNumberFormat="0" applyFill="0" applyAlignment="0" applyProtection="0"/>
    <xf numFmtId="0" fontId="5" fillId="18" borderId="230" applyNumberFormat="0" applyFont="0" applyAlignment="0" applyProtection="0"/>
    <xf numFmtId="0" fontId="70" fillId="7" borderId="231" applyNumberFormat="0" applyAlignment="0" applyProtection="0"/>
    <xf numFmtId="0" fontId="57" fillId="0" borderId="229" applyNumberFormat="0" applyFill="0" applyAlignment="0" applyProtection="0"/>
    <xf numFmtId="4" fontId="14" fillId="14" borderId="233" applyNumberFormat="0" applyProtection="0">
      <alignment horizontal="left" vertical="center" indent="1"/>
    </xf>
    <xf numFmtId="0" fontId="5" fillId="18" borderId="230" applyNumberFormat="0" applyFont="0" applyAlignment="0" applyProtection="0"/>
    <xf numFmtId="0" fontId="70" fillId="7" borderId="231" applyNumberFormat="0" applyAlignment="0" applyProtection="0"/>
    <xf numFmtId="0" fontId="71" fillId="19" borderId="231" applyNumberFormat="0" applyAlignment="0" applyProtection="0"/>
    <xf numFmtId="0" fontId="72" fillId="19" borderId="232" applyNumberFormat="0" applyAlignment="0" applyProtection="0"/>
    <xf numFmtId="0" fontId="71" fillId="19" borderId="231" applyNumberFormat="0" applyAlignment="0" applyProtection="0"/>
    <xf numFmtId="0" fontId="5" fillId="18" borderId="230" applyNumberFormat="0" applyFont="0" applyAlignment="0" applyProtection="0"/>
    <xf numFmtId="0" fontId="72" fillId="19" borderId="232" applyNumberFormat="0" applyAlignment="0" applyProtection="0"/>
    <xf numFmtId="0" fontId="70" fillId="7" borderId="231" applyNumberFormat="0" applyAlignment="0" applyProtection="0"/>
    <xf numFmtId="0" fontId="57" fillId="0" borderId="229" applyNumberFormat="0" applyFill="0" applyAlignment="0" applyProtection="0"/>
    <xf numFmtId="4" fontId="14" fillId="14" borderId="233" applyNumberFormat="0" applyProtection="0">
      <alignment horizontal="left" vertical="center" indent="1"/>
    </xf>
    <xf numFmtId="0" fontId="57" fillId="0" borderId="229" applyNumberFormat="0" applyFill="0" applyAlignment="0" applyProtection="0"/>
    <xf numFmtId="0" fontId="5" fillId="18" borderId="230" applyNumberFormat="0" applyFont="0" applyAlignment="0" applyProtection="0"/>
    <xf numFmtId="0" fontId="70" fillId="7" borderId="231" applyNumberFormat="0" applyAlignment="0" applyProtection="0"/>
    <xf numFmtId="0" fontId="71" fillId="19" borderId="231" applyNumberFormat="0" applyAlignment="0" applyProtection="0"/>
    <xf numFmtId="0" fontId="72" fillId="19" borderId="232" applyNumberFormat="0" applyAlignment="0" applyProtection="0"/>
    <xf numFmtId="4" fontId="14" fillId="14" borderId="233" applyNumberFormat="0" applyProtection="0">
      <alignment horizontal="left" vertical="center" indent="1"/>
    </xf>
    <xf numFmtId="0" fontId="71" fillId="19" borderId="231" applyNumberFormat="0" applyAlignment="0" applyProtection="0"/>
    <xf numFmtId="0" fontId="72" fillId="19" borderId="232" applyNumberFormat="0" applyAlignment="0" applyProtection="0"/>
    <xf numFmtId="4" fontId="14" fillId="14" borderId="233" applyNumberFormat="0" applyProtection="0">
      <alignment horizontal="left" vertical="center" indent="1"/>
    </xf>
    <xf numFmtId="0" fontId="57" fillId="0" borderId="229" applyNumberFormat="0" applyFill="0" applyAlignment="0" applyProtection="0"/>
    <xf numFmtId="0" fontId="5" fillId="18" borderId="230" applyNumberFormat="0" applyFont="0" applyAlignment="0" applyProtection="0"/>
    <xf numFmtId="0" fontId="70" fillId="7" borderId="231" applyNumberFormat="0" applyAlignment="0" applyProtection="0"/>
    <xf numFmtId="0" fontId="71" fillId="19" borderId="231" applyNumberFormat="0" applyAlignment="0" applyProtection="0"/>
    <xf numFmtId="0" fontId="72" fillId="19" borderId="232" applyNumberFormat="0" applyAlignment="0" applyProtection="0"/>
    <xf numFmtId="4" fontId="14" fillId="14" borderId="233" applyNumberFormat="0" applyProtection="0">
      <alignment horizontal="left" vertical="center" indent="1"/>
    </xf>
    <xf numFmtId="0" fontId="57" fillId="0" borderId="238" applyNumberFormat="0" applyFill="0" applyAlignment="0" applyProtection="0"/>
    <xf numFmtId="0" fontId="5" fillId="18" borderId="239" applyNumberFormat="0" applyFont="0" applyAlignment="0" applyProtection="0"/>
    <xf numFmtId="0" fontId="70" fillId="7" borderId="240" applyNumberFormat="0" applyAlignment="0" applyProtection="0"/>
    <xf numFmtId="0" fontId="71" fillId="19" borderId="240" applyNumberFormat="0" applyAlignment="0" applyProtection="0"/>
    <xf numFmtId="0" fontId="72" fillId="19" borderId="241" applyNumberFormat="0" applyAlignment="0" applyProtection="0"/>
    <xf numFmtId="4" fontId="14" fillId="14" borderId="242" applyNumberFormat="0" applyProtection="0">
      <alignment horizontal="left" vertical="center" indent="1"/>
    </xf>
    <xf numFmtId="0" fontId="57" fillId="0" borderId="238" applyNumberFormat="0" applyFill="0" applyAlignment="0" applyProtection="0"/>
    <xf numFmtId="0" fontId="5" fillId="18" borderId="239" applyNumberFormat="0" applyFont="0" applyAlignment="0" applyProtection="0"/>
    <xf numFmtId="0" fontId="70" fillId="7" borderId="240" applyNumberFormat="0" applyAlignment="0" applyProtection="0"/>
    <xf numFmtId="0" fontId="71" fillId="19" borderId="240" applyNumberFormat="0" applyAlignment="0" applyProtection="0"/>
    <xf numFmtId="0" fontId="72" fillId="19" borderId="241" applyNumberFormat="0" applyAlignment="0" applyProtection="0"/>
    <xf numFmtId="4" fontId="14" fillId="14" borderId="242" applyNumberFormat="0" applyProtection="0">
      <alignment horizontal="left" vertical="center" indent="1"/>
    </xf>
    <xf numFmtId="0" fontId="57" fillId="0" borderId="238" applyNumberFormat="0" applyFill="0" applyAlignment="0" applyProtection="0"/>
    <xf numFmtId="0" fontId="5" fillId="18" borderId="239" applyNumberFormat="0" applyFont="0" applyAlignment="0" applyProtection="0"/>
    <xf numFmtId="0" fontId="70" fillId="7" borderId="240" applyNumberFormat="0" applyAlignment="0" applyProtection="0"/>
    <xf numFmtId="0" fontId="71" fillId="19" borderId="240" applyNumberFormat="0" applyAlignment="0" applyProtection="0"/>
    <xf numFmtId="0" fontId="72" fillId="19" borderId="241" applyNumberFormat="0" applyAlignment="0" applyProtection="0"/>
    <xf numFmtId="4" fontId="14" fillId="14" borderId="242" applyNumberFormat="0" applyProtection="0">
      <alignment horizontal="left" vertical="center" indent="1"/>
    </xf>
    <xf numFmtId="0" fontId="57" fillId="0" borderId="238" applyNumberFormat="0" applyFill="0" applyAlignment="0" applyProtection="0"/>
    <xf numFmtId="0" fontId="5" fillId="18" borderId="239" applyNumberFormat="0" applyFont="0" applyAlignment="0" applyProtection="0"/>
    <xf numFmtId="0" fontId="70" fillId="7" borderId="240" applyNumberFormat="0" applyAlignment="0" applyProtection="0"/>
    <xf numFmtId="0" fontId="57" fillId="0" borderId="238" applyNumberFormat="0" applyFill="0" applyAlignment="0" applyProtection="0"/>
    <xf numFmtId="4" fontId="14" fillId="14" borderId="242" applyNumberFormat="0" applyProtection="0">
      <alignment horizontal="left" vertical="center" indent="1"/>
    </xf>
    <xf numFmtId="0" fontId="5" fillId="18" borderId="239" applyNumberFormat="0" applyFont="0" applyAlignment="0" applyProtection="0"/>
    <xf numFmtId="0" fontId="70" fillId="7" borderId="240" applyNumberFormat="0" applyAlignment="0" applyProtection="0"/>
    <xf numFmtId="0" fontId="71" fillId="19" borderId="240" applyNumberFormat="0" applyAlignment="0" applyProtection="0"/>
    <xf numFmtId="0" fontId="72" fillId="19" borderId="241" applyNumberFormat="0" applyAlignment="0" applyProtection="0"/>
    <xf numFmtId="0" fontId="71" fillId="19" borderId="240" applyNumberFormat="0" applyAlignment="0" applyProtection="0"/>
    <xf numFmtId="0" fontId="5" fillId="18" borderId="239" applyNumberFormat="0" applyFont="0" applyAlignment="0" applyProtection="0"/>
    <xf numFmtId="0" fontId="72" fillId="19" borderId="241" applyNumberFormat="0" applyAlignment="0" applyProtection="0"/>
    <xf numFmtId="0" fontId="70" fillId="7" borderId="240" applyNumberFormat="0" applyAlignment="0" applyProtection="0"/>
    <xf numFmtId="0" fontId="57" fillId="0" borderId="238" applyNumberFormat="0" applyFill="0" applyAlignment="0" applyProtection="0"/>
    <xf numFmtId="4" fontId="14" fillId="14" borderId="242" applyNumberFormat="0" applyProtection="0">
      <alignment horizontal="left" vertical="center" indent="1"/>
    </xf>
    <xf numFmtId="0" fontId="57" fillId="0" borderId="238" applyNumberFormat="0" applyFill="0" applyAlignment="0" applyProtection="0"/>
    <xf numFmtId="0" fontId="5" fillId="18" borderId="239" applyNumberFormat="0" applyFont="0" applyAlignment="0" applyProtection="0"/>
    <xf numFmtId="0" fontId="70" fillId="7" borderId="240" applyNumberFormat="0" applyAlignment="0" applyProtection="0"/>
    <xf numFmtId="0" fontId="71" fillId="19" borderId="240" applyNumberFormat="0" applyAlignment="0" applyProtection="0"/>
    <xf numFmtId="0" fontId="72" fillId="19" borderId="241" applyNumberFormat="0" applyAlignment="0" applyProtection="0"/>
    <xf numFmtId="4" fontId="14" fillId="14" borderId="242" applyNumberFormat="0" applyProtection="0">
      <alignment horizontal="left" vertical="center" indent="1"/>
    </xf>
    <xf numFmtId="0" fontId="71" fillId="19" borderId="240" applyNumberFormat="0" applyAlignment="0" applyProtection="0"/>
    <xf numFmtId="0" fontId="72" fillId="19" borderId="241" applyNumberFormat="0" applyAlignment="0" applyProtection="0"/>
    <xf numFmtId="4" fontId="14" fillId="14" borderId="242" applyNumberFormat="0" applyProtection="0">
      <alignment horizontal="left" vertical="center" indent="1"/>
    </xf>
    <xf numFmtId="0" fontId="57" fillId="0" borderId="238" applyNumberFormat="0" applyFill="0" applyAlignment="0" applyProtection="0"/>
    <xf numFmtId="0" fontId="5" fillId="18" borderId="239" applyNumberFormat="0" applyFont="0" applyAlignment="0" applyProtection="0"/>
    <xf numFmtId="0" fontId="70" fillId="7" borderId="240" applyNumberFormat="0" applyAlignment="0" applyProtection="0"/>
    <xf numFmtId="0" fontId="71" fillId="19" borderId="240" applyNumberFormat="0" applyAlignment="0" applyProtection="0"/>
    <xf numFmtId="0" fontId="72" fillId="19" borderId="241" applyNumberFormat="0" applyAlignment="0" applyProtection="0"/>
    <xf numFmtId="4" fontId="14" fillId="14" borderId="242" applyNumberFormat="0" applyProtection="0">
      <alignment horizontal="left" vertical="center" indent="1"/>
    </xf>
    <xf numFmtId="0" fontId="57" fillId="0" borderId="268" applyNumberFormat="0" applyFill="0" applyAlignment="0" applyProtection="0"/>
    <xf numFmtId="0" fontId="72" fillId="19" borderId="271" applyNumberFormat="0" applyAlignment="0" applyProtection="0"/>
    <xf numFmtId="0" fontId="57" fillId="0" borderId="268" applyNumberFormat="0" applyFill="0" applyAlignment="0" applyProtection="0"/>
    <xf numFmtId="0" fontId="5" fillId="18" borderId="269" applyNumberFormat="0" applyFont="0" applyAlignment="0" applyProtection="0"/>
    <xf numFmtId="0" fontId="70" fillId="7" borderId="270" applyNumberFormat="0" applyAlignment="0" applyProtection="0"/>
    <xf numFmtId="0" fontId="57" fillId="0" borderId="268" applyNumberFormat="0" applyFill="0" applyAlignment="0" applyProtection="0"/>
    <xf numFmtId="4" fontId="14" fillId="14" borderId="272" applyNumberFormat="0" applyProtection="0">
      <alignment horizontal="left" vertical="center" indent="1"/>
    </xf>
    <xf numFmtId="0" fontId="72" fillId="19" borderId="271" applyNumberFormat="0" applyAlignment="0" applyProtection="0"/>
    <xf numFmtId="0" fontId="70" fillId="7" borderId="270" applyNumberFormat="0" applyAlignment="0" applyProtection="0"/>
    <xf numFmtId="0" fontId="5" fillId="18" borderId="269" applyNumberFormat="0" applyFont="0" applyAlignment="0" applyProtection="0"/>
    <xf numFmtId="4" fontId="14" fillId="14" borderId="272" applyNumberFormat="0" applyProtection="0">
      <alignment horizontal="left" vertical="center" indent="1"/>
    </xf>
    <xf numFmtId="0" fontId="57" fillId="0" borderId="268" applyNumberFormat="0" applyFill="0" applyAlignment="0" applyProtection="0"/>
    <xf numFmtId="0" fontId="72" fillId="19" borderId="271" applyNumberFormat="0" applyAlignment="0" applyProtection="0"/>
    <xf numFmtId="4" fontId="14" fillId="14" borderId="272" applyNumberFormat="0" applyProtection="0">
      <alignment horizontal="left" vertical="center" indent="1"/>
    </xf>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7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0" fontId="166" fillId="7" borderId="243" applyNumberFormat="0" applyAlignment="0" applyProtection="0"/>
    <xf numFmtId="4" fontId="14" fillId="14" borderId="262" applyNumberFormat="0" applyProtection="0">
      <alignment horizontal="left" vertical="center" indent="1"/>
    </xf>
    <xf numFmtId="0" fontId="72" fillId="19" borderId="261" applyNumberFormat="0" applyAlignment="0" applyProtection="0"/>
    <xf numFmtId="0" fontId="71" fillId="19" borderId="260" applyNumberFormat="0" applyAlignment="0" applyProtection="0"/>
    <xf numFmtId="0" fontId="70" fillId="7" borderId="260" applyNumberFormat="0" applyAlignment="0" applyProtection="0"/>
    <xf numFmtId="0" fontId="5" fillId="18" borderId="259" applyNumberFormat="0" applyFont="0" applyAlignment="0" applyProtection="0"/>
    <xf numFmtId="0" fontId="57" fillId="0" borderId="258" applyNumberFormat="0" applyFill="0" applyAlignment="0" applyProtection="0"/>
    <xf numFmtId="4" fontId="14" fillId="14" borderId="262" applyNumberFormat="0" applyProtection="0">
      <alignment horizontal="left" vertical="center" indent="1"/>
    </xf>
    <xf numFmtId="0" fontId="72" fillId="19" borderId="261" applyNumberFormat="0" applyAlignment="0" applyProtection="0"/>
    <xf numFmtId="0" fontId="71" fillId="19" borderId="260" applyNumberFormat="0" applyAlignment="0" applyProtection="0"/>
    <xf numFmtId="4" fontId="14" fillId="14" borderId="262" applyNumberFormat="0" applyProtection="0">
      <alignment horizontal="left" vertical="center" indent="1"/>
    </xf>
    <xf numFmtId="0" fontId="72" fillId="19" borderId="261" applyNumberFormat="0" applyAlignment="0" applyProtection="0"/>
    <xf numFmtId="0" fontId="71" fillId="19" borderId="260" applyNumberFormat="0" applyAlignment="0" applyProtection="0"/>
    <xf numFmtId="0" fontId="70" fillId="7" borderId="260" applyNumberFormat="0" applyAlignment="0" applyProtection="0"/>
    <xf numFmtId="0" fontId="5" fillId="18" borderId="259" applyNumberFormat="0" applyFont="0" applyAlignment="0" applyProtection="0"/>
    <xf numFmtId="0" fontId="57" fillId="0" borderId="258" applyNumberFormat="0" applyFill="0" applyAlignment="0" applyProtection="0"/>
    <xf numFmtId="4" fontId="14" fillId="14" borderId="262" applyNumberFormat="0" applyProtection="0">
      <alignment horizontal="left" vertical="center" indent="1"/>
    </xf>
    <xf numFmtId="0" fontId="57" fillId="0" borderId="258" applyNumberFormat="0" applyFill="0" applyAlignment="0" applyProtection="0"/>
    <xf numFmtId="0" fontId="70" fillId="7" borderId="260" applyNumberFormat="0" applyAlignment="0" applyProtection="0"/>
    <xf numFmtId="0" fontId="72" fillId="19" borderId="261" applyNumberFormat="0" applyAlignment="0" applyProtection="0"/>
    <xf numFmtId="0" fontId="5" fillId="18" borderId="259" applyNumberFormat="0" applyFont="0" applyAlignment="0" applyProtection="0"/>
    <xf numFmtId="0" fontId="71" fillId="19" borderId="260" applyNumberFormat="0" applyAlignment="0" applyProtection="0"/>
    <xf numFmtId="0" fontId="72" fillId="19" borderId="261" applyNumberFormat="0" applyAlignment="0" applyProtection="0"/>
    <xf numFmtId="0" fontId="71" fillId="19" borderId="260" applyNumberFormat="0" applyAlignment="0" applyProtection="0"/>
    <xf numFmtId="0" fontId="70" fillId="7" borderId="260" applyNumberFormat="0" applyAlignment="0" applyProtection="0"/>
    <xf numFmtId="0" fontId="5" fillId="18" borderId="259" applyNumberFormat="0" applyFont="0" applyAlignment="0" applyProtection="0"/>
    <xf numFmtId="4" fontId="14" fillId="14" borderId="262" applyNumberFormat="0" applyProtection="0">
      <alignment horizontal="left" vertical="center" indent="1"/>
    </xf>
    <xf numFmtId="0" fontId="57" fillId="0" borderId="258" applyNumberFormat="0" applyFill="0" applyAlignment="0" applyProtection="0"/>
    <xf numFmtId="0" fontId="70" fillId="7" borderId="260" applyNumberFormat="0" applyAlignment="0" applyProtection="0"/>
    <xf numFmtId="0" fontId="5" fillId="18" borderId="259" applyNumberFormat="0" applyFont="0" applyAlignment="0" applyProtection="0"/>
    <xf numFmtId="0" fontId="57" fillId="0" borderId="258" applyNumberFormat="0" applyFill="0" applyAlignment="0" applyProtection="0"/>
    <xf numFmtId="4" fontId="14" fillId="14" borderId="262" applyNumberFormat="0" applyProtection="0">
      <alignment horizontal="left" vertical="center" indent="1"/>
    </xf>
    <xf numFmtId="0" fontId="72" fillId="19" borderId="261" applyNumberFormat="0" applyAlignment="0" applyProtection="0"/>
    <xf numFmtId="0" fontId="71" fillId="19" borderId="260" applyNumberFormat="0" applyAlignment="0" applyProtection="0"/>
    <xf numFmtId="0" fontId="70" fillId="7" borderId="260" applyNumberFormat="0" applyAlignment="0" applyProtection="0"/>
    <xf numFmtId="0" fontId="5" fillId="18" borderId="259" applyNumberFormat="0" applyFont="0" applyAlignment="0" applyProtection="0"/>
    <xf numFmtId="0" fontId="57" fillId="0" borderId="258" applyNumberFormat="0" applyFill="0" applyAlignment="0" applyProtection="0"/>
    <xf numFmtId="4" fontId="14" fillId="14" borderId="262" applyNumberFormat="0" applyProtection="0">
      <alignment horizontal="left" vertical="center" indent="1"/>
    </xf>
    <xf numFmtId="0" fontId="72" fillId="19" borderId="261" applyNumberFormat="0" applyAlignment="0" applyProtection="0"/>
    <xf numFmtId="0" fontId="71" fillId="19" borderId="260" applyNumberFormat="0" applyAlignment="0" applyProtection="0"/>
    <xf numFmtId="0" fontId="70" fillId="7" borderId="260" applyNumberFormat="0" applyAlignment="0" applyProtection="0"/>
    <xf numFmtId="0" fontId="5" fillId="18" borderId="259" applyNumberFormat="0" applyFont="0" applyAlignment="0" applyProtection="0"/>
    <xf numFmtId="0" fontId="57" fillId="0" borderId="258" applyNumberFormat="0" applyFill="0" applyAlignment="0" applyProtection="0"/>
    <xf numFmtId="4" fontId="14" fillId="14" borderId="262" applyNumberFormat="0" applyProtection="0">
      <alignment horizontal="left" vertical="center" indent="1"/>
    </xf>
    <xf numFmtId="0" fontId="72" fillId="19" borderId="261" applyNumberFormat="0" applyAlignment="0" applyProtection="0"/>
    <xf numFmtId="0" fontId="71" fillId="19" borderId="260" applyNumberFormat="0" applyAlignment="0" applyProtection="0"/>
    <xf numFmtId="0" fontId="70" fillId="7" borderId="260" applyNumberFormat="0" applyAlignment="0" applyProtection="0"/>
    <xf numFmtId="0" fontId="5" fillId="18" borderId="259" applyNumberFormat="0" applyFont="0" applyAlignment="0" applyProtection="0"/>
    <xf numFmtId="0" fontId="57" fillId="0" borderId="258" applyNumberFormat="0" applyFill="0" applyAlignment="0" applyProtection="0"/>
    <xf numFmtId="4" fontId="14" fillId="14" borderId="253" applyNumberFormat="0" applyProtection="0">
      <alignment horizontal="left" vertical="center" indent="1"/>
    </xf>
    <xf numFmtId="0" fontId="72" fillId="19" borderId="252" applyNumberFormat="0" applyAlignment="0" applyProtection="0"/>
    <xf numFmtId="0" fontId="71" fillId="19" borderId="251" applyNumberFormat="0" applyAlignment="0" applyProtection="0"/>
    <xf numFmtId="0" fontId="70" fillId="7" borderId="251" applyNumberFormat="0" applyAlignment="0" applyProtection="0"/>
    <xf numFmtId="0" fontId="5" fillId="18" borderId="250" applyNumberFormat="0" applyFont="0" applyAlignment="0" applyProtection="0"/>
    <xf numFmtId="0" fontId="57" fillId="0" borderId="249" applyNumberFormat="0" applyFill="0" applyAlignment="0" applyProtection="0"/>
    <xf numFmtId="4" fontId="14" fillId="14" borderId="253" applyNumberFormat="0" applyProtection="0">
      <alignment horizontal="left" vertical="center" indent="1"/>
    </xf>
    <xf numFmtId="0" fontId="72" fillId="19" borderId="252" applyNumberFormat="0" applyAlignment="0" applyProtection="0"/>
    <xf numFmtId="0" fontId="71" fillId="19" borderId="251" applyNumberFormat="0" applyAlignment="0" applyProtection="0"/>
    <xf numFmtId="4" fontId="14" fillId="14" borderId="253" applyNumberFormat="0" applyProtection="0">
      <alignment horizontal="left" vertical="center" indent="1"/>
    </xf>
    <xf numFmtId="0" fontId="72" fillId="19" borderId="252" applyNumberFormat="0" applyAlignment="0" applyProtection="0"/>
    <xf numFmtId="0" fontId="71" fillId="19" borderId="251" applyNumberFormat="0" applyAlignment="0" applyProtection="0"/>
    <xf numFmtId="0" fontId="70" fillId="7" borderId="251" applyNumberFormat="0" applyAlignment="0" applyProtection="0"/>
    <xf numFmtId="0" fontId="5" fillId="18" borderId="250" applyNumberFormat="0" applyFont="0" applyAlignment="0" applyProtection="0"/>
    <xf numFmtId="0" fontId="57" fillId="0" borderId="249" applyNumberFormat="0" applyFill="0" applyAlignment="0" applyProtection="0"/>
    <xf numFmtId="4" fontId="14" fillId="14" borderId="253" applyNumberFormat="0" applyProtection="0">
      <alignment horizontal="left" vertical="center" indent="1"/>
    </xf>
    <xf numFmtId="0" fontId="57" fillId="0" borderId="249" applyNumberFormat="0" applyFill="0" applyAlignment="0" applyProtection="0"/>
    <xf numFmtId="0" fontId="70" fillId="7" borderId="251" applyNumberFormat="0" applyAlignment="0" applyProtection="0"/>
    <xf numFmtId="0" fontId="72" fillId="19" borderId="252" applyNumberFormat="0" applyAlignment="0" applyProtection="0"/>
    <xf numFmtId="0" fontId="5" fillId="18" borderId="250" applyNumberFormat="0" applyFont="0" applyAlignment="0" applyProtection="0"/>
    <xf numFmtId="0" fontId="71" fillId="19" borderId="251" applyNumberFormat="0" applyAlignment="0" applyProtection="0"/>
    <xf numFmtId="0" fontId="72" fillId="19" borderId="252" applyNumberFormat="0" applyAlignment="0" applyProtection="0"/>
    <xf numFmtId="0" fontId="71" fillId="19" borderId="251" applyNumberFormat="0" applyAlignment="0" applyProtection="0"/>
    <xf numFmtId="0" fontId="70" fillId="7" borderId="251" applyNumberFormat="0" applyAlignment="0" applyProtection="0"/>
    <xf numFmtId="0" fontId="5" fillId="18" borderId="250" applyNumberFormat="0" applyFont="0" applyAlignment="0" applyProtection="0"/>
    <xf numFmtId="4" fontId="14" fillId="14" borderId="253" applyNumberFormat="0" applyProtection="0">
      <alignment horizontal="left" vertical="center" indent="1"/>
    </xf>
    <xf numFmtId="0" fontId="57" fillId="0" borderId="249" applyNumberFormat="0" applyFill="0" applyAlignment="0" applyProtection="0"/>
    <xf numFmtId="0" fontId="70" fillId="7" borderId="251" applyNumberFormat="0" applyAlignment="0" applyProtection="0"/>
    <xf numFmtId="0" fontId="5" fillId="18" borderId="250" applyNumberFormat="0" applyFont="0" applyAlignment="0" applyProtection="0"/>
    <xf numFmtId="0" fontId="57" fillId="0" borderId="249" applyNumberFormat="0" applyFill="0" applyAlignment="0" applyProtection="0"/>
    <xf numFmtId="4" fontId="14" fillId="14" borderId="253" applyNumberFormat="0" applyProtection="0">
      <alignment horizontal="left" vertical="center" indent="1"/>
    </xf>
    <xf numFmtId="0" fontId="72" fillId="19" borderId="252" applyNumberFormat="0" applyAlignment="0" applyProtection="0"/>
    <xf numFmtId="0" fontId="71" fillId="19" borderId="251" applyNumberFormat="0" applyAlignment="0" applyProtection="0"/>
    <xf numFmtId="0" fontId="70" fillId="7" borderId="251" applyNumberFormat="0" applyAlignment="0" applyProtection="0"/>
    <xf numFmtId="0" fontId="5" fillId="18" borderId="250" applyNumberFormat="0" applyFont="0" applyAlignment="0" applyProtection="0"/>
    <xf numFmtId="0" fontId="57" fillId="0" borderId="249" applyNumberFormat="0" applyFill="0" applyAlignment="0" applyProtection="0"/>
    <xf numFmtId="4" fontId="14" fillId="14" borderId="253" applyNumberFormat="0" applyProtection="0">
      <alignment horizontal="left" vertical="center" indent="1"/>
    </xf>
    <xf numFmtId="0" fontId="72" fillId="19" borderId="257" applyNumberFormat="0" applyAlignment="0" applyProtection="0"/>
    <xf numFmtId="0" fontId="71" fillId="19" borderId="256" applyNumberFormat="0" applyAlignment="0" applyProtection="0"/>
    <xf numFmtId="0" fontId="70" fillId="7" borderId="256" applyNumberFormat="0" applyAlignment="0" applyProtection="0"/>
    <xf numFmtId="0" fontId="5" fillId="18" borderId="255" applyNumberFormat="0" applyFont="0" applyAlignment="0" applyProtection="0"/>
    <xf numFmtId="0" fontId="57" fillId="0" borderId="254" applyNumberFormat="0" applyFill="0" applyAlignment="0" applyProtection="0"/>
    <xf numFmtId="166" fontId="2" fillId="0" borderId="0" applyFont="0" applyFill="0" applyBorder="0" applyAlignment="0" applyProtection="0"/>
    <xf numFmtId="0" fontId="72" fillId="19" borderId="252" applyNumberFormat="0" applyAlignment="0" applyProtection="0"/>
    <xf numFmtId="0" fontId="71" fillId="19" borderId="251" applyNumberFormat="0" applyAlignment="0" applyProtection="0"/>
    <xf numFmtId="0" fontId="70" fillId="7" borderId="251" applyNumberFormat="0" applyAlignment="0" applyProtection="0"/>
    <xf numFmtId="0" fontId="5" fillId="18" borderId="250" applyNumberFormat="0" applyFont="0" applyAlignment="0" applyProtection="0"/>
    <xf numFmtId="0" fontId="57" fillId="0" borderId="249" applyNumberFormat="0" applyFill="0" applyAlignment="0" applyProtection="0"/>
    <xf numFmtId="166" fontId="2" fillId="0" borderId="0" applyFont="0" applyFill="0" applyBorder="0" applyAlignment="0" applyProtection="0"/>
    <xf numFmtId="0" fontId="5" fillId="18" borderId="269" applyNumberFormat="0" applyFont="0" applyAlignment="0" applyProtection="0"/>
    <xf numFmtId="4" fontId="14" fillId="14" borderId="272" applyNumberFormat="0" applyProtection="0">
      <alignment horizontal="left" vertical="center" indent="1"/>
    </xf>
    <xf numFmtId="0" fontId="70" fillId="7" borderId="270" applyNumberFormat="0" applyAlignment="0" applyProtection="0"/>
    <xf numFmtId="0" fontId="71" fillId="19" borderId="270" applyNumberFormat="0" applyAlignment="0" applyProtection="0"/>
    <xf numFmtId="0" fontId="5" fillId="18" borderId="269" applyNumberFormat="0" applyFont="0" applyAlignment="0" applyProtection="0"/>
    <xf numFmtId="0" fontId="5" fillId="18" borderId="269" applyNumberFormat="0" applyFont="0" applyAlignment="0" applyProtection="0"/>
    <xf numFmtId="0" fontId="71" fillId="19" borderId="270" applyNumberFormat="0" applyAlignment="0" applyProtection="0"/>
    <xf numFmtId="0" fontId="57" fillId="0" borderId="268" applyNumberFormat="0" applyFill="0" applyAlignment="0" applyProtection="0"/>
    <xf numFmtId="0" fontId="70" fillId="7" borderId="270" applyNumberFormat="0" applyAlignment="0" applyProtection="0"/>
    <xf numFmtId="0" fontId="71" fillId="19" borderId="270" applyNumberFormat="0" applyAlignment="0" applyProtection="0"/>
    <xf numFmtId="0" fontId="5" fillId="18" borderId="269" applyNumberFormat="0" applyFont="0" applyAlignment="0" applyProtection="0"/>
    <xf numFmtId="0" fontId="70" fillId="7" borderId="270" applyNumberFormat="0" applyAlignment="0" applyProtection="0"/>
    <xf numFmtId="0" fontId="72" fillId="19" borderId="271" applyNumberFormat="0" applyAlignment="0" applyProtection="0"/>
    <xf numFmtId="0" fontId="71" fillId="19" borderId="270" applyNumberFormat="0" applyAlignment="0" applyProtection="0"/>
    <xf numFmtId="4" fontId="14" fillId="14" borderId="272" applyNumberFormat="0" applyProtection="0">
      <alignment horizontal="left" vertical="center" indent="1"/>
    </xf>
    <xf numFmtId="0" fontId="5" fillId="18" borderId="269" applyNumberFormat="0" applyFont="0" applyAlignment="0" applyProtection="0"/>
    <xf numFmtId="0" fontId="70" fillId="7" borderId="270" applyNumberFormat="0" applyAlignment="0" applyProtection="0"/>
    <xf numFmtId="0" fontId="70" fillId="7" borderId="270" applyNumberFormat="0" applyAlignment="0" applyProtection="0"/>
    <xf numFmtId="0" fontId="72" fillId="19" borderId="271" applyNumberFormat="0" applyAlignment="0" applyProtection="0"/>
    <xf numFmtId="0" fontId="71" fillId="19" borderId="270" applyNumberFormat="0" applyAlignment="0" applyProtection="0"/>
    <xf numFmtId="0" fontId="57" fillId="0" borderId="268" applyNumberFormat="0" applyFill="0" applyAlignment="0" applyProtection="0"/>
    <xf numFmtId="0" fontId="70" fillId="7" borderId="270" applyNumberFormat="0" applyAlignment="0" applyProtection="0"/>
    <xf numFmtId="0" fontId="71" fillId="19" borderId="270" applyNumberFormat="0" applyAlignment="0" applyProtection="0"/>
    <xf numFmtId="4" fontId="14" fillId="14" borderId="272" applyNumberFormat="0" applyProtection="0">
      <alignment horizontal="left" vertical="center" indent="1"/>
    </xf>
    <xf numFmtId="0" fontId="72" fillId="19" borderId="271" applyNumberFormat="0" applyAlignment="0" applyProtection="0"/>
    <xf numFmtId="0" fontId="57" fillId="0" borderId="268" applyNumberFormat="0" applyFill="0" applyAlignment="0" applyProtection="0"/>
    <xf numFmtId="0" fontId="72" fillId="19" borderId="271" applyNumberFormat="0" applyAlignment="0" applyProtection="0"/>
    <xf numFmtId="0" fontId="71" fillId="19" borderId="270" applyNumberFormat="0" applyAlignment="0" applyProtection="0"/>
    <xf numFmtId="0" fontId="57" fillId="0" borderId="268" applyNumberFormat="0" applyFill="0" applyAlignment="0" applyProtection="0"/>
    <xf numFmtId="4" fontId="14" fillId="14" borderId="272" applyNumberFormat="0" applyProtection="0">
      <alignment horizontal="left" vertical="center" indent="1"/>
    </xf>
    <xf numFmtId="0" fontId="72" fillId="19" borderId="271" applyNumberFormat="0" applyAlignment="0" applyProtection="0"/>
    <xf numFmtId="0" fontId="5" fillId="18" borderId="269" applyNumberFormat="0" applyFont="0" applyAlignment="0" applyProtection="0"/>
    <xf numFmtId="4" fontId="14" fillId="14" borderId="272" applyNumberFormat="0" applyProtection="0">
      <alignment horizontal="left" vertical="center" indent="1"/>
    </xf>
    <xf numFmtId="0" fontId="71" fillId="19" borderId="270" applyNumberFormat="0" applyAlignment="0" applyProtection="0"/>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57" fillId="0" borderId="244" applyNumberFormat="0" applyFill="0" applyAlignment="0" applyProtection="0"/>
    <xf numFmtId="4" fontId="14" fillId="14" borderId="248" applyNumberFormat="0" applyProtection="0">
      <alignment horizontal="left" vertical="center" indent="1"/>
    </xf>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0" fontId="71" fillId="19" borderId="246" applyNumberFormat="0" applyAlignment="0" applyProtection="0"/>
    <xf numFmtId="0" fontId="5" fillId="18" borderId="245" applyNumberFormat="0" applyFont="0" applyAlignment="0" applyProtection="0"/>
    <xf numFmtId="0" fontId="72" fillId="19" borderId="247" applyNumberFormat="0" applyAlignment="0" applyProtection="0"/>
    <xf numFmtId="0" fontId="70" fillId="7" borderId="246" applyNumberFormat="0" applyAlignment="0" applyProtection="0"/>
    <xf numFmtId="0" fontId="57" fillId="0" borderId="244" applyNumberFormat="0" applyFill="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57" fillId="0" borderId="244" applyNumberFormat="0" applyFill="0" applyAlignment="0" applyProtection="0"/>
    <xf numFmtId="4" fontId="14" fillId="14" borderId="248" applyNumberFormat="0" applyProtection="0">
      <alignment horizontal="left" vertical="center" indent="1"/>
    </xf>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0" fontId="71" fillId="19" borderId="246" applyNumberFormat="0" applyAlignment="0" applyProtection="0"/>
    <xf numFmtId="0" fontId="5" fillId="18" borderId="245" applyNumberFormat="0" applyFont="0" applyAlignment="0" applyProtection="0"/>
    <xf numFmtId="0" fontId="72" fillId="19" borderId="247" applyNumberFormat="0" applyAlignment="0" applyProtection="0"/>
    <xf numFmtId="0" fontId="70" fillId="7" borderId="246" applyNumberFormat="0" applyAlignment="0" applyProtection="0"/>
    <xf numFmtId="0" fontId="57" fillId="0" borderId="244" applyNumberFormat="0" applyFill="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4" fontId="14" fillId="14" borderId="248" applyNumberFormat="0" applyProtection="0">
      <alignment horizontal="left" vertical="center" indent="1"/>
    </xf>
    <xf numFmtId="4" fontId="14" fillId="14" borderId="248" applyNumberFormat="0" applyProtection="0">
      <alignment horizontal="left" vertical="center" indent="1"/>
    </xf>
    <xf numFmtId="4" fontId="14" fillId="14" borderId="248" applyNumberFormat="0" applyProtection="0">
      <alignment horizontal="left" vertical="center" indent="1"/>
    </xf>
    <xf numFmtId="4" fontId="14" fillId="14" borderId="248" applyNumberFormat="0" applyProtection="0">
      <alignment horizontal="left" vertical="center" indent="1"/>
    </xf>
    <xf numFmtId="4" fontId="14" fillId="14" borderId="248" applyNumberFormat="0" applyProtection="0">
      <alignment horizontal="left" vertical="center" indent="1"/>
    </xf>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57" fillId="0" borderId="244" applyNumberFormat="0" applyFill="0" applyAlignment="0" applyProtection="0"/>
    <xf numFmtId="4" fontId="14" fillId="14" borderId="248" applyNumberFormat="0" applyProtection="0">
      <alignment horizontal="left" vertical="center" indent="1"/>
    </xf>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0" fontId="71" fillId="19" borderId="246" applyNumberFormat="0" applyAlignment="0" applyProtection="0"/>
    <xf numFmtId="0" fontId="5" fillId="18" borderId="245" applyNumberFormat="0" applyFont="0" applyAlignment="0" applyProtection="0"/>
    <xf numFmtId="0" fontId="72" fillId="19" borderId="247" applyNumberFormat="0" applyAlignment="0" applyProtection="0"/>
    <xf numFmtId="0" fontId="70" fillId="7" borderId="246" applyNumberFormat="0" applyAlignment="0" applyProtection="0"/>
    <xf numFmtId="0" fontId="57" fillId="0" borderId="244" applyNumberFormat="0" applyFill="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57" fillId="0" borderId="244" applyNumberFormat="0" applyFill="0" applyAlignment="0" applyProtection="0"/>
    <xf numFmtId="0" fontId="5" fillId="18" borderId="245" applyNumberFormat="0" applyFont="0" applyAlignment="0" applyProtection="0"/>
    <xf numFmtId="0" fontId="70" fillId="7" borderId="246" applyNumberFormat="0" applyAlignment="0" applyProtection="0"/>
    <xf numFmtId="0" fontId="71" fillId="19" borderId="246" applyNumberFormat="0" applyAlignment="0" applyProtection="0"/>
    <xf numFmtId="0" fontId="72" fillId="19" borderId="247" applyNumberFormat="0" applyAlignment="0" applyProtection="0"/>
    <xf numFmtId="4" fontId="14" fillId="14" borderId="248" applyNumberFormat="0" applyProtection="0">
      <alignment horizontal="left" vertical="center" indent="1"/>
    </xf>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66" fillId="7" borderId="246" applyNumberFormat="0" applyAlignment="0" applyProtection="0"/>
    <xf numFmtId="0" fontId="13" fillId="0" borderId="0"/>
    <xf numFmtId="0" fontId="14" fillId="0" borderId="0"/>
    <xf numFmtId="166" fontId="34" fillId="0" borderId="0" applyFont="0" applyFill="0" applyBorder="0" applyAlignment="0" applyProtection="0"/>
    <xf numFmtId="0" fontId="77" fillId="0" borderId="0"/>
    <xf numFmtId="43" fontId="77" fillId="0" borderId="0" applyFont="0" applyFill="0" applyBorder="0" applyAlignment="0" applyProtection="0"/>
    <xf numFmtId="0" fontId="176" fillId="0" borderId="0" applyNumberFormat="0" applyFill="0" applyBorder="0" applyAlignment="0" applyProtection="0"/>
    <xf numFmtId="9" fontId="34" fillId="0" borderId="0" applyFont="0" applyFill="0" applyBorder="0" applyAlignment="0" applyProtection="0"/>
    <xf numFmtId="0" fontId="34" fillId="0" borderId="0" applyProtection="0"/>
    <xf numFmtId="0" fontId="34" fillId="0" borderId="0"/>
    <xf numFmtId="0" fontId="177" fillId="0" borderId="0">
      <alignment horizontal="left" vertical="top" wrapText="1"/>
    </xf>
    <xf numFmtId="9" fontId="34" fillId="0" borderId="0" applyFont="0" applyFill="0" applyBorder="0" applyAlignment="0" applyProtection="0"/>
    <xf numFmtId="166" fontId="34" fillId="0" borderId="0" applyFont="0" applyFill="0" applyBorder="0" applyAlignment="0" applyProtection="0"/>
    <xf numFmtId="0" fontId="77" fillId="0" borderId="0"/>
    <xf numFmtId="0" fontId="113" fillId="0" borderId="0"/>
    <xf numFmtId="0" fontId="175" fillId="0" borderId="0">
      <alignment horizontal="right" vertical="top"/>
    </xf>
    <xf numFmtId="0" fontId="178" fillId="0" borderId="0">
      <alignment horizontal="center" vertical="top"/>
    </xf>
    <xf numFmtId="0" fontId="87" fillId="0" borderId="0">
      <alignment horizontal="left" vertical="top"/>
    </xf>
    <xf numFmtId="0" fontId="178" fillId="0" borderId="0">
      <alignment horizontal="center" vertical="top"/>
    </xf>
    <xf numFmtId="0" fontId="178" fillId="0" borderId="0">
      <alignment horizontal="right" vertical="center"/>
    </xf>
    <xf numFmtId="0" fontId="87" fillId="0" borderId="0">
      <alignment horizontal="left" vertical="center"/>
    </xf>
    <xf numFmtId="0" fontId="178" fillId="0" borderId="0">
      <alignment horizontal="center" vertical="center"/>
    </xf>
    <xf numFmtId="0" fontId="178" fillId="0" borderId="0">
      <alignment horizontal="center" vertical="center"/>
    </xf>
    <xf numFmtId="0" fontId="178" fillId="0" borderId="0">
      <alignment horizontal="right" vertical="top"/>
    </xf>
    <xf numFmtId="0" fontId="87" fillId="0" borderId="0">
      <alignment horizontal="left" vertical="top"/>
    </xf>
    <xf numFmtId="0" fontId="178" fillId="0" borderId="0">
      <alignment horizontal="center" vertical="top"/>
    </xf>
    <xf numFmtId="0" fontId="178" fillId="0" borderId="0">
      <alignment horizontal="center" vertical="top"/>
    </xf>
    <xf numFmtId="0" fontId="179" fillId="0" borderId="0">
      <alignment horizontal="left" vertical="top"/>
    </xf>
    <xf numFmtId="0" fontId="34" fillId="0" borderId="0"/>
    <xf numFmtId="0" fontId="77" fillId="0" borderId="0"/>
    <xf numFmtId="43" fontId="77" fillId="0" borderId="0" applyFont="0" applyFill="0" applyBorder="0" applyAlignment="0" applyProtection="0"/>
    <xf numFmtId="0" fontId="77" fillId="0" borderId="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57" fillId="0" borderId="264" applyNumberFormat="0" applyFill="0" applyAlignment="0" applyProtection="0"/>
    <xf numFmtId="4" fontId="14" fillId="14" borderId="267" applyNumberFormat="0" applyProtection="0">
      <alignment horizontal="left" vertical="center" indent="1"/>
    </xf>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0" fontId="71" fillId="19" borderId="263" applyNumberFormat="0" applyAlignment="0" applyProtection="0"/>
    <xf numFmtId="0" fontId="5" fillId="18" borderId="265" applyNumberFormat="0" applyFont="0" applyAlignment="0" applyProtection="0"/>
    <xf numFmtId="0" fontId="72" fillId="19" borderId="266" applyNumberFormat="0" applyAlignment="0" applyProtection="0"/>
    <xf numFmtId="0" fontId="70" fillId="7" borderId="263" applyNumberFormat="0" applyAlignment="0" applyProtection="0"/>
    <xf numFmtId="0" fontId="57" fillId="0" borderId="264" applyNumberFormat="0" applyFill="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57" fillId="0" borderId="264" applyNumberFormat="0" applyFill="0" applyAlignment="0" applyProtection="0"/>
    <xf numFmtId="4" fontId="14" fillId="14" borderId="267" applyNumberFormat="0" applyProtection="0">
      <alignment horizontal="left" vertical="center" indent="1"/>
    </xf>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0" fontId="71" fillId="19" borderId="263" applyNumberFormat="0" applyAlignment="0" applyProtection="0"/>
    <xf numFmtId="0" fontId="5" fillId="18" borderId="265" applyNumberFormat="0" applyFont="0" applyAlignment="0" applyProtection="0"/>
    <xf numFmtId="0" fontId="72" fillId="19" borderId="266" applyNumberFormat="0" applyAlignment="0" applyProtection="0"/>
    <xf numFmtId="0" fontId="70" fillId="7" borderId="263" applyNumberFormat="0" applyAlignment="0" applyProtection="0"/>
    <xf numFmtId="0" fontId="57" fillId="0" borderId="264" applyNumberFormat="0" applyFill="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4" fontId="14" fillId="14" borderId="267" applyNumberFormat="0" applyProtection="0">
      <alignment horizontal="left" vertical="center" indent="1"/>
    </xf>
    <xf numFmtId="4" fontId="14" fillId="14" borderId="267" applyNumberFormat="0" applyProtection="0">
      <alignment horizontal="left" vertical="center" indent="1"/>
    </xf>
    <xf numFmtId="4" fontId="14" fillId="14" borderId="267" applyNumberFormat="0" applyProtection="0">
      <alignment horizontal="left" vertical="center" indent="1"/>
    </xf>
    <xf numFmtId="4" fontId="14" fillId="14" borderId="267" applyNumberFormat="0" applyProtection="0">
      <alignment horizontal="left" vertical="center" indent="1"/>
    </xf>
    <xf numFmtId="4" fontId="14" fillId="14" borderId="267" applyNumberFormat="0" applyProtection="0">
      <alignment horizontal="left" vertical="center" indent="1"/>
    </xf>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57" fillId="0" borderId="264" applyNumberFormat="0" applyFill="0" applyAlignment="0" applyProtection="0"/>
    <xf numFmtId="4" fontId="14" fillId="14" borderId="267" applyNumberFormat="0" applyProtection="0">
      <alignment horizontal="left" vertical="center" indent="1"/>
    </xf>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0" fontId="71" fillId="19" borderId="263" applyNumberFormat="0" applyAlignment="0" applyProtection="0"/>
    <xf numFmtId="0" fontId="5" fillId="18" borderId="265" applyNumberFormat="0" applyFont="0" applyAlignment="0" applyProtection="0"/>
    <xf numFmtId="0" fontId="72" fillId="19" borderId="266" applyNumberFormat="0" applyAlignment="0" applyProtection="0"/>
    <xf numFmtId="0" fontId="70" fillId="7" borderId="263" applyNumberFormat="0" applyAlignment="0" applyProtection="0"/>
    <xf numFmtId="0" fontId="57" fillId="0" borderId="264" applyNumberFormat="0" applyFill="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57" fillId="0" borderId="264" applyNumberFormat="0" applyFill="0" applyAlignment="0" applyProtection="0"/>
    <xf numFmtId="0" fontId="5" fillId="18" borderId="265" applyNumberFormat="0" applyFont="0" applyAlignment="0" applyProtection="0"/>
    <xf numFmtId="0" fontId="70" fillId="7" borderId="263" applyNumberFormat="0" applyAlignment="0" applyProtection="0"/>
    <xf numFmtId="0" fontId="71" fillId="19" borderId="263" applyNumberFormat="0" applyAlignment="0" applyProtection="0"/>
    <xf numFmtId="0" fontId="72" fillId="19" borderId="266" applyNumberFormat="0" applyAlignment="0" applyProtection="0"/>
    <xf numFmtId="4" fontId="14" fillId="14" borderId="267" applyNumberFormat="0" applyProtection="0">
      <alignment horizontal="left" vertical="center" indent="1"/>
    </xf>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166" fillId="7" borderId="263" applyNumberFormat="0" applyAlignment="0" applyProtection="0"/>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57" fillId="0" borderId="274" applyNumberFormat="0" applyFill="0" applyAlignment="0" applyProtection="0"/>
    <xf numFmtId="4" fontId="14" fillId="14" borderId="278" applyNumberFormat="0" applyProtection="0">
      <alignment horizontal="left" vertical="center" indent="1"/>
    </xf>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0" fontId="71" fillId="19" borderId="276" applyNumberFormat="0" applyAlignment="0" applyProtection="0"/>
    <xf numFmtId="0" fontId="5" fillId="18" borderId="275" applyNumberFormat="0" applyFont="0" applyAlignment="0" applyProtection="0"/>
    <xf numFmtId="0" fontId="72" fillId="19" borderId="277" applyNumberFormat="0" applyAlignment="0" applyProtection="0"/>
    <xf numFmtId="0" fontId="70" fillId="7" borderId="276" applyNumberFormat="0" applyAlignment="0" applyProtection="0"/>
    <xf numFmtId="0" fontId="57" fillId="0" borderId="274" applyNumberFormat="0" applyFill="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57" fillId="0" borderId="274" applyNumberFormat="0" applyFill="0" applyAlignment="0" applyProtection="0"/>
    <xf numFmtId="4" fontId="14" fillId="14" borderId="278" applyNumberFormat="0" applyProtection="0">
      <alignment horizontal="left" vertical="center" indent="1"/>
    </xf>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0" fontId="71" fillId="19" borderId="276" applyNumberFormat="0" applyAlignment="0" applyProtection="0"/>
    <xf numFmtId="0" fontId="5" fillId="18" borderId="275" applyNumberFormat="0" applyFont="0" applyAlignment="0" applyProtection="0"/>
    <xf numFmtId="0" fontId="72" fillId="19" borderId="277" applyNumberFormat="0" applyAlignment="0" applyProtection="0"/>
    <xf numFmtId="0" fontId="70" fillId="7" borderId="276" applyNumberFormat="0" applyAlignment="0" applyProtection="0"/>
    <xf numFmtId="0" fontId="57" fillId="0" borderId="274" applyNumberFormat="0" applyFill="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4" fontId="14" fillId="14" borderId="278" applyNumberFormat="0" applyProtection="0">
      <alignment horizontal="left" vertical="center" indent="1"/>
    </xf>
    <xf numFmtId="4" fontId="14" fillId="14" borderId="278" applyNumberFormat="0" applyProtection="0">
      <alignment horizontal="left" vertical="center" indent="1"/>
    </xf>
    <xf numFmtId="4" fontId="14" fillId="14" borderId="278" applyNumberFormat="0" applyProtection="0">
      <alignment horizontal="left" vertical="center" indent="1"/>
    </xf>
    <xf numFmtId="4" fontId="14" fillId="14" borderId="278" applyNumberFormat="0" applyProtection="0">
      <alignment horizontal="left" vertical="center" indent="1"/>
    </xf>
    <xf numFmtId="4" fontId="14" fillId="14" borderId="278" applyNumberFormat="0" applyProtection="0">
      <alignment horizontal="left" vertical="center" indent="1"/>
    </xf>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57" fillId="0" borderId="274" applyNumberFormat="0" applyFill="0" applyAlignment="0" applyProtection="0"/>
    <xf numFmtId="4" fontId="14" fillId="14" borderId="278" applyNumberFormat="0" applyProtection="0">
      <alignment horizontal="left" vertical="center" indent="1"/>
    </xf>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0" fontId="71" fillId="19" borderId="276" applyNumberFormat="0" applyAlignment="0" applyProtection="0"/>
    <xf numFmtId="0" fontId="5" fillId="18" borderId="275" applyNumberFormat="0" applyFont="0" applyAlignment="0" applyProtection="0"/>
    <xf numFmtId="0" fontId="72" fillId="19" borderId="277" applyNumberFormat="0" applyAlignment="0" applyProtection="0"/>
    <xf numFmtId="0" fontId="70" fillId="7" borderId="276" applyNumberFormat="0" applyAlignment="0" applyProtection="0"/>
    <xf numFmtId="0" fontId="57" fillId="0" borderId="274" applyNumberFormat="0" applyFill="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57" fillId="0" borderId="274" applyNumberFormat="0" applyFill="0" applyAlignment="0" applyProtection="0"/>
    <xf numFmtId="0" fontId="5" fillId="18" borderId="275" applyNumberFormat="0" applyFont="0" applyAlignment="0" applyProtection="0"/>
    <xf numFmtId="0" fontId="70" fillId="7" borderId="276" applyNumberFormat="0" applyAlignment="0" applyProtection="0"/>
    <xf numFmtId="0" fontId="71" fillId="19" borderId="276" applyNumberFormat="0" applyAlignment="0" applyProtection="0"/>
    <xf numFmtId="0" fontId="72" fillId="19" borderId="277" applyNumberFormat="0" applyAlignment="0" applyProtection="0"/>
    <xf numFmtId="4" fontId="14" fillId="14" borderId="278" applyNumberFormat="0" applyProtection="0">
      <alignment horizontal="left" vertical="center" indent="1"/>
    </xf>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0" fontId="166" fillId="7" borderId="276" applyNumberFormat="0" applyAlignment="0" applyProtection="0"/>
    <xf numFmtId="166" fontId="2" fillId="0" borderId="0" applyFont="0" applyFill="0" applyBorder="0" applyAlignment="0" applyProtection="0"/>
    <xf numFmtId="4" fontId="14" fillId="14" borderId="289" applyNumberFormat="0" applyProtection="0">
      <alignment horizontal="left" vertical="center" indent="1"/>
    </xf>
    <xf numFmtId="0" fontId="57" fillId="0" borderId="290" applyNumberFormat="0" applyFill="0" applyAlignment="0" applyProtection="0"/>
    <xf numFmtId="0" fontId="5" fillId="18" borderId="291" applyNumberFormat="0" applyFont="0" applyAlignment="0" applyProtection="0"/>
    <xf numFmtId="0" fontId="70" fillId="7" borderId="292" applyNumberFormat="0" applyAlignment="0" applyProtection="0"/>
    <xf numFmtId="0" fontId="71" fillId="19" borderId="292" applyNumberFormat="0" applyAlignment="0" applyProtection="0"/>
    <xf numFmtId="0" fontId="72" fillId="19" borderId="293" applyNumberFormat="0" applyAlignment="0" applyProtection="0"/>
    <xf numFmtId="4" fontId="14" fillId="14" borderId="289" applyNumberFormat="0" applyProtection="0">
      <alignment horizontal="left" vertical="center" indent="1"/>
    </xf>
    <xf numFmtId="4" fontId="14" fillId="14" borderId="289" applyNumberFormat="0" applyProtection="0">
      <alignment horizontal="left" vertical="center" indent="1"/>
    </xf>
    <xf numFmtId="4" fontId="14" fillId="14" borderId="289" applyNumberFormat="0" applyProtection="0">
      <alignment horizontal="left" vertical="center" indent="1"/>
    </xf>
    <xf numFmtId="4" fontId="14" fillId="14" borderId="289" applyNumberFormat="0" applyProtection="0">
      <alignment horizontal="left" vertical="center" indent="1"/>
    </xf>
    <xf numFmtId="4" fontId="14" fillId="14" borderId="289" applyNumberFormat="0" applyProtection="0">
      <alignment horizontal="left" vertical="center" indent="1"/>
    </xf>
    <xf numFmtId="4" fontId="14" fillId="14" borderId="289" applyNumberFormat="0" applyProtection="0">
      <alignment horizontal="left" vertical="center" indent="1"/>
    </xf>
    <xf numFmtId="4" fontId="14" fillId="14" borderId="289" applyNumberFormat="0" applyProtection="0">
      <alignment horizontal="left" vertical="center" indent="1"/>
    </xf>
    <xf numFmtId="0" fontId="57" fillId="0" borderId="294" applyNumberFormat="0" applyFill="0" applyAlignment="0" applyProtection="0"/>
    <xf numFmtId="0" fontId="5" fillId="18" borderId="295" applyNumberFormat="0" applyFont="0" applyAlignment="0" applyProtection="0"/>
    <xf numFmtId="0" fontId="70" fillId="7" borderId="296" applyNumberFormat="0" applyAlignment="0" applyProtection="0"/>
    <xf numFmtId="0" fontId="71" fillId="19" borderId="296" applyNumberFormat="0" applyAlignment="0" applyProtection="0"/>
    <xf numFmtId="0" fontId="72" fillId="19" borderId="297" applyNumberFormat="0" applyAlignment="0" applyProtection="0"/>
    <xf numFmtId="4" fontId="14" fillId="14" borderId="298" applyNumberFormat="0" applyProtection="0">
      <alignment horizontal="left" vertical="center" indent="1"/>
    </xf>
    <xf numFmtId="0" fontId="57" fillId="0" borderId="294" applyNumberFormat="0" applyFill="0" applyAlignment="0" applyProtection="0"/>
    <xf numFmtId="0" fontId="5" fillId="18" borderId="295" applyNumberFormat="0" applyFont="0" applyAlignment="0" applyProtection="0"/>
    <xf numFmtId="0" fontId="70" fillId="7" borderId="296" applyNumberFormat="0" applyAlignment="0" applyProtection="0"/>
    <xf numFmtId="0" fontId="71" fillId="19" borderId="296" applyNumberFormat="0" applyAlignment="0" applyProtection="0"/>
    <xf numFmtId="0" fontId="72" fillId="19" borderId="297" applyNumberFormat="0" applyAlignment="0" applyProtection="0"/>
    <xf numFmtId="4" fontId="14" fillId="14" borderId="298" applyNumberFormat="0" applyProtection="0">
      <alignment horizontal="left" vertical="center" indent="1"/>
    </xf>
    <xf numFmtId="0" fontId="57" fillId="0" borderId="294" applyNumberFormat="0" applyFill="0" applyAlignment="0" applyProtection="0"/>
    <xf numFmtId="0" fontId="5" fillId="18" borderId="295" applyNumberFormat="0" applyFont="0" applyAlignment="0" applyProtection="0"/>
    <xf numFmtId="0" fontId="70" fillId="7" borderId="296" applyNumberFormat="0" applyAlignment="0" applyProtection="0"/>
    <xf numFmtId="0" fontId="71" fillId="19" borderId="296" applyNumberFormat="0" applyAlignment="0" applyProtection="0"/>
    <xf numFmtId="0" fontId="72" fillId="19" borderId="297" applyNumberFormat="0" applyAlignment="0" applyProtection="0"/>
    <xf numFmtId="4" fontId="14" fillId="14" borderId="298" applyNumberFormat="0" applyProtection="0">
      <alignment horizontal="left" vertical="center" indent="1"/>
    </xf>
    <xf numFmtId="0" fontId="57" fillId="0" borderId="294" applyNumberFormat="0" applyFill="0" applyAlignment="0" applyProtection="0"/>
    <xf numFmtId="0" fontId="5" fillId="18" borderId="295" applyNumberFormat="0" applyFont="0" applyAlignment="0" applyProtection="0"/>
    <xf numFmtId="0" fontId="70" fillId="7" borderId="296" applyNumberFormat="0" applyAlignment="0" applyProtection="0"/>
    <xf numFmtId="0" fontId="57" fillId="0" borderId="294" applyNumberFormat="0" applyFill="0" applyAlignment="0" applyProtection="0"/>
    <xf numFmtId="4" fontId="14" fillId="14" borderId="298" applyNumberFormat="0" applyProtection="0">
      <alignment horizontal="left" vertical="center" indent="1"/>
    </xf>
    <xf numFmtId="0" fontId="5" fillId="18" borderId="295" applyNumberFormat="0" applyFont="0" applyAlignment="0" applyProtection="0"/>
    <xf numFmtId="0" fontId="70" fillId="7" borderId="296" applyNumberFormat="0" applyAlignment="0" applyProtection="0"/>
    <xf numFmtId="0" fontId="71" fillId="19" borderId="296" applyNumberFormat="0" applyAlignment="0" applyProtection="0"/>
    <xf numFmtId="0" fontId="72" fillId="19" borderId="297" applyNumberFormat="0" applyAlignment="0" applyProtection="0"/>
    <xf numFmtId="0" fontId="71" fillId="19" borderId="296" applyNumberFormat="0" applyAlignment="0" applyProtection="0"/>
    <xf numFmtId="0" fontId="5" fillId="18" borderId="295" applyNumberFormat="0" applyFont="0" applyAlignment="0" applyProtection="0"/>
    <xf numFmtId="0" fontId="72" fillId="19" borderId="297" applyNumberFormat="0" applyAlignment="0" applyProtection="0"/>
    <xf numFmtId="0" fontId="70" fillId="7" borderId="296" applyNumberFormat="0" applyAlignment="0" applyProtection="0"/>
    <xf numFmtId="0" fontId="57" fillId="0" borderId="294" applyNumberFormat="0" applyFill="0" applyAlignment="0" applyProtection="0"/>
    <xf numFmtId="4" fontId="14" fillId="14" borderId="298" applyNumberFormat="0" applyProtection="0">
      <alignment horizontal="left" vertical="center" indent="1"/>
    </xf>
    <xf numFmtId="0" fontId="57" fillId="0" borderId="294" applyNumberFormat="0" applyFill="0" applyAlignment="0" applyProtection="0"/>
    <xf numFmtId="0" fontId="5" fillId="18" borderId="295" applyNumberFormat="0" applyFont="0" applyAlignment="0" applyProtection="0"/>
    <xf numFmtId="0" fontId="70" fillId="7" borderId="296" applyNumberFormat="0" applyAlignment="0" applyProtection="0"/>
    <xf numFmtId="0" fontId="71" fillId="19" borderId="296" applyNumberFormat="0" applyAlignment="0" applyProtection="0"/>
    <xf numFmtId="0" fontId="72" fillId="19" borderId="297" applyNumberFormat="0" applyAlignment="0" applyProtection="0"/>
    <xf numFmtId="4" fontId="14" fillId="14" borderId="298" applyNumberFormat="0" applyProtection="0">
      <alignment horizontal="left" vertical="center" indent="1"/>
    </xf>
    <xf numFmtId="0" fontId="71" fillId="19" borderId="296" applyNumberFormat="0" applyAlignment="0" applyProtection="0"/>
    <xf numFmtId="0" fontId="72" fillId="19" borderId="297" applyNumberFormat="0" applyAlignment="0" applyProtection="0"/>
    <xf numFmtId="4" fontId="14" fillId="14" borderId="298" applyNumberFormat="0" applyProtection="0">
      <alignment horizontal="left" vertical="center" indent="1"/>
    </xf>
    <xf numFmtId="0" fontId="57" fillId="0" borderId="294" applyNumberFormat="0" applyFill="0" applyAlignment="0" applyProtection="0"/>
    <xf numFmtId="0" fontId="5" fillId="18" borderId="295" applyNumberFormat="0" applyFont="0" applyAlignment="0" applyProtection="0"/>
    <xf numFmtId="0" fontId="70" fillId="7" borderId="296" applyNumberFormat="0" applyAlignment="0" applyProtection="0"/>
    <xf numFmtId="0" fontId="71" fillId="19" borderId="296" applyNumberFormat="0" applyAlignment="0" applyProtection="0"/>
    <xf numFmtId="0" fontId="72" fillId="19" borderId="297" applyNumberFormat="0" applyAlignment="0" applyProtection="0"/>
    <xf numFmtId="4" fontId="14" fillId="14" borderId="298" applyNumberFormat="0" applyProtection="0">
      <alignment horizontal="left" vertical="center" indent="1"/>
    </xf>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91" fillId="0" borderId="0" applyNumberFormat="0" applyFill="0" applyBorder="0" applyAlignment="0" applyProtection="0"/>
    <xf numFmtId="0" fontId="184" fillId="55" borderId="0" applyNumberFormat="0" applyBorder="0" applyAlignment="0" applyProtection="0"/>
    <xf numFmtId="0" fontId="167" fillId="0" borderId="288" applyNumberFormat="0" applyFill="0" applyAlignment="0" applyProtection="0"/>
    <xf numFmtId="0" fontId="180" fillId="0" borderId="280" applyNumberFormat="0" applyFill="0" applyAlignment="0" applyProtection="0"/>
    <xf numFmtId="0" fontId="193" fillId="80" borderId="0" applyNumberFormat="0" applyBorder="0" applyAlignment="0" applyProtection="0"/>
    <xf numFmtId="0" fontId="193" fillId="64" borderId="0" applyNumberFormat="0" applyBorder="0" applyAlignment="0" applyProtection="0"/>
    <xf numFmtId="0" fontId="193" fillId="71" borderId="0" applyNumberFormat="0" applyBorder="0" applyAlignment="0" applyProtection="0"/>
    <xf numFmtId="0" fontId="79" fillId="82" borderId="0" applyNumberFormat="0" applyBorder="0" applyAlignment="0" applyProtection="0"/>
    <xf numFmtId="0" fontId="79" fillId="66" borderId="0" applyNumberFormat="0" applyBorder="0" applyAlignment="0" applyProtection="0"/>
    <xf numFmtId="0" fontId="79" fillId="73" borderId="0" applyNumberFormat="0" applyBorder="0" applyAlignment="0" applyProtection="0"/>
    <xf numFmtId="43" fontId="79" fillId="0" borderId="0" applyFont="0" applyFill="0" applyBorder="0" applyAlignment="0" applyProtection="0"/>
    <xf numFmtId="0" fontId="79" fillId="0" borderId="0"/>
    <xf numFmtId="0" fontId="93" fillId="0" borderId="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0" fontId="166" fillId="7" borderId="300" applyNumberFormat="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93" fillId="75" borderId="0" applyNumberFormat="0" applyBorder="0" applyAlignment="0" applyProtection="0"/>
    <xf numFmtId="0" fontId="189" fillId="0" borderId="285" applyNumberFormat="0" applyFill="0" applyAlignment="0" applyProtection="0"/>
    <xf numFmtId="0" fontId="185" fillId="56" borderId="0" applyNumberFormat="0" applyBorder="0" applyAlignment="0" applyProtection="0"/>
    <xf numFmtId="0" fontId="182" fillId="0" borderId="0" applyNumberFormat="0" applyFill="0" applyBorder="0" applyAlignment="0" applyProtection="0"/>
    <xf numFmtId="0" fontId="188" fillId="30" borderId="283" applyNumberFormat="0" applyAlignment="0" applyProtection="0"/>
    <xf numFmtId="0" fontId="193" fillId="76" borderId="0" applyNumberFormat="0" applyBorder="0" applyAlignment="0" applyProtection="0"/>
    <xf numFmtId="0" fontId="193" fillId="60" borderId="0" applyNumberFormat="0" applyBorder="0" applyAlignment="0" applyProtection="0"/>
    <xf numFmtId="0" fontId="79" fillId="78" borderId="0" applyNumberFormat="0" applyBorder="0" applyAlignment="0" applyProtection="0"/>
    <xf numFmtId="0" fontId="79" fillId="62" borderId="0" applyNumberFormat="0" applyBorder="0" applyAlignment="0" applyProtection="0"/>
    <xf numFmtId="0" fontId="79" fillId="69" borderId="0" applyNumberFormat="0" applyBorder="0" applyAlignment="0" applyProtection="0"/>
    <xf numFmtId="0" fontId="93" fillId="0" borderId="0"/>
    <xf numFmtId="193" fontId="93" fillId="0" borderId="0" applyFont="0" applyFill="0" applyBorder="0" applyAlignment="0" applyProtection="0"/>
    <xf numFmtId="166" fontId="34" fillId="0" borderId="0" applyFont="0" applyFill="0" applyBorder="0" applyAlignment="0" applyProtection="0"/>
    <xf numFmtId="0" fontId="93" fillId="0" borderId="0"/>
    <xf numFmtId="0" fontId="194" fillId="0" borderId="0" applyNumberFormat="0" applyFill="0" applyBorder="0" applyAlignment="0" applyProtection="0"/>
    <xf numFmtId="0" fontId="79" fillId="65" borderId="0" applyNumberFormat="0" applyBorder="0" applyAlignment="0" applyProtection="0"/>
    <xf numFmtId="0" fontId="79" fillId="81" borderId="0" applyNumberFormat="0" applyBorder="0" applyAlignment="0" applyProtection="0"/>
    <xf numFmtId="0" fontId="79" fillId="74" borderId="0" applyNumberFormat="0" applyBorder="0" applyAlignment="0" applyProtection="0"/>
    <xf numFmtId="0" fontId="193" fillId="67" borderId="0" applyNumberFormat="0" applyBorder="0" applyAlignment="0" applyProtection="0"/>
    <xf numFmtId="0" fontId="193" fillId="83" borderId="0" applyNumberFormat="0" applyBorder="0" applyAlignment="0" applyProtection="0"/>
    <xf numFmtId="0" fontId="193" fillId="72" borderId="0" applyNumberFormat="0" applyBorder="0" applyAlignment="0" applyProtection="0"/>
    <xf numFmtId="0" fontId="187" fillId="30" borderId="284" applyNumberFormat="0" applyAlignment="0" applyProtection="0"/>
    <xf numFmtId="0" fontId="182" fillId="0" borderId="282" applyNumberFormat="0" applyFill="0" applyAlignment="0" applyProtection="0"/>
    <xf numFmtId="0" fontId="194" fillId="0" borderId="0" applyNumberFormat="0" applyFill="0" applyBorder="0" applyAlignment="0" applyProtection="0"/>
    <xf numFmtId="0" fontId="79" fillId="59" borderId="287" applyNumberFormat="0" applyFont="0" applyAlignment="0" applyProtection="0"/>
    <xf numFmtId="0" fontId="93" fillId="0" borderId="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77" fillId="0" borderId="0"/>
    <xf numFmtId="0" fontId="93" fillId="0" borderId="0"/>
    <xf numFmtId="0" fontId="79" fillId="61" borderId="0" applyNumberFormat="0" applyBorder="0" applyAlignment="0" applyProtection="0"/>
    <xf numFmtId="0" fontId="79" fillId="77" borderId="0" applyNumberFormat="0" applyBorder="0" applyAlignment="0" applyProtection="0"/>
    <xf numFmtId="0" fontId="79" fillId="70" borderId="0" applyNumberFormat="0" applyBorder="0" applyAlignment="0" applyProtection="0"/>
    <xf numFmtId="0" fontId="193" fillId="63" borderId="0" applyNumberFormat="0" applyBorder="0" applyAlignment="0" applyProtection="0"/>
    <xf numFmtId="0" fontId="193" fillId="79" borderId="0" applyNumberFormat="0" applyBorder="0" applyAlignment="0" applyProtection="0"/>
    <xf numFmtId="0" fontId="193" fillId="68" borderId="0" applyNumberFormat="0" applyBorder="0" applyAlignment="0" applyProtection="0"/>
    <xf numFmtId="0" fontId="186" fillId="57" borderId="283" applyNumberFormat="0" applyAlignment="0" applyProtection="0"/>
    <xf numFmtId="0" fontId="181" fillId="0" borderId="281" applyNumberFormat="0" applyFill="0" applyAlignment="0" applyProtection="0"/>
    <xf numFmtId="0" fontId="190" fillId="58" borderId="286" applyNumberFormat="0" applyAlignment="0" applyProtection="0"/>
    <xf numFmtId="0" fontId="192" fillId="0" borderId="0" applyNumberFormat="0" applyFill="0" applyBorder="0" applyAlignment="0" applyProtection="0"/>
    <xf numFmtId="0" fontId="183" fillId="54" borderId="0" applyNumberFormat="0" applyBorder="0" applyAlignment="0" applyProtection="0"/>
    <xf numFmtId="43" fontId="79" fillId="0" borderId="0" applyFont="0" applyFill="0" applyBorder="0" applyAlignment="0" applyProtection="0"/>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0" fontId="195" fillId="0" borderId="0"/>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72" fillId="19" borderId="304" applyNumberFormat="0" applyAlignment="0" applyProtection="0"/>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0" fillId="7" borderId="303" applyNumberFormat="0" applyAlignment="0" applyProtection="0"/>
    <xf numFmtId="0" fontId="5" fillId="18" borderId="302" applyNumberFormat="0" applyFon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72" fillId="19" borderId="304" applyNumberFormat="0" applyAlignment="0" applyProtection="0"/>
    <xf numFmtId="4" fontId="14" fillId="14" borderId="305" applyNumberFormat="0" applyProtection="0">
      <alignment horizontal="left" vertical="center" indent="1"/>
    </xf>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70" fillId="7" borderId="303" applyNumberFormat="0" applyAlignment="0" applyProtection="0"/>
    <xf numFmtId="0" fontId="72" fillId="19" borderId="304" applyNumberFormat="0" applyAlignment="0" applyProtection="0"/>
    <xf numFmtId="0" fontId="5" fillId="18" borderId="302" applyNumberFormat="0" applyFon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70" fillId="7" borderId="303" applyNumberFormat="0" applyAlignment="0" applyProtection="0"/>
    <xf numFmtId="0" fontId="72" fillId="19" borderId="304" applyNumberFormat="0" applyAlignment="0" applyProtection="0"/>
    <xf numFmtId="0" fontId="5" fillId="18" borderId="302" applyNumberFormat="0" applyFon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0" fontId="72" fillId="19" borderId="304" applyNumberFormat="0" applyAlignment="0" applyProtection="0"/>
    <xf numFmtId="0" fontId="71" fillId="19" borderId="303" applyNumberFormat="0" applyAlignment="0" applyProtection="0"/>
    <xf numFmtId="0" fontId="70" fillId="7" borderId="303" applyNumberFormat="0" applyAlignment="0" applyProtection="0"/>
    <xf numFmtId="0" fontId="5" fillId="18" borderId="302" applyNumberFormat="0" applyFont="0" applyAlignment="0" applyProtection="0"/>
    <xf numFmtId="0" fontId="57" fillId="0" borderId="301" applyNumberFormat="0" applyFill="0" applyAlignment="0" applyProtection="0"/>
    <xf numFmtId="0" fontId="5" fillId="18" borderId="302" applyNumberFormat="0" applyFont="0" applyAlignment="0" applyProtection="0"/>
    <xf numFmtId="4" fontId="14" fillId="14" borderId="305" applyNumberFormat="0" applyProtection="0">
      <alignment horizontal="left" vertical="center" indent="1"/>
    </xf>
    <xf numFmtId="0" fontId="70" fillId="7" borderId="303" applyNumberFormat="0" applyAlignment="0" applyProtection="0"/>
    <xf numFmtId="0" fontId="71" fillId="19" borderId="303" applyNumberFormat="0" applyAlignment="0" applyProtection="0"/>
    <xf numFmtId="0" fontId="5" fillId="18" borderId="302" applyNumberFormat="0" applyFont="0" applyAlignment="0" applyProtection="0"/>
    <xf numFmtId="0" fontId="5" fillId="18" borderId="302" applyNumberFormat="0" applyFont="0" applyAlignment="0" applyProtection="0"/>
    <xf numFmtId="0" fontId="71" fillId="19" borderId="303" applyNumberFormat="0" applyAlignment="0" applyProtection="0"/>
    <xf numFmtId="0" fontId="57" fillId="0" borderId="301" applyNumberFormat="0" applyFill="0" applyAlignment="0" applyProtection="0"/>
    <xf numFmtId="0" fontId="70" fillId="7" borderId="303" applyNumberFormat="0" applyAlignment="0" applyProtection="0"/>
    <xf numFmtId="0" fontId="71" fillId="19" borderId="303" applyNumberFormat="0" applyAlignment="0" applyProtection="0"/>
    <xf numFmtId="0" fontId="5" fillId="18" borderId="302" applyNumberFormat="0" applyFont="0" applyAlignment="0" applyProtection="0"/>
    <xf numFmtId="0" fontId="70" fillId="7" borderId="303" applyNumberFormat="0" applyAlignment="0" applyProtection="0"/>
    <xf numFmtId="0" fontId="72" fillId="19" borderId="304" applyNumberFormat="0" applyAlignment="0" applyProtection="0"/>
    <xf numFmtId="0" fontId="71" fillId="19" borderId="303" applyNumberFormat="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0" fillId="7" borderId="303" applyNumberFormat="0" applyAlignment="0" applyProtection="0"/>
    <xf numFmtId="0" fontId="72" fillId="19" borderId="304" applyNumberFormat="0" applyAlignment="0" applyProtection="0"/>
    <xf numFmtId="0" fontId="71" fillId="19" borderId="303" applyNumberFormat="0" applyAlignment="0" applyProtection="0"/>
    <xf numFmtId="0" fontId="57" fillId="0" borderId="301" applyNumberFormat="0" applyFill="0" applyAlignment="0" applyProtection="0"/>
    <xf numFmtId="0" fontId="70" fillId="7" borderId="303" applyNumberFormat="0" applyAlignment="0" applyProtection="0"/>
    <xf numFmtId="0" fontId="71" fillId="19" borderId="303" applyNumberFormat="0" applyAlignment="0" applyProtection="0"/>
    <xf numFmtId="4" fontId="14" fillId="14" borderId="305" applyNumberFormat="0" applyProtection="0">
      <alignment horizontal="left" vertical="center" indent="1"/>
    </xf>
    <xf numFmtId="0" fontId="72" fillId="19" borderId="304" applyNumberFormat="0" applyAlignment="0" applyProtection="0"/>
    <xf numFmtId="0" fontId="57" fillId="0" borderId="301" applyNumberFormat="0" applyFill="0" applyAlignment="0" applyProtection="0"/>
    <xf numFmtId="0" fontId="72" fillId="19" borderId="304" applyNumberFormat="0" applyAlignment="0" applyProtection="0"/>
    <xf numFmtId="0" fontId="71" fillId="19"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72" fillId="19" borderId="304" applyNumberFormat="0" applyAlignment="0" applyProtection="0"/>
    <xf numFmtId="0" fontId="5" fillId="18" borderId="302" applyNumberFormat="0" applyFon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0" fontId="71" fillId="19" borderId="303" applyNumberFormat="0" applyAlignment="0" applyProtection="0"/>
    <xf numFmtId="0" fontId="5" fillId="18" borderId="302" applyNumberFormat="0" applyFont="0" applyAlignment="0" applyProtection="0"/>
    <xf numFmtId="0" fontId="72" fillId="19" borderId="304" applyNumberFormat="0" applyAlignment="0" applyProtection="0"/>
    <xf numFmtId="0" fontId="70" fillId="7" borderId="303" applyNumberFormat="0" applyAlignment="0" applyProtection="0"/>
    <xf numFmtId="0" fontId="57" fillId="0" borderId="301" applyNumberFormat="0" applyFill="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57" fillId="0" borderId="301" applyNumberFormat="0" applyFill="0" applyAlignment="0" applyProtection="0"/>
    <xf numFmtId="0" fontId="5" fillId="18" borderId="302" applyNumberFormat="0" applyFont="0" applyAlignment="0" applyProtection="0"/>
    <xf numFmtId="0" fontId="70" fillId="7" borderId="303" applyNumberFormat="0" applyAlignment="0" applyProtection="0"/>
    <xf numFmtId="0" fontId="71" fillId="19" borderId="303" applyNumberFormat="0" applyAlignment="0" applyProtection="0"/>
    <xf numFmtId="0" fontId="72" fillId="19" borderId="304" applyNumberFormat="0" applyAlignment="0" applyProtection="0"/>
    <xf numFmtId="4" fontId="14" fillId="14" borderId="305" applyNumberFormat="0" applyProtection="0">
      <alignment horizontal="left" vertical="center" indent="1"/>
    </xf>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166" fillId="7" borderId="303" applyNumberFormat="0" applyAlignment="0" applyProtection="0"/>
    <xf numFmtId="0" fontId="4" fillId="0" borderId="0"/>
    <xf numFmtId="0" fontId="72" fillId="19" borderId="322" applyNumberFormat="0" applyAlignment="0" applyProtection="0"/>
    <xf numFmtId="0" fontId="72" fillId="19" borderId="322" applyNumberFormat="0" applyAlignment="0" applyProtection="0"/>
    <xf numFmtId="0" fontId="71" fillId="19" borderId="321" applyNumberFormat="0" applyAlignment="0" applyProtection="0"/>
    <xf numFmtId="4" fontId="14" fillId="14" borderId="320" applyNumberFormat="0" applyProtection="0">
      <alignment horizontal="left" vertical="center" indent="1"/>
    </xf>
    <xf numFmtId="0" fontId="70" fillId="7" borderId="321" applyNumberFormat="0" applyAlignment="0" applyProtection="0"/>
    <xf numFmtId="0" fontId="72" fillId="19" borderId="332" applyNumberFormat="0" applyAlignment="0" applyProtection="0"/>
    <xf numFmtId="0" fontId="72" fillId="19" borderId="332" applyNumberFormat="0" applyAlignment="0" applyProtection="0"/>
    <xf numFmtId="0" fontId="70" fillId="7" borderId="321" applyNumberFormat="0" applyAlignment="0" applyProtection="0"/>
    <xf numFmtId="0" fontId="70" fillId="7" borderId="321" applyNumberFormat="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7" fillId="0" borderId="308" applyNumberFormat="0" applyFill="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0" fontId="5" fillId="18" borderId="309" applyNumberFormat="0" applyFont="0" applyAlignment="0" applyProtection="0"/>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4" fontId="14" fillId="14" borderId="310" applyNumberFormat="0" applyProtection="0">
      <alignment horizontal="left" vertical="center" indent="1"/>
    </xf>
    <xf numFmtId="0" fontId="72" fillId="19" borderId="332" applyNumberFormat="0" applyAlignment="0" applyProtection="0"/>
    <xf numFmtId="0" fontId="72" fillId="19" borderId="332"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0" fillId="7"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1" fillId="19" borderId="311"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1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2" fillId="19" borderId="332" applyNumberFormat="0" applyAlignment="0" applyProtection="0"/>
    <xf numFmtId="0" fontId="72" fillId="19" borderId="332" applyNumberFormat="0" applyAlignment="0" applyProtection="0"/>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0" fontId="72" fillId="19" borderId="332" applyNumberForma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72" fillId="19" borderId="332" applyNumberFormat="0" applyAlignment="0" applyProtection="0"/>
    <xf numFmtId="0" fontId="72" fillId="19" borderId="332" applyNumberFormat="0" applyAlignment="0" applyProtection="0"/>
    <xf numFmtId="0" fontId="72" fillId="19" borderId="332" applyNumberFormat="0" applyAlignment="0" applyProtection="0"/>
    <xf numFmtId="0" fontId="71" fillId="19" borderId="331" applyNumberFormat="0" applyAlignment="0" applyProtection="0"/>
    <xf numFmtId="0" fontId="71" fillId="19" borderId="331" applyNumberFormat="0" applyAlignment="0" applyProtection="0"/>
    <xf numFmtId="0" fontId="71" fillId="19" borderId="331" applyNumberFormat="0" applyAlignment="0" applyProtection="0"/>
    <xf numFmtId="0" fontId="71" fillId="19" borderId="331" applyNumberFormat="0" applyAlignment="0" applyProtection="0"/>
    <xf numFmtId="0" fontId="71" fillId="19" borderId="331" applyNumberFormat="0" applyAlignment="0" applyProtection="0"/>
    <xf numFmtId="0" fontId="71" fillId="19" borderId="331" applyNumberFormat="0" applyAlignment="0" applyProtection="0"/>
    <xf numFmtId="0" fontId="71" fillId="19" borderId="331" applyNumberFormat="0" applyAlignment="0" applyProtection="0"/>
    <xf numFmtId="0" fontId="71" fillId="19" borderId="331" applyNumberFormat="0" applyAlignment="0" applyProtection="0"/>
    <xf numFmtId="0" fontId="71" fillId="19" borderId="331" applyNumberFormat="0" applyAlignment="0" applyProtection="0"/>
    <xf numFmtId="0" fontId="71" fillId="19" borderId="331" applyNumberFormat="0" applyAlignment="0" applyProtection="0"/>
    <xf numFmtId="0" fontId="71" fillId="19" borderId="331" applyNumberFormat="0" applyAlignment="0" applyProtection="0"/>
    <xf numFmtId="0" fontId="71" fillId="19" borderId="331" applyNumberFormat="0" applyAlignment="0" applyProtection="0"/>
    <xf numFmtId="0" fontId="70" fillId="7" borderId="331" applyNumberFormat="0" applyAlignment="0" applyProtection="0"/>
    <xf numFmtId="0" fontId="70" fillId="7" borderId="331" applyNumberFormat="0" applyAlignment="0" applyProtection="0"/>
    <xf numFmtId="0" fontId="70" fillId="7" borderId="331" applyNumberFormat="0" applyAlignment="0" applyProtection="0"/>
    <xf numFmtId="0" fontId="70" fillId="7" borderId="331" applyNumberFormat="0" applyAlignment="0" applyProtection="0"/>
    <xf numFmtId="0" fontId="70" fillId="7" borderId="331" applyNumberFormat="0" applyAlignment="0" applyProtection="0"/>
    <xf numFmtId="0" fontId="70" fillId="7" borderId="331" applyNumberFormat="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70" fillId="7" borderId="331" applyNumberFormat="0" applyAlignment="0" applyProtection="0"/>
    <xf numFmtId="0" fontId="70" fillId="7" borderId="331" applyNumberFormat="0" applyAlignment="0" applyProtection="0"/>
    <xf numFmtId="0" fontId="70" fillId="7" borderId="331" applyNumberFormat="0" applyAlignment="0" applyProtection="0"/>
    <xf numFmtId="0" fontId="70" fillId="7" borderId="331" applyNumberFormat="0" applyAlignment="0" applyProtection="0"/>
    <xf numFmtId="0" fontId="70" fillId="7" borderId="331" applyNumberFormat="0" applyAlignment="0" applyProtection="0"/>
    <xf numFmtId="41" fontId="77" fillId="0" borderId="0" applyFont="0" applyFill="0" applyBorder="0" applyAlignment="0" applyProtection="0"/>
    <xf numFmtId="0" fontId="70" fillId="7" borderId="331" applyNumberFormat="0" applyAlignment="0" applyProtection="0"/>
    <xf numFmtId="0" fontId="70" fillId="7" borderId="331" applyNumberFormat="0" applyAlignment="0" applyProtection="0"/>
    <xf numFmtId="0" fontId="70" fillId="7" borderId="331" applyNumberFormat="0" applyAlignment="0" applyProtection="0"/>
    <xf numFmtId="0" fontId="70" fillId="7" borderId="331" applyNumberFormat="0" applyAlignment="0" applyProtection="0"/>
    <xf numFmtId="4" fontId="14" fillId="14" borderId="330" applyNumberFormat="0" applyProtection="0">
      <alignment horizontal="left" vertical="center" indent="1"/>
    </xf>
    <xf numFmtId="4" fontId="14" fillId="14" borderId="330" applyNumberFormat="0" applyProtection="0">
      <alignment horizontal="left" vertical="center" indent="1"/>
    </xf>
    <xf numFmtId="4" fontId="14" fillId="14" borderId="330" applyNumberFormat="0" applyProtection="0">
      <alignment horizontal="left" vertical="center" indent="1"/>
    </xf>
    <xf numFmtId="43" fontId="79" fillId="0" borderId="0" applyFont="0" applyFill="0" applyBorder="0" applyAlignment="0" applyProtection="0"/>
    <xf numFmtId="4" fontId="14" fillId="14" borderId="330" applyNumberFormat="0" applyProtection="0">
      <alignment horizontal="left" vertical="center" indent="1"/>
    </xf>
    <xf numFmtId="4" fontId="14" fillId="14" borderId="330" applyNumberFormat="0" applyProtection="0">
      <alignment horizontal="left" vertical="center" indent="1"/>
    </xf>
    <xf numFmtId="0" fontId="71" fillId="19" borderId="331" applyNumberFormat="0" applyAlignment="0" applyProtection="0"/>
    <xf numFmtId="0" fontId="72" fillId="19" borderId="332" applyNumberFormat="0" applyAlignment="0" applyProtection="0"/>
    <xf numFmtId="0" fontId="72" fillId="19" borderId="332" applyNumberFormat="0" applyAlignment="0" applyProtection="0"/>
    <xf numFmtId="44" fontId="77" fillId="0" borderId="0" applyFont="0" applyFill="0" applyBorder="0" applyAlignment="0" applyProtection="0"/>
    <xf numFmtId="0" fontId="57" fillId="0" borderId="308" applyNumberFormat="0" applyFill="0" applyAlignment="0" applyProtection="0"/>
    <xf numFmtId="0" fontId="5" fillId="18" borderId="309"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0" applyNumberFormat="0" applyProtection="0">
      <alignment horizontal="left" vertical="center" indent="1"/>
    </xf>
    <xf numFmtId="0" fontId="57" fillId="0" borderId="308" applyNumberFormat="0" applyFill="0" applyAlignment="0" applyProtection="0"/>
    <xf numFmtId="0" fontId="5" fillId="18" borderId="309"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0" applyNumberFormat="0" applyProtection="0">
      <alignment horizontal="left" vertical="center" indent="1"/>
    </xf>
    <xf numFmtId="0" fontId="57" fillId="0" borderId="308" applyNumberFormat="0" applyFill="0" applyAlignment="0" applyProtection="0"/>
    <xf numFmtId="0" fontId="5" fillId="18" borderId="309"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0" applyNumberFormat="0" applyProtection="0">
      <alignment horizontal="left" vertical="center" indent="1"/>
    </xf>
    <xf numFmtId="0" fontId="57" fillId="0" borderId="308" applyNumberFormat="0" applyFill="0" applyAlignment="0" applyProtection="0"/>
    <xf numFmtId="0" fontId="5" fillId="18" borderId="309" applyNumberFormat="0" applyFont="0" applyAlignment="0" applyProtection="0"/>
    <xf numFmtId="0" fontId="70" fillId="7" borderId="311" applyNumberFormat="0" applyAlignment="0" applyProtection="0"/>
    <xf numFmtId="0" fontId="57" fillId="0" borderId="308" applyNumberFormat="0" applyFill="0" applyAlignment="0" applyProtection="0"/>
    <xf numFmtId="4" fontId="14" fillId="14" borderId="310" applyNumberFormat="0" applyProtection="0">
      <alignment horizontal="left" vertical="center" indent="1"/>
    </xf>
    <xf numFmtId="0" fontId="5" fillId="18" borderId="309"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0" fontId="71" fillId="19" borderId="311" applyNumberFormat="0" applyAlignment="0" applyProtection="0"/>
    <xf numFmtId="0" fontId="5" fillId="18" borderId="309" applyNumberFormat="0" applyFont="0" applyAlignment="0" applyProtection="0"/>
    <xf numFmtId="0" fontId="72" fillId="19" borderId="312" applyNumberFormat="0" applyAlignment="0" applyProtection="0"/>
    <xf numFmtId="0" fontId="70" fillId="7" borderId="311" applyNumberFormat="0" applyAlignment="0" applyProtection="0"/>
    <xf numFmtId="0" fontId="57" fillId="0" borderId="308" applyNumberFormat="0" applyFill="0" applyAlignment="0" applyProtection="0"/>
    <xf numFmtId="4" fontId="14" fillId="14" borderId="310" applyNumberFormat="0" applyProtection="0">
      <alignment horizontal="left" vertical="center" indent="1"/>
    </xf>
    <xf numFmtId="0" fontId="57" fillId="0" borderId="308" applyNumberFormat="0" applyFill="0" applyAlignment="0" applyProtection="0"/>
    <xf numFmtId="0" fontId="5" fillId="18" borderId="309"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0" applyNumberFormat="0" applyProtection="0">
      <alignment horizontal="left" vertical="center" indent="1"/>
    </xf>
    <xf numFmtId="0" fontId="71" fillId="19" borderId="311" applyNumberFormat="0" applyAlignment="0" applyProtection="0"/>
    <xf numFmtId="0" fontId="72" fillId="19" borderId="312" applyNumberFormat="0" applyAlignment="0" applyProtection="0"/>
    <xf numFmtId="4" fontId="14" fillId="14" borderId="310" applyNumberFormat="0" applyProtection="0">
      <alignment horizontal="left" vertical="center" indent="1"/>
    </xf>
    <xf numFmtId="0" fontId="57" fillId="0" borderId="308" applyNumberFormat="0" applyFill="0" applyAlignment="0" applyProtection="0"/>
    <xf numFmtId="0" fontId="5" fillId="18" borderId="309" applyNumberFormat="0" applyFont="0" applyAlignment="0" applyProtection="0"/>
    <xf numFmtId="0" fontId="70" fillId="7" borderId="311" applyNumberFormat="0" applyAlignment="0" applyProtection="0"/>
    <xf numFmtId="0" fontId="71" fillId="19" borderId="311" applyNumberFormat="0" applyAlignment="0" applyProtection="0"/>
    <xf numFmtId="0" fontId="72" fillId="19" borderId="312" applyNumberFormat="0" applyAlignment="0" applyProtection="0"/>
    <xf numFmtId="4" fontId="14" fillId="14" borderId="310" applyNumberFormat="0" applyProtection="0">
      <alignment horizontal="left" vertical="center" indent="1"/>
    </xf>
    <xf numFmtId="0" fontId="70" fillId="7" borderId="321" applyNumberFormat="0" applyAlignment="0" applyProtection="0"/>
    <xf numFmtId="43" fontId="77" fillId="0" borderId="0" applyFont="0" applyFill="0" applyBorder="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0" fontId="71" fillId="19" borderId="316" applyNumberFormat="0" applyAlignment="0" applyProtection="0"/>
    <xf numFmtId="0" fontId="5" fillId="18" borderId="315" applyNumberFormat="0" applyFont="0" applyAlignment="0" applyProtection="0"/>
    <xf numFmtId="0" fontId="72" fillId="19" borderId="317" applyNumberForma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0" fontId="71" fillId="19" borderId="316" applyNumberFormat="0" applyAlignment="0" applyProtection="0"/>
    <xf numFmtId="0" fontId="5" fillId="18" borderId="315" applyNumberFormat="0" applyFont="0" applyAlignment="0" applyProtection="0"/>
    <xf numFmtId="0" fontId="72" fillId="19" borderId="317" applyNumberForma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0" fillId="7" borderId="316" applyNumberFormat="0" applyAlignment="0" applyProtection="0"/>
    <xf numFmtId="0" fontId="70" fillId="7" borderId="316" applyNumberFormat="0" applyAlignment="0" applyProtection="0"/>
    <xf numFmtId="0" fontId="70" fillId="7" borderId="316" applyNumberFormat="0" applyAlignment="0" applyProtection="0"/>
    <xf numFmtId="0" fontId="70" fillId="7" borderId="316" applyNumberFormat="0" applyAlignment="0" applyProtection="0"/>
    <xf numFmtId="4" fontId="14" fillId="14" borderId="313" applyNumberFormat="0" applyProtection="0">
      <alignment horizontal="left" vertical="center" indent="1"/>
    </xf>
    <xf numFmtId="0" fontId="72" fillId="19" borderId="317" applyNumberFormat="0" applyAlignment="0" applyProtection="0"/>
    <xf numFmtId="0" fontId="71" fillId="19" borderId="316" applyNumberFormat="0" applyAlignment="0" applyProtection="0"/>
    <xf numFmtId="0" fontId="70" fillId="7" borderId="316" applyNumberFormat="0" applyAlignment="0" applyProtection="0"/>
    <xf numFmtId="0" fontId="5" fillId="18" borderId="315" applyNumberFormat="0" applyFon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72" fillId="19" borderId="317" applyNumberFormat="0" applyAlignment="0" applyProtection="0"/>
    <xf numFmtId="0" fontId="71" fillId="19" borderId="316" applyNumberFormat="0" applyAlignment="0" applyProtection="0"/>
    <xf numFmtId="4" fontId="14" fillId="14" borderId="313" applyNumberFormat="0" applyProtection="0">
      <alignment horizontal="left" vertical="center" indent="1"/>
    </xf>
    <xf numFmtId="0" fontId="72" fillId="19" borderId="317" applyNumberFormat="0" applyAlignment="0" applyProtection="0"/>
    <xf numFmtId="0" fontId="71" fillId="19" borderId="316" applyNumberFormat="0" applyAlignment="0" applyProtection="0"/>
    <xf numFmtId="0" fontId="70" fillId="7" borderId="316" applyNumberFormat="0" applyAlignment="0" applyProtection="0"/>
    <xf numFmtId="0" fontId="5" fillId="18" borderId="315" applyNumberFormat="0" applyFon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70" fillId="7" borderId="316" applyNumberFormat="0" applyAlignment="0" applyProtection="0"/>
    <xf numFmtId="0" fontId="72" fillId="19" borderId="317" applyNumberFormat="0" applyAlignment="0" applyProtection="0"/>
    <xf numFmtId="0" fontId="5" fillId="18" borderId="315" applyNumberFormat="0" applyFont="0" applyAlignment="0" applyProtection="0"/>
    <xf numFmtId="0" fontId="72" fillId="19" borderId="317" applyNumberFormat="0" applyAlignment="0" applyProtection="0"/>
    <xf numFmtId="0" fontId="70" fillId="7" borderId="316" applyNumberFormat="0" applyAlignment="0" applyProtection="0"/>
    <xf numFmtId="0" fontId="5" fillId="18" borderId="315" applyNumberFormat="0" applyFont="0" applyAlignment="0" applyProtection="0"/>
    <xf numFmtId="0" fontId="57" fillId="0" borderId="314" applyNumberFormat="0" applyFill="0" applyAlignment="0" applyProtection="0"/>
    <xf numFmtId="0" fontId="70" fillId="7" borderId="316" applyNumberFormat="0" applyAlignment="0" applyProtection="0"/>
    <xf numFmtId="0" fontId="57" fillId="0" borderId="314" applyNumberFormat="0" applyFill="0" applyAlignment="0" applyProtection="0"/>
    <xf numFmtId="0" fontId="72" fillId="19" borderId="317" applyNumberFormat="0" applyAlignment="0" applyProtection="0"/>
    <xf numFmtId="0" fontId="71" fillId="19" borderId="316" applyNumberFormat="0" applyAlignment="0" applyProtection="0"/>
    <xf numFmtId="0" fontId="5" fillId="18" borderId="315" applyNumberFormat="0" applyFont="0" applyAlignment="0" applyProtection="0"/>
    <xf numFmtId="0" fontId="57" fillId="0" borderId="314" applyNumberFormat="0" applyFill="0" applyAlignment="0" applyProtection="0"/>
    <xf numFmtId="0" fontId="72" fillId="19" borderId="317" applyNumberFormat="0" applyAlignment="0" applyProtection="0"/>
    <xf numFmtId="0" fontId="70" fillId="7" borderId="316" applyNumberFormat="0" applyAlignment="0" applyProtection="0"/>
    <xf numFmtId="0" fontId="5" fillId="18" borderId="315" applyNumberFormat="0" applyFon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72" fillId="19" borderId="317" applyNumberFormat="0" applyAlignment="0" applyProtection="0"/>
    <xf numFmtId="0" fontId="71" fillId="19" borderId="316" applyNumberFormat="0" applyAlignment="0" applyProtection="0"/>
    <xf numFmtId="0" fontId="70" fillId="7" borderId="316" applyNumberFormat="0" applyAlignment="0" applyProtection="0"/>
    <xf numFmtId="0" fontId="5" fillId="18" borderId="315" applyNumberFormat="0" applyFont="0" applyAlignment="0" applyProtection="0"/>
    <xf numFmtId="0" fontId="57" fillId="0" borderId="314" applyNumberFormat="0" applyFill="0" applyAlignment="0" applyProtection="0"/>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2" fillId="19" borderId="317"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1" fillId="19" borderId="316" applyNumberFormat="0" applyAlignment="0" applyProtection="0"/>
    <xf numFmtId="0" fontId="70" fillId="7" borderId="316" applyNumberFormat="0" applyAlignment="0" applyProtection="0"/>
    <xf numFmtId="0" fontId="70" fillId="7" borderId="316" applyNumberFormat="0" applyAlignment="0" applyProtection="0"/>
    <xf numFmtId="0" fontId="70" fillId="7" borderId="316" applyNumberFormat="0" applyAlignment="0" applyProtection="0"/>
    <xf numFmtId="0" fontId="70" fillId="7" borderId="316" applyNumberFormat="0" applyAlignment="0" applyProtection="0"/>
    <xf numFmtId="0" fontId="70" fillId="7" borderId="316" applyNumberFormat="0" applyAlignment="0" applyProtection="0"/>
    <xf numFmtId="0" fontId="70" fillId="7" borderId="316" applyNumberFormat="0" applyAlignment="0" applyProtection="0"/>
    <xf numFmtId="0" fontId="70" fillId="7" borderId="316" applyNumberFormat="0" applyAlignment="0" applyProtection="0"/>
    <xf numFmtId="0" fontId="70" fillId="7" borderId="316" applyNumberFormat="0" applyAlignment="0" applyProtection="0"/>
    <xf numFmtId="0" fontId="70" fillId="7" borderId="316" applyNumberFormat="0" applyAlignment="0" applyProtection="0"/>
    <xf numFmtId="0" fontId="70" fillId="7" borderId="316"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 fillId="18" borderId="315" applyNumberFormat="0" applyFont="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57" fillId="0" borderId="314" applyNumberFormat="0" applyFill="0" applyAlignment="0" applyProtection="0"/>
    <xf numFmtId="0" fontId="70" fillId="7" borderId="316" applyNumberFormat="0" applyAlignment="0" applyProtection="0"/>
    <xf numFmtId="0" fontId="72" fillId="19" borderId="317" applyNumberFormat="0" applyAlignment="0" applyProtection="0"/>
    <xf numFmtId="0" fontId="71" fillId="19" borderId="316" applyNumberFormat="0" applyAlignment="0" applyProtection="0"/>
    <xf numFmtId="4" fontId="14" fillId="14" borderId="313" applyNumberFormat="0" applyProtection="0">
      <alignment horizontal="left" vertical="center" indent="1"/>
    </xf>
    <xf numFmtId="0" fontId="71" fillId="19" borderId="316" applyNumberFormat="0" applyAlignment="0" applyProtection="0"/>
    <xf numFmtId="0" fontId="5" fillId="18" borderId="315" applyNumberFormat="0" applyFont="0" applyAlignment="0" applyProtection="0"/>
    <xf numFmtId="0" fontId="70" fillId="7" borderId="316"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71" fillId="19" borderId="316" applyNumberFormat="0" applyAlignment="0" applyProtection="0"/>
    <xf numFmtId="0" fontId="70" fillId="7" borderId="316"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0" fontId="71" fillId="19" borderId="316" applyNumberFormat="0" applyAlignment="0" applyProtection="0"/>
    <xf numFmtId="0" fontId="5" fillId="18" borderId="315" applyNumberFormat="0" applyFont="0" applyAlignment="0" applyProtection="0"/>
    <xf numFmtId="0" fontId="72" fillId="19" borderId="317" applyNumberForma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0" fontId="71" fillId="19" borderId="316" applyNumberFormat="0" applyAlignment="0" applyProtection="0"/>
    <xf numFmtId="0" fontId="5" fillId="18" borderId="315" applyNumberFormat="0" applyFont="0" applyAlignment="0" applyProtection="0"/>
    <xf numFmtId="0" fontId="72" fillId="19" borderId="317" applyNumberForma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0" fontId="71" fillId="19" borderId="316" applyNumberFormat="0" applyAlignment="0" applyProtection="0"/>
    <xf numFmtId="0" fontId="5" fillId="18" borderId="315" applyNumberFormat="0" applyFont="0" applyAlignment="0" applyProtection="0"/>
    <xf numFmtId="0" fontId="72" fillId="19" borderId="317" applyNumberForma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0" fontId="71" fillId="19" borderId="316" applyNumberFormat="0" applyAlignment="0" applyProtection="0"/>
    <xf numFmtId="0" fontId="5" fillId="18" borderId="315" applyNumberFormat="0" applyFont="0" applyAlignment="0" applyProtection="0"/>
    <xf numFmtId="0" fontId="72" fillId="19" borderId="317" applyNumberFormat="0" applyAlignment="0" applyProtection="0"/>
    <xf numFmtId="0" fontId="70" fillId="7" borderId="316" applyNumberFormat="0" applyAlignment="0" applyProtection="0"/>
    <xf numFmtId="0" fontId="57" fillId="0" borderId="314" applyNumberFormat="0" applyFill="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0" fontId="57" fillId="0" borderId="314" applyNumberFormat="0" applyFill="0" applyAlignment="0" applyProtection="0"/>
    <xf numFmtId="0" fontId="5" fillId="18" borderId="315" applyNumberFormat="0" applyFont="0" applyAlignment="0" applyProtection="0"/>
    <xf numFmtId="0" fontId="70" fillId="7" borderId="316" applyNumberFormat="0" applyAlignment="0" applyProtection="0"/>
    <xf numFmtId="0" fontId="71" fillId="19" borderId="316" applyNumberFormat="0" applyAlignment="0" applyProtection="0"/>
    <xf numFmtId="0" fontId="72" fillId="19" borderId="317" applyNumberFormat="0" applyAlignment="0" applyProtection="0"/>
    <xf numFmtId="4" fontId="14" fillId="14" borderId="313" applyNumberFormat="0" applyProtection="0">
      <alignment horizontal="left" vertical="center" indent="1"/>
    </xf>
    <xf numFmtId="4" fontId="14" fillId="14" borderId="330" applyNumberFormat="0" applyProtection="0">
      <alignment horizontal="left" vertical="center" indent="1"/>
    </xf>
    <xf numFmtId="4" fontId="14" fillId="14" borderId="330" applyNumberFormat="0" applyProtection="0">
      <alignment horizontal="left" vertical="center" indent="1"/>
    </xf>
    <xf numFmtId="4" fontId="14" fillId="14" borderId="330" applyNumberFormat="0" applyProtection="0">
      <alignment horizontal="left" vertical="center" indent="1"/>
    </xf>
    <xf numFmtId="4" fontId="14" fillId="14" borderId="330" applyNumberFormat="0" applyProtection="0">
      <alignment horizontal="left" vertical="center" indent="1"/>
    </xf>
    <xf numFmtId="0" fontId="72" fillId="19" borderId="332" applyNumberFormat="0" applyAlignment="0" applyProtection="0"/>
    <xf numFmtId="0" fontId="71" fillId="19" borderId="331" applyNumberFormat="0" applyAlignment="0" applyProtection="0"/>
    <xf numFmtId="4" fontId="14" fillId="14" borderId="33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0" fontId="71" fillId="19" borderId="321" applyNumberFormat="0" applyAlignment="0" applyProtection="0"/>
    <xf numFmtId="0" fontId="5" fillId="18" borderId="319" applyNumberFormat="0" applyFont="0" applyAlignment="0" applyProtection="0"/>
    <xf numFmtId="0" fontId="72" fillId="19" borderId="322" applyNumberForma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71" fillId="19" borderId="331" applyNumberFormat="0" applyAlignment="0" applyProtection="0"/>
    <xf numFmtId="43" fontId="77" fillId="0" borderId="0" applyFont="0" applyFill="0" applyBorder="0" applyAlignment="0" applyProtection="0"/>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0" fontId="71" fillId="19" borderId="321" applyNumberFormat="0" applyAlignment="0" applyProtection="0"/>
    <xf numFmtId="0" fontId="5" fillId="18" borderId="319" applyNumberFormat="0" applyFont="0" applyAlignment="0" applyProtection="0"/>
    <xf numFmtId="0" fontId="72" fillId="19" borderId="322" applyNumberForma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0" fontId="71" fillId="19" borderId="321" applyNumberFormat="0" applyAlignment="0" applyProtection="0"/>
    <xf numFmtId="0" fontId="5" fillId="18" borderId="319" applyNumberFormat="0" applyFont="0" applyAlignment="0" applyProtection="0"/>
    <xf numFmtId="0" fontId="72" fillId="19" borderId="322" applyNumberForma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4" fontId="14" fillId="14" borderId="320" applyNumberFormat="0" applyProtection="0">
      <alignment horizontal="left" vertical="center" indent="1"/>
    </xf>
    <xf numFmtId="0" fontId="72" fillId="19" borderId="322" applyNumberFormat="0" applyAlignment="0" applyProtection="0"/>
    <xf numFmtId="0" fontId="71" fillId="19" borderId="321" applyNumberFormat="0" applyAlignment="0" applyProtection="0"/>
    <xf numFmtId="0" fontId="70" fillId="7" borderId="321" applyNumberFormat="0" applyAlignment="0" applyProtection="0"/>
    <xf numFmtId="0" fontId="5" fillId="18" borderId="319" applyNumberFormat="0" applyFon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72" fillId="19" borderId="322" applyNumberFormat="0" applyAlignment="0" applyProtection="0"/>
    <xf numFmtId="0" fontId="71" fillId="19" borderId="321" applyNumberFormat="0" applyAlignment="0" applyProtection="0"/>
    <xf numFmtId="4" fontId="14" fillId="14" borderId="320" applyNumberFormat="0" applyProtection="0">
      <alignment horizontal="left" vertical="center" indent="1"/>
    </xf>
    <xf numFmtId="0" fontId="72" fillId="19" borderId="322" applyNumberFormat="0" applyAlignment="0" applyProtection="0"/>
    <xf numFmtId="0" fontId="71" fillId="19" borderId="321" applyNumberFormat="0" applyAlignment="0" applyProtection="0"/>
    <xf numFmtId="0" fontId="70" fillId="7" borderId="321" applyNumberFormat="0" applyAlignment="0" applyProtection="0"/>
    <xf numFmtId="0" fontId="5" fillId="18" borderId="319" applyNumberFormat="0" applyFon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70" fillId="7" borderId="321" applyNumberFormat="0" applyAlignment="0" applyProtection="0"/>
    <xf numFmtId="0" fontId="72" fillId="19" borderId="322" applyNumberFormat="0" applyAlignment="0" applyProtection="0"/>
    <xf numFmtId="0" fontId="5" fillId="18" borderId="319" applyNumberFormat="0" applyFont="0" applyAlignment="0" applyProtection="0"/>
    <xf numFmtId="0" fontId="72" fillId="19" borderId="322" applyNumberFormat="0" applyAlignment="0" applyProtection="0"/>
    <xf numFmtId="0" fontId="70" fillId="7" borderId="321" applyNumberFormat="0" applyAlignment="0" applyProtection="0"/>
    <xf numFmtId="0" fontId="5" fillId="18" borderId="319" applyNumberFormat="0" applyFont="0" applyAlignment="0" applyProtection="0"/>
    <xf numFmtId="0" fontId="57" fillId="0" borderId="318" applyNumberFormat="0" applyFill="0" applyAlignment="0" applyProtection="0"/>
    <xf numFmtId="0" fontId="70" fillId="7" borderId="321" applyNumberFormat="0" applyAlignment="0" applyProtection="0"/>
    <xf numFmtId="0" fontId="57" fillId="0" borderId="318" applyNumberFormat="0" applyFill="0" applyAlignment="0" applyProtection="0"/>
    <xf numFmtId="0" fontId="72" fillId="19" borderId="322" applyNumberFormat="0" applyAlignment="0" applyProtection="0"/>
    <xf numFmtId="0" fontId="71" fillId="19" borderId="321" applyNumberFormat="0" applyAlignment="0" applyProtection="0"/>
    <xf numFmtId="0" fontId="5" fillId="18" borderId="319" applyNumberFormat="0" applyFont="0" applyAlignment="0" applyProtection="0"/>
    <xf numFmtId="0" fontId="57" fillId="0" borderId="318" applyNumberFormat="0" applyFill="0" applyAlignment="0" applyProtection="0"/>
    <xf numFmtId="0" fontId="72" fillId="19" borderId="322" applyNumberFormat="0" applyAlignment="0" applyProtection="0"/>
    <xf numFmtId="0" fontId="70" fillId="7" borderId="321" applyNumberFormat="0" applyAlignment="0" applyProtection="0"/>
    <xf numFmtId="0" fontId="5" fillId="18" borderId="319" applyNumberFormat="0" applyFon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72" fillId="19" borderId="322" applyNumberFormat="0" applyAlignment="0" applyProtection="0"/>
    <xf numFmtId="0" fontId="71" fillId="19" borderId="321" applyNumberFormat="0" applyAlignment="0" applyProtection="0"/>
    <xf numFmtId="0" fontId="70" fillId="7" borderId="321" applyNumberFormat="0" applyAlignment="0" applyProtection="0"/>
    <xf numFmtId="0" fontId="5" fillId="18" borderId="319" applyNumberFormat="0" applyFont="0" applyAlignment="0" applyProtection="0"/>
    <xf numFmtId="0" fontId="57" fillId="0" borderId="318" applyNumberFormat="0" applyFill="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2" fillId="19" borderId="322"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1" fillId="19"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0" fontId="70" fillId="7" borderId="321" applyNumberFormat="0" applyAlignment="0" applyProtection="0"/>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 fillId="18" borderId="319" applyNumberFormat="0" applyFont="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57" fillId="0" borderId="318" applyNumberFormat="0" applyFill="0" applyAlignment="0" applyProtection="0"/>
    <xf numFmtId="0" fontId="70" fillId="7" borderId="321" applyNumberFormat="0" applyAlignment="0" applyProtection="0"/>
    <xf numFmtId="0" fontId="72" fillId="19" borderId="322" applyNumberFormat="0" applyAlignment="0" applyProtection="0"/>
    <xf numFmtId="0" fontId="71" fillId="19" borderId="321" applyNumberFormat="0" applyAlignment="0" applyProtection="0"/>
    <xf numFmtId="4" fontId="14" fillId="14" borderId="320" applyNumberFormat="0" applyProtection="0">
      <alignment horizontal="left" vertical="center" indent="1"/>
    </xf>
    <xf numFmtId="0" fontId="71" fillId="19" borderId="321" applyNumberFormat="0" applyAlignment="0" applyProtection="0"/>
    <xf numFmtId="0" fontId="5" fillId="18" borderId="319" applyNumberFormat="0" applyFont="0" applyAlignment="0" applyProtection="0"/>
    <xf numFmtId="0" fontId="70" fillId="7" borderId="321" applyNumberFormat="0" applyAlignment="0" applyProtection="0"/>
    <xf numFmtId="4" fontId="14" fillId="14" borderId="320" applyNumberFormat="0" applyProtection="0">
      <alignment horizontal="left" vertical="center" indent="1"/>
    </xf>
    <xf numFmtId="4" fontId="14" fillId="14" borderId="320" applyNumberFormat="0" applyProtection="0">
      <alignment horizontal="left" vertical="center" indent="1"/>
    </xf>
    <xf numFmtId="0" fontId="71" fillId="19" borderId="321" applyNumberFormat="0" applyAlignment="0" applyProtection="0"/>
    <xf numFmtId="0" fontId="70" fillId="7" borderId="321" applyNumberFormat="0" applyAlignment="0" applyProtection="0"/>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0" fontId="71" fillId="19" borderId="321" applyNumberFormat="0" applyAlignment="0" applyProtection="0"/>
    <xf numFmtId="0" fontId="5" fillId="18" borderId="319" applyNumberFormat="0" applyFont="0" applyAlignment="0" applyProtection="0"/>
    <xf numFmtId="0" fontId="72" fillId="19" borderId="322" applyNumberForma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0" fontId="71" fillId="19" borderId="321" applyNumberFormat="0" applyAlignment="0" applyProtection="0"/>
    <xf numFmtId="0" fontId="5" fillId="18" borderId="319" applyNumberFormat="0" applyFont="0" applyAlignment="0" applyProtection="0"/>
    <xf numFmtId="0" fontId="72" fillId="19" borderId="322" applyNumberForma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0" fontId="71" fillId="19" borderId="321" applyNumberFormat="0" applyAlignment="0" applyProtection="0"/>
    <xf numFmtId="0" fontId="5" fillId="18" borderId="319" applyNumberFormat="0" applyFont="0" applyAlignment="0" applyProtection="0"/>
    <xf numFmtId="0" fontId="72" fillId="19" borderId="322" applyNumberForma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0" fontId="71" fillId="19" borderId="321" applyNumberFormat="0" applyAlignment="0" applyProtection="0"/>
    <xf numFmtId="0" fontId="5" fillId="18" borderId="319" applyNumberFormat="0" applyFont="0" applyAlignment="0" applyProtection="0"/>
    <xf numFmtId="0" fontId="72" fillId="19" borderId="322" applyNumberFormat="0" applyAlignment="0" applyProtection="0"/>
    <xf numFmtId="0" fontId="70" fillId="7" borderId="321" applyNumberFormat="0" applyAlignment="0" applyProtection="0"/>
    <xf numFmtId="0" fontId="57" fillId="0" borderId="318" applyNumberFormat="0" applyFill="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0" fontId="57" fillId="0" borderId="318" applyNumberFormat="0" applyFill="0" applyAlignment="0" applyProtection="0"/>
    <xf numFmtId="0" fontId="5" fillId="18" borderId="319" applyNumberFormat="0" applyFont="0" applyAlignment="0" applyProtection="0"/>
    <xf numFmtId="0" fontId="70" fillId="7" borderId="321" applyNumberFormat="0" applyAlignment="0" applyProtection="0"/>
    <xf numFmtId="0" fontId="71" fillId="19" borderId="321" applyNumberFormat="0" applyAlignment="0" applyProtection="0"/>
    <xf numFmtId="0" fontId="72" fillId="19" borderId="322" applyNumberFormat="0" applyAlignment="0" applyProtection="0"/>
    <xf numFmtId="4" fontId="14" fillId="14" borderId="320" applyNumberFormat="0" applyProtection="0">
      <alignment horizontal="left" vertical="center" indent="1"/>
    </xf>
    <xf numFmtId="4" fontId="14" fillId="14" borderId="330" applyNumberFormat="0" applyProtection="0">
      <alignment horizontal="left" vertical="center" indent="1"/>
    </xf>
    <xf numFmtId="4" fontId="14" fillId="14" borderId="330" applyNumberFormat="0" applyProtection="0">
      <alignment horizontal="left" vertical="center" indent="1"/>
    </xf>
    <xf numFmtId="4" fontId="14" fillId="14" borderId="330" applyNumberFormat="0" applyProtection="0">
      <alignment horizontal="left" vertical="center" indent="1"/>
    </xf>
    <xf numFmtId="4" fontId="14" fillId="14" borderId="330" applyNumberFormat="0" applyProtection="0">
      <alignment horizontal="left" vertical="center" indent="1"/>
    </xf>
    <xf numFmtId="4" fontId="14" fillId="14" borderId="330" applyNumberFormat="0" applyProtection="0">
      <alignment horizontal="left" vertical="center" indent="1"/>
    </xf>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 fillId="18" borderId="329" applyNumberFormat="0" applyFont="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0" fontId="57" fillId="0" borderId="328" applyNumberFormat="0" applyFill="0" applyAlignment="0" applyProtection="0"/>
    <xf numFmtId="4" fontId="14" fillId="14" borderId="330" applyNumberFormat="0" applyProtection="0">
      <alignment horizontal="left" vertical="center" indent="1"/>
    </xf>
    <xf numFmtId="0" fontId="71" fillId="19" borderId="331" applyNumberFormat="0" applyAlignment="0" applyProtection="0"/>
    <xf numFmtId="0" fontId="72" fillId="19" borderId="332" applyNumberFormat="0" applyAlignment="0" applyProtection="0"/>
    <xf numFmtId="0" fontId="72" fillId="19" borderId="332" applyNumberFormat="0" applyAlignment="0" applyProtection="0"/>
    <xf numFmtId="0" fontId="72" fillId="19" borderId="332" applyNumberFormat="0" applyAlignment="0" applyProtection="0"/>
    <xf numFmtId="0" fontId="70" fillId="7" borderId="331" applyNumberFormat="0" applyAlignment="0" applyProtection="0"/>
    <xf numFmtId="43" fontId="77" fillId="0" borderId="0" applyFont="0" applyFill="0" applyBorder="0" applyAlignment="0" applyProtection="0"/>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0" fontId="71" fillId="19" borderId="326" applyNumberFormat="0" applyAlignment="0" applyProtection="0"/>
    <xf numFmtId="0" fontId="5" fillId="18" borderId="325" applyNumberFormat="0" applyFont="0" applyAlignment="0" applyProtection="0"/>
    <xf numFmtId="0" fontId="72" fillId="19" borderId="327" applyNumberForma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0" fontId="71" fillId="19" borderId="326" applyNumberFormat="0" applyAlignment="0" applyProtection="0"/>
    <xf numFmtId="0" fontId="5" fillId="18" borderId="325" applyNumberFormat="0" applyFont="0" applyAlignment="0" applyProtection="0"/>
    <xf numFmtId="0" fontId="72" fillId="19" borderId="327" applyNumberForma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0" fillId="7" borderId="326" applyNumberFormat="0" applyAlignment="0" applyProtection="0"/>
    <xf numFmtId="0" fontId="70" fillId="7" borderId="326" applyNumberFormat="0" applyAlignment="0" applyProtection="0"/>
    <xf numFmtId="0" fontId="70" fillId="7" borderId="326" applyNumberFormat="0" applyAlignment="0" applyProtection="0"/>
    <xf numFmtId="0" fontId="70" fillId="7" borderId="326" applyNumberFormat="0" applyAlignment="0" applyProtection="0"/>
    <xf numFmtId="4" fontId="14" fillId="14" borderId="323" applyNumberFormat="0" applyProtection="0">
      <alignment horizontal="left" vertical="center" indent="1"/>
    </xf>
    <xf numFmtId="0" fontId="72" fillId="19" borderId="327" applyNumberFormat="0" applyAlignment="0" applyProtection="0"/>
    <xf numFmtId="0" fontId="71" fillId="19" borderId="326" applyNumberFormat="0" applyAlignment="0" applyProtection="0"/>
    <xf numFmtId="0" fontId="70" fillId="7" borderId="326" applyNumberFormat="0" applyAlignment="0" applyProtection="0"/>
    <xf numFmtId="0" fontId="5" fillId="18" borderId="325" applyNumberFormat="0" applyFon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72" fillId="19" borderId="327" applyNumberFormat="0" applyAlignment="0" applyProtection="0"/>
    <xf numFmtId="0" fontId="71" fillId="19" borderId="326" applyNumberFormat="0" applyAlignment="0" applyProtection="0"/>
    <xf numFmtId="4" fontId="14" fillId="14" borderId="323" applyNumberFormat="0" applyProtection="0">
      <alignment horizontal="left" vertical="center" indent="1"/>
    </xf>
    <xf numFmtId="0" fontId="72" fillId="19" borderId="327" applyNumberFormat="0" applyAlignment="0" applyProtection="0"/>
    <xf numFmtId="0" fontId="71" fillId="19" borderId="326" applyNumberFormat="0" applyAlignment="0" applyProtection="0"/>
    <xf numFmtId="0" fontId="70" fillId="7" borderId="326" applyNumberFormat="0" applyAlignment="0" applyProtection="0"/>
    <xf numFmtId="0" fontId="5" fillId="18" borderId="325" applyNumberFormat="0" applyFon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70" fillId="7" borderId="326" applyNumberFormat="0" applyAlignment="0" applyProtection="0"/>
    <xf numFmtId="0" fontId="72" fillId="19" borderId="327" applyNumberFormat="0" applyAlignment="0" applyProtection="0"/>
    <xf numFmtId="0" fontId="5" fillId="18" borderId="325" applyNumberFormat="0" applyFont="0" applyAlignment="0" applyProtection="0"/>
    <xf numFmtId="0" fontId="72" fillId="19" borderId="327" applyNumberFormat="0" applyAlignment="0" applyProtection="0"/>
    <xf numFmtId="0" fontId="70" fillId="7" borderId="326" applyNumberFormat="0" applyAlignment="0" applyProtection="0"/>
    <xf numFmtId="0" fontId="5" fillId="18" borderId="325" applyNumberFormat="0" applyFont="0" applyAlignment="0" applyProtection="0"/>
    <xf numFmtId="0" fontId="57" fillId="0" borderId="324" applyNumberFormat="0" applyFill="0" applyAlignment="0" applyProtection="0"/>
    <xf numFmtId="0" fontId="70" fillId="7" borderId="326" applyNumberFormat="0" applyAlignment="0" applyProtection="0"/>
    <xf numFmtId="0" fontId="57" fillId="0" borderId="324" applyNumberFormat="0" applyFill="0" applyAlignment="0" applyProtection="0"/>
    <xf numFmtId="0" fontId="72" fillId="19" borderId="327" applyNumberFormat="0" applyAlignment="0" applyProtection="0"/>
    <xf numFmtId="0" fontId="71" fillId="19" borderId="326" applyNumberFormat="0" applyAlignment="0" applyProtection="0"/>
    <xf numFmtId="0" fontId="5" fillId="18" borderId="325" applyNumberFormat="0" applyFont="0" applyAlignment="0" applyProtection="0"/>
    <xf numFmtId="0" fontId="57" fillId="0" borderId="324" applyNumberFormat="0" applyFill="0" applyAlignment="0" applyProtection="0"/>
    <xf numFmtId="0" fontId="72" fillId="19" borderId="327" applyNumberFormat="0" applyAlignment="0" applyProtection="0"/>
    <xf numFmtId="0" fontId="70" fillId="7" borderId="326" applyNumberFormat="0" applyAlignment="0" applyProtection="0"/>
    <xf numFmtId="0" fontId="5" fillId="18" borderId="325" applyNumberFormat="0" applyFon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72" fillId="19" borderId="327" applyNumberFormat="0" applyAlignment="0" applyProtection="0"/>
    <xf numFmtId="0" fontId="71" fillId="19" borderId="326" applyNumberFormat="0" applyAlignment="0" applyProtection="0"/>
    <xf numFmtId="0" fontId="70" fillId="7" borderId="326" applyNumberFormat="0" applyAlignment="0" applyProtection="0"/>
    <xf numFmtId="0" fontId="5" fillId="18" borderId="325" applyNumberFormat="0" applyFont="0" applyAlignment="0" applyProtection="0"/>
    <xf numFmtId="0" fontId="57" fillId="0" borderId="324" applyNumberFormat="0" applyFill="0" applyAlignment="0" applyProtection="0"/>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2" fillId="19" borderId="327"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1" fillId="19" borderId="326" applyNumberFormat="0" applyAlignment="0" applyProtection="0"/>
    <xf numFmtId="0" fontId="70" fillId="7" borderId="326" applyNumberFormat="0" applyAlignment="0" applyProtection="0"/>
    <xf numFmtId="0" fontId="70" fillId="7" borderId="326" applyNumberFormat="0" applyAlignment="0" applyProtection="0"/>
    <xf numFmtId="0" fontId="70" fillId="7" borderId="326" applyNumberFormat="0" applyAlignment="0" applyProtection="0"/>
    <xf numFmtId="0" fontId="70" fillId="7" borderId="326" applyNumberFormat="0" applyAlignment="0" applyProtection="0"/>
    <xf numFmtId="0" fontId="70" fillId="7" borderId="326" applyNumberFormat="0" applyAlignment="0" applyProtection="0"/>
    <xf numFmtId="0" fontId="70" fillId="7" borderId="326" applyNumberFormat="0" applyAlignment="0" applyProtection="0"/>
    <xf numFmtId="0" fontId="70" fillId="7" borderId="326" applyNumberFormat="0" applyAlignment="0" applyProtection="0"/>
    <xf numFmtId="0" fontId="70" fillId="7" borderId="326" applyNumberFormat="0" applyAlignment="0" applyProtection="0"/>
    <xf numFmtId="0" fontId="70" fillId="7" borderId="326" applyNumberFormat="0" applyAlignment="0" applyProtection="0"/>
    <xf numFmtId="0" fontId="70" fillId="7" borderId="326" applyNumberFormat="0" applyAlignment="0" applyProtection="0"/>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 fillId="18" borderId="325" applyNumberFormat="0" applyFont="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57" fillId="0" borderId="324" applyNumberFormat="0" applyFill="0" applyAlignment="0" applyProtection="0"/>
    <xf numFmtId="0" fontId="70" fillId="7" borderId="326" applyNumberFormat="0" applyAlignment="0" applyProtection="0"/>
    <xf numFmtId="0" fontId="72" fillId="19" borderId="327" applyNumberFormat="0" applyAlignment="0" applyProtection="0"/>
    <xf numFmtId="0" fontId="71" fillId="19" borderId="326" applyNumberFormat="0" applyAlignment="0" applyProtection="0"/>
    <xf numFmtId="4" fontId="14" fillId="14" borderId="323" applyNumberFormat="0" applyProtection="0">
      <alignment horizontal="left" vertical="center" indent="1"/>
    </xf>
    <xf numFmtId="0" fontId="71" fillId="19" borderId="326" applyNumberFormat="0" applyAlignment="0" applyProtection="0"/>
    <xf numFmtId="0" fontId="5" fillId="18" borderId="325" applyNumberFormat="0" applyFont="0" applyAlignment="0" applyProtection="0"/>
    <xf numFmtId="0" fontId="70" fillId="7" borderId="326" applyNumberFormat="0" applyAlignment="0" applyProtection="0"/>
    <xf numFmtId="4" fontId="14" fillId="14" borderId="323" applyNumberFormat="0" applyProtection="0">
      <alignment horizontal="left" vertical="center" indent="1"/>
    </xf>
    <xf numFmtId="4" fontId="14" fillId="14" borderId="323" applyNumberFormat="0" applyProtection="0">
      <alignment horizontal="left" vertical="center" indent="1"/>
    </xf>
    <xf numFmtId="0" fontId="71" fillId="19" borderId="326" applyNumberFormat="0" applyAlignment="0" applyProtection="0"/>
    <xf numFmtId="0" fontId="70" fillId="7" borderId="326" applyNumberFormat="0" applyAlignment="0" applyProtection="0"/>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0" fontId="71" fillId="19" borderId="326" applyNumberFormat="0" applyAlignment="0" applyProtection="0"/>
    <xf numFmtId="0" fontId="5" fillId="18" borderId="325" applyNumberFormat="0" applyFont="0" applyAlignment="0" applyProtection="0"/>
    <xf numFmtId="0" fontId="72" fillId="19" borderId="327" applyNumberForma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0" fontId="71" fillId="19" borderId="326" applyNumberFormat="0" applyAlignment="0" applyProtection="0"/>
    <xf numFmtId="0" fontId="5" fillId="18" borderId="325" applyNumberFormat="0" applyFont="0" applyAlignment="0" applyProtection="0"/>
    <xf numFmtId="0" fontId="72" fillId="19" borderId="327" applyNumberForma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0" fontId="71" fillId="19" borderId="326" applyNumberFormat="0" applyAlignment="0" applyProtection="0"/>
    <xf numFmtId="0" fontId="5" fillId="18" borderId="325" applyNumberFormat="0" applyFont="0" applyAlignment="0" applyProtection="0"/>
    <xf numFmtId="0" fontId="72" fillId="19" borderId="327" applyNumberForma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0" fontId="71" fillId="19" borderId="326" applyNumberFormat="0" applyAlignment="0" applyProtection="0"/>
    <xf numFmtId="0" fontId="5" fillId="18" borderId="325" applyNumberFormat="0" applyFont="0" applyAlignment="0" applyProtection="0"/>
    <xf numFmtId="0" fontId="72" fillId="19" borderId="327" applyNumberFormat="0" applyAlignment="0" applyProtection="0"/>
    <xf numFmtId="0" fontId="70" fillId="7" borderId="326" applyNumberFormat="0" applyAlignment="0" applyProtection="0"/>
    <xf numFmtId="0" fontId="57" fillId="0" borderId="324" applyNumberFormat="0" applyFill="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0" fontId="57" fillId="0" borderId="324" applyNumberFormat="0" applyFill="0" applyAlignment="0" applyProtection="0"/>
    <xf numFmtId="0" fontId="5" fillId="18" borderId="325" applyNumberFormat="0" applyFont="0" applyAlignment="0" applyProtection="0"/>
    <xf numFmtId="0" fontId="70" fillId="7" borderId="326" applyNumberFormat="0" applyAlignment="0" applyProtection="0"/>
    <xf numFmtId="0" fontId="71" fillId="19" borderId="326" applyNumberFormat="0" applyAlignment="0" applyProtection="0"/>
    <xf numFmtId="0" fontId="72" fillId="19" borderId="327" applyNumberFormat="0" applyAlignment="0" applyProtection="0"/>
    <xf numFmtId="4" fontId="14" fillId="14" borderId="323" applyNumberFormat="0" applyProtection="0">
      <alignment horizontal="left" vertical="center" indent="1"/>
    </xf>
    <xf numFmtId="43" fontId="77" fillId="0" borderId="0" applyFont="0" applyFill="0" applyBorder="0" applyAlignment="0" applyProtection="0"/>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0" fontId="71" fillId="19" borderId="336" applyNumberFormat="0" applyAlignment="0" applyProtection="0"/>
    <xf numFmtId="0" fontId="5" fillId="18" borderId="335" applyNumberFormat="0" applyFont="0" applyAlignment="0" applyProtection="0"/>
    <xf numFmtId="0" fontId="72" fillId="19" borderId="337" applyNumberForma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0" fontId="71" fillId="19" borderId="336" applyNumberFormat="0" applyAlignment="0" applyProtection="0"/>
    <xf numFmtId="0" fontId="5" fillId="18" borderId="335" applyNumberFormat="0" applyFont="0" applyAlignment="0" applyProtection="0"/>
    <xf numFmtId="0" fontId="72" fillId="19" borderId="337" applyNumberForma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0" fillId="7" borderId="336" applyNumberFormat="0" applyAlignment="0" applyProtection="0"/>
    <xf numFmtId="0" fontId="70" fillId="7" borderId="336" applyNumberFormat="0" applyAlignment="0" applyProtection="0"/>
    <xf numFmtId="0" fontId="70" fillId="7" borderId="336" applyNumberFormat="0" applyAlignment="0" applyProtection="0"/>
    <xf numFmtId="0" fontId="70" fillId="7" borderId="336" applyNumberFormat="0" applyAlignment="0" applyProtection="0"/>
    <xf numFmtId="4" fontId="14" fillId="14" borderId="333" applyNumberFormat="0" applyProtection="0">
      <alignment horizontal="left" vertical="center" indent="1"/>
    </xf>
    <xf numFmtId="0" fontId="72" fillId="19" borderId="337" applyNumberFormat="0" applyAlignment="0" applyProtection="0"/>
    <xf numFmtId="0" fontId="71" fillId="19" borderId="336" applyNumberFormat="0" applyAlignment="0" applyProtection="0"/>
    <xf numFmtId="0" fontId="70" fillId="7" borderId="336" applyNumberFormat="0" applyAlignment="0" applyProtection="0"/>
    <xf numFmtId="0" fontId="5" fillId="18" borderId="335" applyNumberFormat="0" applyFon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72" fillId="19" borderId="337" applyNumberFormat="0" applyAlignment="0" applyProtection="0"/>
    <xf numFmtId="0" fontId="71" fillId="19" borderId="336" applyNumberFormat="0" applyAlignment="0" applyProtection="0"/>
    <xf numFmtId="4" fontId="14" fillId="14" borderId="333" applyNumberFormat="0" applyProtection="0">
      <alignment horizontal="left" vertical="center" indent="1"/>
    </xf>
    <xf numFmtId="0" fontId="72" fillId="19" borderId="337" applyNumberFormat="0" applyAlignment="0" applyProtection="0"/>
    <xf numFmtId="0" fontId="71" fillId="19" borderId="336" applyNumberFormat="0" applyAlignment="0" applyProtection="0"/>
    <xf numFmtId="0" fontId="70" fillId="7" borderId="336" applyNumberFormat="0" applyAlignment="0" applyProtection="0"/>
    <xf numFmtId="0" fontId="5" fillId="18" borderId="335" applyNumberFormat="0" applyFon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70" fillId="7" borderId="336" applyNumberFormat="0" applyAlignment="0" applyProtection="0"/>
    <xf numFmtId="0" fontId="72" fillId="19" borderId="337" applyNumberFormat="0" applyAlignment="0" applyProtection="0"/>
    <xf numFmtId="0" fontId="5" fillId="18" borderId="335" applyNumberFormat="0" applyFont="0" applyAlignment="0" applyProtection="0"/>
    <xf numFmtId="0" fontId="72" fillId="19" borderId="337" applyNumberFormat="0" applyAlignment="0" applyProtection="0"/>
    <xf numFmtId="0" fontId="70" fillId="7" borderId="336" applyNumberFormat="0" applyAlignment="0" applyProtection="0"/>
    <xf numFmtId="0" fontId="5" fillId="18" borderId="335" applyNumberFormat="0" applyFont="0" applyAlignment="0" applyProtection="0"/>
    <xf numFmtId="0" fontId="57" fillId="0" borderId="334" applyNumberFormat="0" applyFill="0" applyAlignment="0" applyProtection="0"/>
    <xf numFmtId="0" fontId="70" fillId="7" borderId="336" applyNumberFormat="0" applyAlignment="0" applyProtection="0"/>
    <xf numFmtId="0" fontId="57" fillId="0" borderId="334" applyNumberFormat="0" applyFill="0" applyAlignment="0" applyProtection="0"/>
    <xf numFmtId="0" fontId="72" fillId="19" borderId="337" applyNumberFormat="0" applyAlignment="0" applyProtection="0"/>
    <xf numFmtId="0" fontId="71" fillId="19" borderId="336" applyNumberFormat="0" applyAlignment="0" applyProtection="0"/>
    <xf numFmtId="0" fontId="5" fillId="18" borderId="335" applyNumberFormat="0" applyFont="0" applyAlignment="0" applyProtection="0"/>
    <xf numFmtId="0" fontId="57" fillId="0" borderId="334" applyNumberFormat="0" applyFill="0" applyAlignment="0" applyProtection="0"/>
    <xf numFmtId="0" fontId="72" fillId="19" borderId="337" applyNumberFormat="0" applyAlignment="0" applyProtection="0"/>
    <xf numFmtId="0" fontId="70" fillId="7" borderId="336" applyNumberFormat="0" applyAlignment="0" applyProtection="0"/>
    <xf numFmtId="0" fontId="5" fillId="18" borderId="335" applyNumberFormat="0" applyFon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72" fillId="19" borderId="337" applyNumberFormat="0" applyAlignment="0" applyProtection="0"/>
    <xf numFmtId="0" fontId="71" fillId="19" borderId="336" applyNumberFormat="0" applyAlignment="0" applyProtection="0"/>
    <xf numFmtId="0" fontId="70" fillId="7" borderId="336" applyNumberFormat="0" applyAlignment="0" applyProtection="0"/>
    <xf numFmtId="0" fontId="5" fillId="18" borderId="335" applyNumberFormat="0" applyFont="0" applyAlignment="0" applyProtection="0"/>
    <xf numFmtId="0" fontId="57" fillId="0" borderId="334" applyNumberFormat="0" applyFill="0" applyAlignment="0" applyProtection="0"/>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2" fillId="19" borderId="337"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1" fillId="19" borderId="336" applyNumberFormat="0" applyAlignment="0" applyProtection="0"/>
    <xf numFmtId="0" fontId="70" fillId="7" borderId="336" applyNumberFormat="0" applyAlignment="0" applyProtection="0"/>
    <xf numFmtId="0" fontId="70" fillId="7" borderId="336" applyNumberFormat="0" applyAlignment="0" applyProtection="0"/>
    <xf numFmtId="0" fontId="70" fillId="7" borderId="336" applyNumberFormat="0" applyAlignment="0" applyProtection="0"/>
    <xf numFmtId="0" fontId="70" fillId="7" borderId="336" applyNumberFormat="0" applyAlignment="0" applyProtection="0"/>
    <xf numFmtId="0" fontId="70" fillId="7" borderId="336" applyNumberFormat="0" applyAlignment="0" applyProtection="0"/>
    <xf numFmtId="0" fontId="70" fillId="7" borderId="336" applyNumberFormat="0" applyAlignment="0" applyProtection="0"/>
    <xf numFmtId="0" fontId="70" fillId="7" borderId="336" applyNumberFormat="0" applyAlignment="0" applyProtection="0"/>
    <xf numFmtId="0" fontId="70" fillId="7" borderId="336" applyNumberFormat="0" applyAlignment="0" applyProtection="0"/>
    <xf numFmtId="0" fontId="70" fillId="7" borderId="336" applyNumberFormat="0" applyAlignment="0" applyProtection="0"/>
    <xf numFmtId="0" fontId="70" fillId="7" borderId="336" applyNumberFormat="0" applyAlignment="0" applyProtection="0"/>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 fillId="18" borderId="335" applyNumberFormat="0" applyFont="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57" fillId="0" borderId="334" applyNumberFormat="0" applyFill="0" applyAlignment="0" applyProtection="0"/>
    <xf numFmtId="0" fontId="70" fillId="7" borderId="336" applyNumberFormat="0" applyAlignment="0" applyProtection="0"/>
    <xf numFmtId="0" fontId="72" fillId="19" borderId="337" applyNumberFormat="0" applyAlignment="0" applyProtection="0"/>
    <xf numFmtId="0" fontId="71" fillId="19" borderId="336" applyNumberFormat="0" applyAlignment="0" applyProtection="0"/>
    <xf numFmtId="4" fontId="14" fillId="14" borderId="333" applyNumberFormat="0" applyProtection="0">
      <alignment horizontal="left" vertical="center" indent="1"/>
    </xf>
    <xf numFmtId="0" fontId="71" fillId="19" borderId="336" applyNumberFormat="0" applyAlignment="0" applyProtection="0"/>
    <xf numFmtId="0" fontId="5" fillId="18" borderId="335" applyNumberFormat="0" applyFont="0" applyAlignment="0" applyProtection="0"/>
    <xf numFmtId="0" fontId="70" fillId="7" borderId="336" applyNumberFormat="0" applyAlignment="0" applyProtection="0"/>
    <xf numFmtId="4" fontId="14" fillId="14" borderId="333" applyNumberFormat="0" applyProtection="0">
      <alignment horizontal="left" vertical="center" indent="1"/>
    </xf>
    <xf numFmtId="4" fontId="14" fillId="14" borderId="333" applyNumberFormat="0" applyProtection="0">
      <alignment horizontal="left" vertical="center" indent="1"/>
    </xf>
    <xf numFmtId="0" fontId="71" fillId="19" borderId="336" applyNumberFormat="0" applyAlignment="0" applyProtection="0"/>
    <xf numFmtId="0" fontId="70" fillId="7" borderId="336" applyNumberFormat="0" applyAlignment="0" applyProtection="0"/>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0" fontId="71" fillId="19" borderId="336" applyNumberFormat="0" applyAlignment="0" applyProtection="0"/>
    <xf numFmtId="0" fontId="5" fillId="18" borderId="335" applyNumberFormat="0" applyFont="0" applyAlignment="0" applyProtection="0"/>
    <xf numFmtId="0" fontId="72" fillId="19" borderId="337" applyNumberForma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0" fontId="71" fillId="19" borderId="336" applyNumberFormat="0" applyAlignment="0" applyProtection="0"/>
    <xf numFmtId="0" fontId="5" fillId="18" borderId="335" applyNumberFormat="0" applyFont="0" applyAlignment="0" applyProtection="0"/>
    <xf numFmtId="0" fontId="72" fillId="19" borderId="337" applyNumberForma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0" fontId="71" fillId="19" borderId="336" applyNumberFormat="0" applyAlignment="0" applyProtection="0"/>
    <xf numFmtId="0" fontId="5" fillId="18" borderId="335" applyNumberFormat="0" applyFont="0" applyAlignment="0" applyProtection="0"/>
    <xf numFmtId="0" fontId="72" fillId="19" borderId="337" applyNumberForma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0" fontId="71" fillId="19" borderId="336" applyNumberFormat="0" applyAlignment="0" applyProtection="0"/>
    <xf numFmtId="0" fontId="5" fillId="18" borderId="335" applyNumberFormat="0" applyFont="0" applyAlignment="0" applyProtection="0"/>
    <xf numFmtId="0" fontId="72" fillId="19" borderId="337" applyNumberFormat="0" applyAlignment="0" applyProtection="0"/>
    <xf numFmtId="0" fontId="70" fillId="7" borderId="336" applyNumberFormat="0" applyAlignment="0" applyProtection="0"/>
    <xf numFmtId="0" fontId="57" fillId="0" borderId="334" applyNumberFormat="0" applyFill="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0" fontId="57" fillId="0" borderId="334" applyNumberFormat="0" applyFill="0" applyAlignment="0" applyProtection="0"/>
    <xf numFmtId="0" fontId="5" fillId="18" borderId="335" applyNumberFormat="0" applyFont="0" applyAlignment="0" applyProtection="0"/>
    <xf numFmtId="0" fontId="70" fillId="7" borderId="336" applyNumberFormat="0" applyAlignment="0" applyProtection="0"/>
    <xf numFmtId="0" fontId="71" fillId="19" borderId="336" applyNumberFormat="0" applyAlignment="0" applyProtection="0"/>
    <xf numFmtId="0" fontId="72" fillId="19" borderId="337" applyNumberFormat="0" applyAlignment="0" applyProtection="0"/>
    <xf numFmtId="4" fontId="14" fillId="14" borderId="333" applyNumberFormat="0" applyProtection="0">
      <alignment horizontal="left" vertical="center" indent="1"/>
    </xf>
    <xf numFmtId="43" fontId="77" fillId="0" borderId="0" applyFont="0" applyFill="0" applyBorder="0" applyAlignment="0" applyProtection="0"/>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0" fontId="71" fillId="19" borderId="343" applyNumberFormat="0" applyAlignment="0" applyProtection="0"/>
    <xf numFmtId="0" fontId="5" fillId="18" borderId="342" applyNumberFormat="0" applyFont="0" applyAlignment="0" applyProtection="0"/>
    <xf numFmtId="0" fontId="72" fillId="19" borderId="344" applyNumberForma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0" fontId="71" fillId="19" borderId="343" applyNumberFormat="0" applyAlignment="0" applyProtection="0"/>
    <xf numFmtId="0" fontId="5" fillId="18" borderId="342" applyNumberFormat="0" applyFont="0" applyAlignment="0" applyProtection="0"/>
    <xf numFmtId="0" fontId="72" fillId="19" borderId="344" applyNumberForma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0" fillId="7" borderId="343" applyNumberFormat="0" applyAlignment="0" applyProtection="0"/>
    <xf numFmtId="0" fontId="70" fillId="7" borderId="343" applyNumberFormat="0" applyAlignment="0" applyProtection="0"/>
    <xf numFmtId="0" fontId="70" fillId="7" borderId="343" applyNumberFormat="0" applyAlignment="0" applyProtection="0"/>
    <xf numFmtId="0" fontId="70" fillId="7" borderId="343" applyNumberFormat="0" applyAlignment="0" applyProtection="0"/>
    <xf numFmtId="4" fontId="14" fillId="14" borderId="340" applyNumberFormat="0" applyProtection="0">
      <alignment horizontal="left" vertical="center" indent="1"/>
    </xf>
    <xf numFmtId="0" fontId="72" fillId="19" borderId="344" applyNumberFormat="0" applyAlignment="0" applyProtection="0"/>
    <xf numFmtId="0" fontId="71" fillId="19" borderId="343" applyNumberFormat="0" applyAlignment="0" applyProtection="0"/>
    <xf numFmtId="0" fontId="70" fillId="7" borderId="343" applyNumberFormat="0" applyAlignment="0" applyProtection="0"/>
    <xf numFmtId="0" fontId="5" fillId="18" borderId="342" applyNumberFormat="0" applyFon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72" fillId="19" borderId="344" applyNumberFormat="0" applyAlignment="0" applyProtection="0"/>
    <xf numFmtId="0" fontId="71" fillId="19" borderId="343" applyNumberFormat="0" applyAlignment="0" applyProtection="0"/>
    <xf numFmtId="4" fontId="14" fillId="14" borderId="340" applyNumberFormat="0" applyProtection="0">
      <alignment horizontal="left" vertical="center" indent="1"/>
    </xf>
    <xf numFmtId="0" fontId="72" fillId="19" borderId="344" applyNumberFormat="0" applyAlignment="0" applyProtection="0"/>
    <xf numFmtId="0" fontId="71" fillId="19" borderId="343" applyNumberFormat="0" applyAlignment="0" applyProtection="0"/>
    <xf numFmtId="0" fontId="70" fillId="7" borderId="343" applyNumberFormat="0" applyAlignment="0" applyProtection="0"/>
    <xf numFmtId="0" fontId="5" fillId="18" borderId="342" applyNumberFormat="0" applyFon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70" fillId="7" borderId="343" applyNumberFormat="0" applyAlignment="0" applyProtection="0"/>
    <xf numFmtId="0" fontId="72" fillId="19" borderId="344" applyNumberFormat="0" applyAlignment="0" applyProtection="0"/>
    <xf numFmtId="0" fontId="5" fillId="18" borderId="342" applyNumberFormat="0" applyFont="0" applyAlignment="0" applyProtection="0"/>
    <xf numFmtId="0" fontId="72" fillId="19" borderId="344" applyNumberFormat="0" applyAlignment="0" applyProtection="0"/>
    <xf numFmtId="0" fontId="70" fillId="7" borderId="343" applyNumberFormat="0" applyAlignment="0" applyProtection="0"/>
    <xf numFmtId="0" fontId="5" fillId="18" borderId="342" applyNumberFormat="0" applyFont="0" applyAlignment="0" applyProtection="0"/>
    <xf numFmtId="0" fontId="57" fillId="0" borderId="341" applyNumberFormat="0" applyFill="0" applyAlignment="0" applyProtection="0"/>
    <xf numFmtId="0" fontId="70" fillId="7" borderId="343" applyNumberFormat="0" applyAlignment="0" applyProtection="0"/>
    <xf numFmtId="0" fontId="57" fillId="0" borderId="341" applyNumberFormat="0" applyFill="0" applyAlignment="0" applyProtection="0"/>
    <xf numFmtId="0" fontId="72" fillId="19" borderId="344" applyNumberFormat="0" applyAlignment="0" applyProtection="0"/>
    <xf numFmtId="0" fontId="71" fillId="19" borderId="343" applyNumberFormat="0" applyAlignment="0" applyProtection="0"/>
    <xf numFmtId="0" fontId="5" fillId="18" borderId="342" applyNumberFormat="0" applyFont="0" applyAlignment="0" applyProtection="0"/>
    <xf numFmtId="0" fontId="57" fillId="0" borderId="341" applyNumberFormat="0" applyFill="0" applyAlignment="0" applyProtection="0"/>
    <xf numFmtId="0" fontId="72" fillId="19" borderId="344" applyNumberFormat="0" applyAlignment="0" applyProtection="0"/>
    <xf numFmtId="0" fontId="70" fillId="7" borderId="343" applyNumberFormat="0" applyAlignment="0" applyProtection="0"/>
    <xf numFmtId="0" fontId="5" fillId="18" borderId="342" applyNumberFormat="0" applyFon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72" fillId="19" borderId="344" applyNumberFormat="0" applyAlignment="0" applyProtection="0"/>
    <xf numFmtId="0" fontId="71" fillId="19" borderId="343" applyNumberFormat="0" applyAlignment="0" applyProtection="0"/>
    <xf numFmtId="0" fontId="70" fillId="7" borderId="343" applyNumberFormat="0" applyAlignment="0" applyProtection="0"/>
    <xf numFmtId="0" fontId="5" fillId="18" borderId="342" applyNumberFormat="0" applyFont="0" applyAlignment="0" applyProtection="0"/>
    <xf numFmtId="0" fontId="57" fillId="0" borderId="341" applyNumberFormat="0" applyFill="0" applyAlignment="0" applyProtection="0"/>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2" fillId="19" borderId="344"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1" fillId="19" borderId="343" applyNumberFormat="0" applyAlignment="0" applyProtection="0"/>
    <xf numFmtId="0" fontId="70" fillId="7" borderId="343" applyNumberFormat="0" applyAlignment="0" applyProtection="0"/>
    <xf numFmtId="0" fontId="70" fillId="7" borderId="343" applyNumberFormat="0" applyAlignment="0" applyProtection="0"/>
    <xf numFmtId="0" fontId="70" fillId="7" borderId="343" applyNumberFormat="0" applyAlignment="0" applyProtection="0"/>
    <xf numFmtId="0" fontId="70" fillId="7" borderId="343" applyNumberFormat="0" applyAlignment="0" applyProtection="0"/>
    <xf numFmtId="0" fontId="70" fillId="7" borderId="343" applyNumberFormat="0" applyAlignment="0" applyProtection="0"/>
    <xf numFmtId="0" fontId="70" fillId="7" borderId="343" applyNumberFormat="0" applyAlignment="0" applyProtection="0"/>
    <xf numFmtId="0" fontId="70" fillId="7" borderId="343" applyNumberFormat="0" applyAlignment="0" applyProtection="0"/>
    <xf numFmtId="0" fontId="70" fillId="7" borderId="343" applyNumberFormat="0" applyAlignment="0" applyProtection="0"/>
    <xf numFmtId="0" fontId="70" fillId="7" borderId="343" applyNumberFormat="0" applyAlignment="0" applyProtection="0"/>
    <xf numFmtId="0" fontId="70" fillId="7" borderId="343" applyNumberFormat="0" applyAlignment="0" applyProtection="0"/>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 fillId="18" borderId="342" applyNumberFormat="0" applyFont="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57" fillId="0" borderId="341" applyNumberFormat="0" applyFill="0" applyAlignment="0" applyProtection="0"/>
    <xf numFmtId="0" fontId="70" fillId="7" borderId="343" applyNumberFormat="0" applyAlignment="0" applyProtection="0"/>
    <xf numFmtId="0" fontId="72" fillId="19" borderId="344" applyNumberFormat="0" applyAlignment="0" applyProtection="0"/>
    <xf numFmtId="0" fontId="71" fillId="19" borderId="343" applyNumberFormat="0" applyAlignment="0" applyProtection="0"/>
    <xf numFmtId="4" fontId="14" fillId="14" borderId="340" applyNumberFormat="0" applyProtection="0">
      <alignment horizontal="left" vertical="center" indent="1"/>
    </xf>
    <xf numFmtId="0" fontId="71" fillId="19" borderId="343" applyNumberFormat="0" applyAlignment="0" applyProtection="0"/>
    <xf numFmtId="0" fontId="5" fillId="18" borderId="342" applyNumberFormat="0" applyFont="0" applyAlignment="0" applyProtection="0"/>
    <xf numFmtId="0" fontId="70" fillId="7" borderId="343" applyNumberFormat="0" applyAlignment="0" applyProtection="0"/>
    <xf numFmtId="4" fontId="14" fillId="14" borderId="340" applyNumberFormat="0" applyProtection="0">
      <alignment horizontal="left" vertical="center" indent="1"/>
    </xf>
    <xf numFmtId="4" fontId="14" fillId="14" borderId="340" applyNumberFormat="0" applyProtection="0">
      <alignment horizontal="left" vertical="center" indent="1"/>
    </xf>
    <xf numFmtId="0" fontId="71" fillId="19" borderId="343" applyNumberFormat="0" applyAlignment="0" applyProtection="0"/>
    <xf numFmtId="0" fontId="70" fillId="7" borderId="343" applyNumberFormat="0" applyAlignment="0" applyProtection="0"/>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0" fontId="71" fillId="19" borderId="343" applyNumberFormat="0" applyAlignment="0" applyProtection="0"/>
    <xf numFmtId="0" fontId="5" fillId="18" borderId="342" applyNumberFormat="0" applyFont="0" applyAlignment="0" applyProtection="0"/>
    <xf numFmtId="0" fontId="72" fillId="19" borderId="344" applyNumberForma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0" fontId="71" fillId="19" borderId="343" applyNumberFormat="0" applyAlignment="0" applyProtection="0"/>
    <xf numFmtId="0" fontId="5" fillId="18" borderId="342" applyNumberFormat="0" applyFont="0" applyAlignment="0" applyProtection="0"/>
    <xf numFmtId="0" fontId="72" fillId="19" borderId="344" applyNumberForma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0" fontId="71" fillId="19" borderId="343" applyNumberFormat="0" applyAlignment="0" applyProtection="0"/>
    <xf numFmtId="0" fontId="5" fillId="18" borderId="342" applyNumberFormat="0" applyFont="0" applyAlignment="0" applyProtection="0"/>
    <xf numFmtId="0" fontId="72" fillId="19" borderId="344" applyNumberForma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0" fontId="71" fillId="19" borderId="343" applyNumberFormat="0" applyAlignment="0" applyProtection="0"/>
    <xf numFmtId="0" fontId="5" fillId="18" borderId="342" applyNumberFormat="0" applyFont="0" applyAlignment="0" applyProtection="0"/>
    <xf numFmtId="0" fontId="72" fillId="19" borderId="344" applyNumberFormat="0" applyAlignment="0" applyProtection="0"/>
    <xf numFmtId="0" fontId="70" fillId="7" borderId="343" applyNumberFormat="0" applyAlignment="0" applyProtection="0"/>
    <xf numFmtId="0" fontId="57" fillId="0" borderId="341" applyNumberFormat="0" applyFill="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57" fillId="0" borderId="341" applyNumberFormat="0" applyFill="0" applyAlignment="0" applyProtection="0"/>
    <xf numFmtId="0" fontId="5" fillId="18" borderId="342" applyNumberFormat="0" applyFont="0" applyAlignment="0" applyProtection="0"/>
    <xf numFmtId="0" fontId="70" fillId="7" borderId="343" applyNumberFormat="0" applyAlignment="0" applyProtection="0"/>
    <xf numFmtId="0" fontId="71" fillId="19" borderId="343" applyNumberFormat="0" applyAlignment="0" applyProtection="0"/>
    <xf numFmtId="0" fontId="72" fillId="19" borderId="344" applyNumberFormat="0" applyAlignment="0" applyProtection="0"/>
    <xf numFmtId="4" fontId="14" fillId="14" borderId="340" applyNumberFormat="0" applyProtection="0">
      <alignment horizontal="left" vertical="center" indent="1"/>
    </xf>
    <xf numFmtId="0" fontId="197" fillId="84" borderId="345">
      <alignment horizontal="center" vertical="center"/>
    </xf>
    <xf numFmtId="0" fontId="198" fillId="0" borderId="346">
      <alignment horizontal="center" vertical="center"/>
    </xf>
    <xf numFmtId="166" fontId="2" fillId="0" borderId="0" applyFont="0" applyFill="0" applyBorder="0" applyAlignment="0" applyProtection="0"/>
    <xf numFmtId="41" fontId="77" fillId="0" borderId="0" applyFont="0" applyFill="0" applyBorder="0" applyAlignment="0" applyProtection="0"/>
    <xf numFmtId="41" fontId="77" fillId="0" borderId="0" applyFont="0" applyFill="0" applyBorder="0" applyAlignment="0" applyProtection="0"/>
    <xf numFmtId="4" fontId="14" fillId="14" borderId="348" applyNumberFormat="0" applyProtection="0">
      <alignment horizontal="left" vertical="center" indent="1"/>
    </xf>
    <xf numFmtId="44" fontId="77" fillId="0" borderId="0" applyFont="0" applyFill="0" applyBorder="0" applyAlignment="0" applyProtection="0"/>
    <xf numFmtId="0" fontId="57" fillId="0" borderId="349" applyNumberFormat="0" applyFill="0" applyAlignment="0" applyProtection="0"/>
    <xf numFmtId="0" fontId="5" fillId="18" borderId="350" applyNumberFormat="0" applyFont="0" applyAlignment="0" applyProtection="0"/>
    <xf numFmtId="0" fontId="70" fillId="7" borderId="351" applyNumberFormat="0" applyAlignment="0" applyProtection="0"/>
    <xf numFmtId="0" fontId="71" fillId="19" borderId="351" applyNumberFormat="0" applyAlignment="0" applyProtection="0"/>
    <xf numFmtId="0" fontId="72" fillId="19" borderId="352" applyNumberFormat="0" applyAlignment="0" applyProtection="0"/>
    <xf numFmtId="4" fontId="14" fillId="14" borderId="348" applyNumberFormat="0" applyProtection="0">
      <alignment horizontal="left" vertical="center" indent="1"/>
    </xf>
    <xf numFmtId="43" fontId="79" fillId="0" borderId="0" applyFont="0" applyFill="0" applyBorder="0" applyAlignment="0" applyProtection="0"/>
    <xf numFmtId="4" fontId="14" fillId="14" borderId="348" applyNumberFormat="0" applyProtection="0">
      <alignment horizontal="left" vertical="center" indent="1"/>
    </xf>
    <xf numFmtId="4" fontId="14" fillId="14" borderId="348" applyNumberFormat="0" applyProtection="0">
      <alignment horizontal="left" vertical="center" indent="1"/>
    </xf>
    <xf numFmtId="4" fontId="14" fillId="14" borderId="348" applyNumberFormat="0" applyProtection="0">
      <alignment horizontal="left" vertical="center" indent="1"/>
    </xf>
    <xf numFmtId="4" fontId="14" fillId="14" borderId="348" applyNumberFormat="0" applyProtection="0">
      <alignment horizontal="left" vertical="center" indent="1"/>
    </xf>
    <xf numFmtId="4" fontId="14" fillId="14" borderId="348" applyNumberFormat="0" applyProtection="0">
      <alignment horizontal="left" vertical="center" indent="1"/>
    </xf>
    <xf numFmtId="4" fontId="14" fillId="14" borderId="348"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166" fillId="7" borderId="358" applyNumberFormat="0" applyAlignment="0" applyProtection="0"/>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57" fillId="0" borderId="359" applyNumberFormat="0" applyFill="0" applyAlignment="0" applyProtection="0"/>
    <xf numFmtId="4" fontId="14" fillId="14" borderId="363" applyNumberFormat="0" applyProtection="0">
      <alignment horizontal="left" vertical="center" indent="1"/>
    </xf>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0" fontId="71" fillId="19" borderId="361" applyNumberFormat="0" applyAlignment="0" applyProtection="0"/>
    <xf numFmtId="0" fontId="5" fillId="18" borderId="360" applyNumberFormat="0" applyFont="0" applyAlignment="0" applyProtection="0"/>
    <xf numFmtId="0" fontId="72" fillId="19" borderId="362" applyNumberFormat="0" applyAlignment="0" applyProtection="0"/>
    <xf numFmtId="0" fontId="70" fillId="7" borderId="361" applyNumberFormat="0" applyAlignment="0" applyProtection="0"/>
    <xf numFmtId="0" fontId="57" fillId="0" borderId="359" applyNumberFormat="0" applyFill="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57" fillId="0" borderId="359" applyNumberFormat="0" applyFill="0" applyAlignment="0" applyProtection="0"/>
    <xf numFmtId="4" fontId="14" fillId="14" borderId="363" applyNumberFormat="0" applyProtection="0">
      <alignment horizontal="left" vertical="center" indent="1"/>
    </xf>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0" fontId="71" fillId="19" borderId="361" applyNumberFormat="0" applyAlignment="0" applyProtection="0"/>
    <xf numFmtId="0" fontId="5" fillId="18" borderId="360" applyNumberFormat="0" applyFont="0" applyAlignment="0" applyProtection="0"/>
    <xf numFmtId="0" fontId="72" fillId="19" borderId="362" applyNumberFormat="0" applyAlignment="0" applyProtection="0"/>
    <xf numFmtId="0" fontId="70" fillId="7" borderId="361" applyNumberFormat="0" applyAlignment="0" applyProtection="0"/>
    <xf numFmtId="0" fontId="57" fillId="0" borderId="359" applyNumberFormat="0" applyFill="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4" fontId="14" fillId="14" borderId="363" applyNumberFormat="0" applyProtection="0">
      <alignment horizontal="left" vertical="center" indent="1"/>
    </xf>
    <xf numFmtId="4" fontId="14" fillId="14" borderId="363" applyNumberFormat="0" applyProtection="0">
      <alignment horizontal="left" vertical="center" indent="1"/>
    </xf>
    <xf numFmtId="4" fontId="14" fillId="14" borderId="363" applyNumberFormat="0" applyProtection="0">
      <alignment horizontal="left" vertical="center" indent="1"/>
    </xf>
    <xf numFmtId="4" fontId="14" fillId="14" borderId="363" applyNumberFormat="0" applyProtection="0">
      <alignment horizontal="left" vertical="center" indent="1"/>
    </xf>
    <xf numFmtId="4" fontId="14" fillId="14" borderId="363" applyNumberFormat="0" applyProtection="0">
      <alignment horizontal="left" vertical="center" indent="1"/>
    </xf>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57" fillId="0" borderId="359" applyNumberFormat="0" applyFill="0" applyAlignment="0" applyProtection="0"/>
    <xf numFmtId="4" fontId="14" fillId="14" borderId="363" applyNumberFormat="0" applyProtection="0">
      <alignment horizontal="left" vertical="center" indent="1"/>
    </xf>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0" fontId="71" fillId="19" borderId="361" applyNumberFormat="0" applyAlignment="0" applyProtection="0"/>
    <xf numFmtId="0" fontId="5" fillId="18" borderId="360" applyNumberFormat="0" applyFont="0" applyAlignment="0" applyProtection="0"/>
    <xf numFmtId="0" fontId="72" fillId="19" borderId="362" applyNumberFormat="0" applyAlignment="0" applyProtection="0"/>
    <xf numFmtId="0" fontId="70" fillId="7" borderId="361" applyNumberFormat="0" applyAlignment="0" applyProtection="0"/>
    <xf numFmtId="0" fontId="57" fillId="0" borderId="359" applyNumberFormat="0" applyFill="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57" fillId="0" borderId="359" applyNumberFormat="0" applyFill="0" applyAlignment="0" applyProtection="0"/>
    <xf numFmtId="0" fontId="5" fillId="18" borderId="360" applyNumberFormat="0" applyFont="0" applyAlignment="0" applyProtection="0"/>
    <xf numFmtId="0" fontId="70" fillId="7" borderId="361" applyNumberFormat="0" applyAlignment="0" applyProtection="0"/>
    <xf numFmtId="0" fontId="71" fillId="19" borderId="361" applyNumberFormat="0" applyAlignment="0" applyProtection="0"/>
    <xf numFmtId="0" fontId="72" fillId="19" borderId="362" applyNumberFormat="0" applyAlignment="0" applyProtection="0"/>
    <xf numFmtId="4" fontId="14" fillId="14" borderId="363" applyNumberFormat="0" applyProtection="0">
      <alignment horizontal="left" vertical="center" indent="1"/>
    </xf>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0" fontId="166" fillId="7" borderId="361" applyNumberFormat="0" applyAlignment="0" applyProtection="0"/>
    <xf numFmtId="43" fontId="168"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2" fillId="19" borderId="367" applyNumberFormat="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0" fillId="7" borderId="366" applyNumberFormat="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0" fillId="7" borderId="366" applyNumberFormat="0" applyAlignment="0" applyProtection="0"/>
    <xf numFmtId="0" fontId="72" fillId="19" borderId="367" applyNumberFormat="0" applyAlignment="0" applyProtection="0"/>
    <xf numFmtId="0" fontId="5" fillId="18" borderId="365" applyNumberFormat="0" applyFon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0" fillId="7" borderId="366" applyNumberFormat="0" applyAlignment="0" applyProtection="0"/>
    <xf numFmtId="0" fontId="72" fillId="19" borderId="367" applyNumberFormat="0" applyAlignment="0" applyProtection="0"/>
    <xf numFmtId="0" fontId="5" fillId="18" borderId="365" applyNumberFormat="0" applyFon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0" fontId="70" fillId="7" borderId="366" applyNumberFormat="0" applyAlignment="0" applyProtection="0"/>
    <xf numFmtId="0" fontId="71" fillId="19" borderId="366" applyNumberFormat="0" applyAlignment="0" applyProtection="0"/>
    <xf numFmtId="0" fontId="5" fillId="18" borderId="365" applyNumberFormat="0" applyFont="0" applyAlignment="0" applyProtection="0"/>
    <xf numFmtId="0" fontId="5" fillId="18" borderId="365" applyNumberFormat="0" applyFont="0" applyAlignment="0" applyProtection="0"/>
    <xf numFmtId="0" fontId="71" fillId="19" borderId="366" applyNumberFormat="0" applyAlignment="0" applyProtection="0"/>
    <xf numFmtId="0" fontId="57" fillId="0" borderId="364" applyNumberFormat="0" applyFill="0" applyAlignment="0" applyProtection="0"/>
    <xf numFmtId="0" fontId="70" fillId="7" borderId="366" applyNumberFormat="0" applyAlignment="0" applyProtection="0"/>
    <xf numFmtId="0" fontId="71" fillId="19" borderId="366" applyNumberFormat="0" applyAlignment="0" applyProtection="0"/>
    <xf numFmtId="0" fontId="5" fillId="18" borderId="365" applyNumberFormat="0" applyFont="0" applyAlignment="0" applyProtection="0"/>
    <xf numFmtId="0" fontId="70" fillId="7" borderId="366" applyNumberFormat="0" applyAlignment="0" applyProtection="0"/>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0" fillId="7" borderId="366" applyNumberFormat="0" applyAlignment="0" applyProtection="0"/>
    <xf numFmtId="0" fontId="72" fillId="19" borderId="367" applyNumberFormat="0" applyAlignment="0" applyProtection="0"/>
    <xf numFmtId="0" fontId="71" fillId="19" borderId="366" applyNumberFormat="0" applyAlignment="0" applyProtection="0"/>
    <xf numFmtId="0" fontId="57" fillId="0" borderId="364" applyNumberFormat="0" applyFill="0" applyAlignment="0" applyProtection="0"/>
    <xf numFmtId="0" fontId="70" fillId="7" borderId="366"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57" fillId="0" borderId="364" applyNumberFormat="0" applyFill="0" applyAlignment="0" applyProtection="0"/>
    <xf numFmtId="0" fontId="72" fillId="19" borderId="367" applyNumberFormat="0" applyAlignment="0" applyProtection="0"/>
    <xf numFmtId="0" fontId="71" fillId="19"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43" fontId="77" fillId="0" borderId="0" applyFont="0" applyFill="0" applyBorder="0" applyAlignment="0" applyProtection="0"/>
    <xf numFmtId="43" fontId="77" fillId="0" borderId="0" applyFont="0" applyFill="0" applyBorder="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2" fillId="19" borderId="367" applyNumberFormat="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0" fillId="7" borderId="366" applyNumberFormat="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0" fillId="7" borderId="366" applyNumberFormat="0" applyAlignment="0" applyProtection="0"/>
    <xf numFmtId="0" fontId="72" fillId="19" borderId="367" applyNumberFormat="0" applyAlignment="0" applyProtection="0"/>
    <xf numFmtId="0" fontId="5" fillId="18" borderId="365" applyNumberFormat="0" applyFon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0" fillId="7" borderId="366" applyNumberFormat="0" applyAlignment="0" applyProtection="0"/>
    <xf numFmtId="0" fontId="72" fillId="19" borderId="367" applyNumberFormat="0" applyAlignment="0" applyProtection="0"/>
    <xf numFmtId="0" fontId="5" fillId="18" borderId="365" applyNumberFormat="0" applyFon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0" fontId="70" fillId="7" borderId="366" applyNumberFormat="0" applyAlignment="0" applyProtection="0"/>
    <xf numFmtId="0" fontId="71" fillId="19" borderId="366" applyNumberFormat="0" applyAlignment="0" applyProtection="0"/>
    <xf numFmtId="0" fontId="5" fillId="18" borderId="365" applyNumberFormat="0" applyFont="0" applyAlignment="0" applyProtection="0"/>
    <xf numFmtId="0" fontId="5" fillId="18" borderId="365" applyNumberFormat="0" applyFont="0" applyAlignment="0" applyProtection="0"/>
    <xf numFmtId="0" fontId="71" fillId="19" borderId="366" applyNumberFormat="0" applyAlignment="0" applyProtection="0"/>
    <xf numFmtId="0" fontId="57" fillId="0" borderId="364" applyNumberFormat="0" applyFill="0" applyAlignment="0" applyProtection="0"/>
    <xf numFmtId="0" fontId="70" fillId="7" borderId="366" applyNumberFormat="0" applyAlignment="0" applyProtection="0"/>
    <xf numFmtId="0" fontId="71" fillId="19" borderId="366" applyNumberFormat="0" applyAlignment="0" applyProtection="0"/>
    <xf numFmtId="0" fontId="5" fillId="18" borderId="365" applyNumberFormat="0" applyFont="0" applyAlignment="0" applyProtection="0"/>
    <xf numFmtId="0" fontId="70" fillId="7" borderId="366" applyNumberFormat="0" applyAlignment="0" applyProtection="0"/>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0" fillId="7" borderId="366" applyNumberFormat="0" applyAlignment="0" applyProtection="0"/>
    <xf numFmtId="0" fontId="72" fillId="19" borderId="367" applyNumberFormat="0" applyAlignment="0" applyProtection="0"/>
    <xf numFmtId="0" fontId="71" fillId="19" borderId="366" applyNumberFormat="0" applyAlignment="0" applyProtection="0"/>
    <xf numFmtId="0" fontId="57" fillId="0" borderId="364" applyNumberFormat="0" applyFill="0" applyAlignment="0" applyProtection="0"/>
    <xf numFmtId="0" fontId="70" fillId="7" borderId="366"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57" fillId="0" borderId="364" applyNumberFormat="0" applyFill="0" applyAlignment="0" applyProtection="0"/>
    <xf numFmtId="0" fontId="72" fillId="19" borderId="367" applyNumberFormat="0" applyAlignment="0" applyProtection="0"/>
    <xf numFmtId="0" fontId="71" fillId="19"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166" fillId="7" borderId="366" applyNumberFormat="0" applyAlignment="0" applyProtection="0"/>
    <xf numFmtId="0" fontId="72" fillId="19" borderId="367" applyNumberFormat="0" applyAlignment="0" applyProtection="0"/>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0" fillId="7" borderId="366" applyNumberFormat="0" applyAlignment="0" applyProtection="0"/>
    <xf numFmtId="0" fontId="72" fillId="19" borderId="356" applyNumberFormat="0" applyAlignment="0" applyProtection="0"/>
    <xf numFmtId="0" fontId="72" fillId="19" borderId="356" applyNumberFormat="0" applyAlignment="0" applyProtection="0"/>
    <xf numFmtId="0" fontId="70" fillId="7" borderId="366" applyNumberFormat="0" applyAlignment="0" applyProtection="0"/>
    <xf numFmtId="0" fontId="70" fillId="7" borderId="366" applyNumberFormat="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72" fillId="19" borderId="356" applyNumberFormat="0" applyAlignment="0" applyProtection="0"/>
    <xf numFmtId="0" fontId="72" fillId="19" borderId="35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2" fillId="19" borderId="356" applyNumberFormat="0" applyAlignment="0" applyProtection="0"/>
    <xf numFmtId="0" fontId="72" fillId="19" borderId="356"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72" fillId="19" borderId="356" applyNumberForma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41" fontId="77" fillId="0" borderId="0" applyFont="0" applyFill="0" applyBorder="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3" fontId="79" fillId="0" borderId="0" applyFont="0" applyFill="0" applyBorder="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0" fontId="72" fillId="19" borderId="356" applyNumberFormat="0" applyAlignment="0" applyProtection="0"/>
    <xf numFmtId="44" fontId="77" fillId="0" borderId="0" applyFont="0" applyFill="0" applyBorder="0" applyAlignment="0" applyProtection="0"/>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0" fillId="7" borderId="366" applyNumberFormat="0" applyAlignment="0" applyProtection="0"/>
    <xf numFmtId="43" fontId="77" fillId="0" borderId="0" applyFont="0" applyFill="0" applyBorder="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0" fillId="7" borderId="366" applyNumberFormat="0" applyAlignment="0" applyProtection="0"/>
    <xf numFmtId="0" fontId="72" fillId="19" borderId="367"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0" fontId="70" fillId="7" borderId="366" applyNumberFormat="0" applyAlignment="0" applyProtection="0"/>
    <xf numFmtId="0" fontId="57" fillId="0" borderId="364" applyNumberFormat="0" applyFill="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0" fontId="72" fillId="19" borderId="367"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70" fillId="7" borderId="366" applyNumberFormat="0" applyAlignment="0" applyProtection="0"/>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5" fillId="18" borderId="365" applyNumberFormat="0" applyFont="0" applyAlignment="0" applyProtection="0"/>
    <xf numFmtId="0" fontId="70" fillId="7" borderId="366"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71" fillId="19" borderId="366" applyNumberFormat="0" applyAlignment="0" applyProtection="0"/>
    <xf numFmtId="0" fontId="70" fillId="7" borderId="366"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4" fontId="14" fillId="14" borderId="357"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55" applyNumberFormat="0" applyAlignment="0" applyProtection="0"/>
    <xf numFmtId="43" fontId="77" fillId="0" borderId="0" applyFont="0" applyFill="0" applyBorder="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70" fillId="7" borderId="366" applyNumberFormat="0" applyAlignment="0" applyProtection="0"/>
    <xf numFmtId="0" fontId="72" fillId="19" borderId="367"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0" fontId="70" fillId="7" borderId="366" applyNumberFormat="0" applyAlignment="0" applyProtection="0"/>
    <xf numFmtId="0" fontId="57" fillId="0" borderId="364" applyNumberFormat="0" applyFill="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0" fontId="72" fillId="19" borderId="367"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72" fillId="19" borderId="367" applyNumberFormat="0" applyAlignment="0" applyProtection="0"/>
    <xf numFmtId="0" fontId="71" fillId="19" borderId="366" applyNumberFormat="0" applyAlignment="0" applyProtection="0"/>
    <xf numFmtId="0" fontId="70" fillId="7" borderId="366" applyNumberFormat="0" applyAlignment="0" applyProtection="0"/>
    <xf numFmtId="0" fontId="5" fillId="18" borderId="365" applyNumberFormat="0" applyFont="0" applyAlignment="0" applyProtection="0"/>
    <xf numFmtId="0" fontId="57" fillId="0" borderId="364" applyNumberFormat="0" applyFill="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2" fillId="19" borderId="367"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1" fillId="19"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0" fontId="70" fillId="7" borderId="366"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 fillId="18" borderId="365" applyNumberFormat="0" applyFont="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57" fillId="0" borderId="364" applyNumberFormat="0" applyFill="0" applyAlignment="0" applyProtection="0"/>
    <xf numFmtId="0" fontId="70" fillId="7" borderId="366" applyNumberFormat="0" applyAlignment="0" applyProtection="0"/>
    <xf numFmtId="0" fontId="72" fillId="19" borderId="367" applyNumberFormat="0" applyAlignment="0" applyProtection="0"/>
    <xf numFmtId="0" fontId="71" fillId="19" borderId="366"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5" fillId="18" borderId="365" applyNumberFormat="0" applyFont="0" applyAlignment="0" applyProtection="0"/>
    <xf numFmtId="0" fontId="70" fillId="7" borderId="366"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71" fillId="19" borderId="366" applyNumberFormat="0" applyAlignment="0" applyProtection="0"/>
    <xf numFmtId="0" fontId="70" fillId="7" borderId="366"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0" fontId="71" fillId="19" borderId="366" applyNumberFormat="0" applyAlignment="0" applyProtection="0"/>
    <xf numFmtId="0" fontId="5" fillId="18" borderId="365" applyNumberFormat="0" applyFont="0" applyAlignment="0" applyProtection="0"/>
    <xf numFmtId="0" fontId="72" fillId="19" borderId="367" applyNumberFormat="0" applyAlignment="0" applyProtection="0"/>
    <xf numFmtId="0" fontId="70" fillId="7" borderId="366" applyNumberFormat="0" applyAlignment="0" applyProtection="0"/>
    <xf numFmtId="0" fontId="57" fillId="0" borderId="364" applyNumberFormat="0" applyFill="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0" fontId="57" fillId="0" borderId="364" applyNumberFormat="0" applyFill="0" applyAlignment="0" applyProtection="0"/>
    <xf numFmtId="0" fontId="5" fillId="18" borderId="365" applyNumberFormat="0" applyFont="0" applyAlignment="0" applyProtection="0"/>
    <xf numFmtId="0" fontId="70" fillId="7" borderId="366" applyNumberFormat="0" applyAlignment="0" applyProtection="0"/>
    <xf numFmtId="0" fontId="71" fillId="19" borderId="366" applyNumberFormat="0" applyAlignment="0" applyProtection="0"/>
    <xf numFmtId="0" fontId="72" fillId="19" borderId="367" applyNumberFormat="0" applyAlignment="0" applyProtection="0"/>
    <xf numFmtId="4" fontId="14" fillId="14" borderId="368"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0" fillId="7" borderId="355" applyNumberFormat="0" applyAlignment="0" applyProtection="0"/>
    <xf numFmtId="43" fontId="77" fillId="0" borderId="0" applyFont="0" applyFill="0" applyBorder="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70" fillId="7" borderId="355" applyNumberFormat="0" applyAlignment="0" applyProtection="0"/>
    <xf numFmtId="0" fontId="72" fillId="19" borderId="356"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0" fontId="70" fillId="7" borderId="355" applyNumberFormat="0" applyAlignment="0" applyProtection="0"/>
    <xf numFmtId="0" fontId="57" fillId="0" borderId="353" applyNumberFormat="0" applyFill="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0" fontId="72" fillId="19" borderId="356"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70" fillId="7" borderId="355" applyNumberFormat="0" applyAlignment="0" applyProtection="0"/>
    <xf numFmtId="0" fontId="72" fillId="19" borderId="356" applyNumberFormat="0" applyAlignment="0" applyProtection="0"/>
    <xf numFmtId="0" fontId="71" fillId="19" borderId="355"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5" fillId="18" borderId="354" applyNumberFormat="0" applyFont="0" applyAlignment="0" applyProtection="0"/>
    <xf numFmtId="0" fontId="70" fillId="7" borderId="355"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71" fillId="19" borderId="355" applyNumberFormat="0" applyAlignment="0" applyProtection="0"/>
    <xf numFmtId="0" fontId="70" fillId="7" borderId="355"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43" fontId="77" fillId="0" borderId="0" applyFont="0" applyFill="0" applyBorder="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70" fillId="7" borderId="355" applyNumberFormat="0" applyAlignment="0" applyProtection="0"/>
    <xf numFmtId="0" fontId="72" fillId="19" borderId="356"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0" fontId="70" fillId="7" borderId="355" applyNumberFormat="0" applyAlignment="0" applyProtection="0"/>
    <xf numFmtId="0" fontId="57" fillId="0" borderId="353" applyNumberFormat="0" applyFill="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0" fontId="72" fillId="19" borderId="356"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70" fillId="7" borderId="355" applyNumberFormat="0" applyAlignment="0" applyProtection="0"/>
    <xf numFmtId="0" fontId="72" fillId="19" borderId="356" applyNumberFormat="0" applyAlignment="0" applyProtection="0"/>
    <xf numFmtId="0" fontId="71" fillId="19" borderId="355"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5" fillId="18" borderId="354" applyNumberFormat="0" applyFont="0" applyAlignment="0" applyProtection="0"/>
    <xf numFmtId="0" fontId="70" fillId="7" borderId="355"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71" fillId="19" borderId="355" applyNumberFormat="0" applyAlignment="0" applyProtection="0"/>
    <xf numFmtId="0" fontId="70" fillId="7" borderId="355"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43" fontId="77" fillId="0" borderId="0" applyFont="0" applyFill="0" applyBorder="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70" fillId="7" borderId="355" applyNumberFormat="0" applyAlignment="0" applyProtection="0"/>
    <xf numFmtId="0" fontId="72" fillId="19" borderId="356"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0" fontId="70" fillId="7" borderId="355" applyNumberFormat="0" applyAlignment="0" applyProtection="0"/>
    <xf numFmtId="0" fontId="57" fillId="0" borderId="353" applyNumberFormat="0" applyFill="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0" fontId="72" fillId="19" borderId="356"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72" fillId="19" borderId="356" applyNumberFormat="0" applyAlignment="0" applyProtection="0"/>
    <xf numFmtId="0" fontId="71" fillId="19" borderId="355" applyNumberFormat="0" applyAlignment="0" applyProtection="0"/>
    <xf numFmtId="0" fontId="70" fillId="7" borderId="355" applyNumberFormat="0" applyAlignment="0" applyProtection="0"/>
    <xf numFmtId="0" fontId="5" fillId="18" borderId="354" applyNumberFormat="0" applyFont="0" applyAlignment="0" applyProtection="0"/>
    <xf numFmtId="0" fontId="57" fillId="0" borderId="353" applyNumberFormat="0" applyFill="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2" fillId="19" borderId="356"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1" fillId="19"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0" fontId="70" fillId="7" borderId="355"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 fillId="18" borderId="354" applyNumberFormat="0" applyFont="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57" fillId="0" borderId="353" applyNumberFormat="0" applyFill="0" applyAlignment="0" applyProtection="0"/>
    <xf numFmtId="0" fontId="70" fillId="7" borderId="355" applyNumberFormat="0" applyAlignment="0" applyProtection="0"/>
    <xf numFmtId="0" fontId="72" fillId="19" borderId="356" applyNumberFormat="0" applyAlignment="0" applyProtection="0"/>
    <xf numFmtId="0" fontId="71" fillId="19" borderId="355"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5" fillId="18" borderId="354" applyNumberFormat="0" applyFont="0" applyAlignment="0" applyProtection="0"/>
    <xf numFmtId="0" fontId="70" fillId="7" borderId="355"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71" fillId="19" borderId="355" applyNumberFormat="0" applyAlignment="0" applyProtection="0"/>
    <xf numFmtId="0" fontId="70" fillId="7" borderId="355"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0" fontId="71" fillId="19" borderId="355" applyNumberFormat="0" applyAlignment="0" applyProtection="0"/>
    <xf numFmtId="0" fontId="5" fillId="18" borderId="354" applyNumberFormat="0" applyFont="0" applyAlignment="0" applyProtection="0"/>
    <xf numFmtId="0" fontId="72" fillId="19" borderId="356" applyNumberFormat="0" applyAlignment="0" applyProtection="0"/>
    <xf numFmtId="0" fontId="70" fillId="7" borderId="355" applyNumberFormat="0" applyAlignment="0" applyProtection="0"/>
    <xf numFmtId="0" fontId="57" fillId="0" borderId="353" applyNumberFormat="0" applyFill="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57" fillId="0" borderId="353" applyNumberFormat="0" applyFill="0" applyAlignment="0" applyProtection="0"/>
    <xf numFmtId="0" fontId="5" fillId="18" borderId="354" applyNumberFormat="0" applyFont="0" applyAlignment="0" applyProtection="0"/>
    <xf numFmtId="0" fontId="70" fillId="7" borderId="355" applyNumberFormat="0" applyAlignment="0" applyProtection="0"/>
    <xf numFmtId="0" fontId="71" fillId="19" borderId="355" applyNumberFormat="0" applyAlignment="0" applyProtection="0"/>
    <xf numFmtId="0" fontId="72" fillId="19" borderId="356" applyNumberFormat="0" applyAlignment="0" applyProtection="0"/>
    <xf numFmtId="4" fontId="14" fillId="14" borderId="357" applyNumberFormat="0" applyProtection="0">
      <alignment horizontal="left" vertical="center" indent="1"/>
    </xf>
    <xf numFmtId="0" fontId="197" fillId="84" borderId="369">
      <alignment horizontal="center" vertical="center"/>
    </xf>
    <xf numFmtId="0" fontId="198" fillId="0" borderId="370">
      <alignment horizontal="center" vertical="center"/>
    </xf>
    <xf numFmtId="0" fontId="77" fillId="0" borderId="0"/>
    <xf numFmtId="0" fontId="7" fillId="0" borderId="0">
      <alignment horizontal="left"/>
    </xf>
    <xf numFmtId="197" fontId="79" fillId="0" borderId="0"/>
    <xf numFmtId="197" fontId="202" fillId="0" borderId="0" applyBorder="0" applyProtection="0"/>
    <xf numFmtId="197" fontId="93" fillId="0" borderId="0"/>
    <xf numFmtId="0" fontId="195" fillId="0" borderId="0"/>
    <xf numFmtId="164" fontId="77" fillId="0" borderId="0" applyFont="0" applyFill="0" applyBorder="0" applyAlignment="0" applyProtection="0"/>
    <xf numFmtId="0" fontId="5" fillId="0" borderId="0"/>
    <xf numFmtId="198" fontId="208" fillId="0" borderId="0">
      <alignment vertical="center"/>
    </xf>
    <xf numFmtId="43" fontId="77" fillId="0" borderId="0" applyFont="0" applyFill="0" applyBorder="0" applyAlignment="0" applyProtection="0"/>
    <xf numFmtId="0" fontId="34" fillId="0" borderId="0"/>
    <xf numFmtId="166" fontId="77" fillId="0" borderId="0" applyFont="0" applyFill="0" applyBorder="0" applyAlignment="0" applyProtection="0"/>
    <xf numFmtId="0" fontId="78" fillId="0" borderId="0" applyNumberFormat="0" applyFill="0" applyBorder="0" applyAlignment="0" applyProtection="0">
      <alignment vertical="top"/>
      <protection locked="0"/>
    </xf>
    <xf numFmtId="0" fontId="211" fillId="0" borderId="0"/>
    <xf numFmtId="166" fontId="77" fillId="0" borderId="0" applyFont="0" applyFill="0" applyBorder="0" applyAlignment="0" applyProtection="0"/>
    <xf numFmtId="166" fontId="77" fillId="0" borderId="0" applyFont="0" applyFill="0" applyBorder="0" applyAlignment="0" applyProtection="0"/>
    <xf numFmtId="166" fontId="77" fillId="0" borderId="0" applyFont="0" applyFill="0" applyBorder="0" applyAlignment="0" applyProtection="0"/>
    <xf numFmtId="0" fontId="77" fillId="0" borderId="0">
      <alignment vertical="center"/>
    </xf>
    <xf numFmtId="0" fontId="227" fillId="0" borderId="0"/>
    <xf numFmtId="0" fontId="228" fillId="0" borderId="0"/>
    <xf numFmtId="0" fontId="229" fillId="0" borderId="0"/>
    <xf numFmtId="0" fontId="230" fillId="0" borderId="0"/>
    <xf numFmtId="0" fontId="230" fillId="0" borderId="0"/>
    <xf numFmtId="0" fontId="230" fillId="0" borderId="0"/>
    <xf numFmtId="0" fontId="231" fillId="0" borderId="0" applyNumberFormat="0" applyFill="0" applyBorder="0" applyAlignment="0" applyProtection="0"/>
    <xf numFmtId="0" fontId="232" fillId="0" borderId="0" applyNumberFormat="0" applyFill="0" applyBorder="0" applyAlignment="0" applyProtection="0"/>
    <xf numFmtId="0" fontId="233" fillId="0" borderId="280" applyNumberFormat="0" applyFill="0" applyAlignment="0" applyProtection="0"/>
    <xf numFmtId="0" fontId="234" fillId="0" borderId="281" applyNumberFormat="0" applyFill="0" applyAlignment="0" applyProtection="0"/>
    <xf numFmtId="0" fontId="235" fillId="0" borderId="282" applyNumberFormat="0" applyFill="0" applyAlignment="0" applyProtection="0"/>
    <xf numFmtId="0" fontId="235" fillId="0" borderId="0" applyNumberFormat="0" applyFill="0" applyBorder="0" applyAlignment="0" applyProtection="0"/>
    <xf numFmtId="0" fontId="236" fillId="54" borderId="0" applyNumberFormat="0" applyBorder="0" applyAlignment="0" applyProtection="0"/>
    <xf numFmtId="0" fontId="237" fillId="55" borderId="0" applyNumberFormat="0" applyBorder="0" applyAlignment="0" applyProtection="0"/>
    <xf numFmtId="0" fontId="238" fillId="56" borderId="0" applyNumberFormat="0" applyBorder="0" applyAlignment="0" applyProtection="0"/>
    <xf numFmtId="0" fontId="239" fillId="57" borderId="283" applyNumberFormat="0" applyAlignment="0" applyProtection="0"/>
    <xf numFmtId="0" fontId="240" fillId="30" borderId="284" applyNumberFormat="0" applyAlignment="0" applyProtection="0"/>
    <xf numFmtId="0" fontId="241" fillId="30" borderId="283" applyNumberFormat="0" applyAlignment="0" applyProtection="0"/>
    <xf numFmtId="0" fontId="242" fillId="0" borderId="285" applyNumberFormat="0" applyFill="0" applyAlignment="0" applyProtection="0"/>
    <xf numFmtId="0" fontId="118" fillId="58" borderId="286" applyNumberFormat="0" applyAlignment="0" applyProtection="0"/>
    <xf numFmtId="0" fontId="104" fillId="0" borderId="0" applyNumberFormat="0" applyFill="0" applyBorder="0" applyAlignment="0" applyProtection="0"/>
    <xf numFmtId="0" fontId="77" fillId="59" borderId="287" applyNumberFormat="0" applyFont="0" applyAlignment="0" applyProtection="0"/>
    <xf numFmtId="0" fontId="243" fillId="0" borderId="0" applyNumberFormat="0" applyFill="0" applyBorder="0" applyAlignment="0" applyProtection="0"/>
    <xf numFmtId="0" fontId="83" fillId="0" borderId="288" applyNumberFormat="0" applyFill="0" applyAlignment="0" applyProtection="0"/>
    <xf numFmtId="0" fontId="127" fillId="60" borderId="0" applyNumberFormat="0" applyBorder="0" applyAlignment="0" applyProtection="0"/>
    <xf numFmtId="0" fontId="77" fillId="61" borderId="0" applyNumberFormat="0" applyBorder="0" applyAlignment="0" applyProtection="0"/>
    <xf numFmtId="0" fontId="77" fillId="62" borderId="0" applyNumberFormat="0" applyBorder="0" applyAlignment="0" applyProtection="0"/>
    <xf numFmtId="0" fontId="127" fillId="63" borderId="0" applyNumberFormat="0" applyBorder="0" applyAlignment="0" applyProtection="0"/>
    <xf numFmtId="0" fontId="127" fillId="64" borderId="0" applyNumberFormat="0" applyBorder="0" applyAlignment="0" applyProtection="0"/>
    <xf numFmtId="0" fontId="77" fillId="65" borderId="0" applyNumberFormat="0" applyBorder="0" applyAlignment="0" applyProtection="0"/>
    <xf numFmtId="0" fontId="77" fillId="66" borderId="0" applyNumberFormat="0" applyBorder="0" applyAlignment="0" applyProtection="0"/>
    <xf numFmtId="0" fontId="127" fillId="67" borderId="0" applyNumberFormat="0" applyBorder="0" applyAlignment="0" applyProtection="0"/>
    <xf numFmtId="0" fontId="127" fillId="68" borderId="0" applyNumberFormat="0" applyBorder="0" applyAlignment="0" applyProtection="0"/>
    <xf numFmtId="0" fontId="77" fillId="69" borderId="0" applyNumberFormat="0" applyBorder="0" applyAlignment="0" applyProtection="0"/>
    <xf numFmtId="0" fontId="77" fillId="70" borderId="0" applyNumberFormat="0" applyBorder="0" applyAlignment="0" applyProtection="0"/>
    <xf numFmtId="0" fontId="127" fillId="71" borderId="0" applyNumberFormat="0" applyBorder="0" applyAlignment="0" applyProtection="0"/>
    <xf numFmtId="0" fontId="127" fillId="72" borderId="0" applyNumberFormat="0" applyBorder="0" applyAlignment="0" applyProtection="0"/>
    <xf numFmtId="0" fontId="77" fillId="73" borderId="0" applyNumberFormat="0" applyBorder="0" applyAlignment="0" applyProtection="0"/>
    <xf numFmtId="0" fontId="77" fillId="74" borderId="0" applyNumberFormat="0" applyBorder="0" applyAlignment="0" applyProtection="0"/>
    <xf numFmtId="0" fontId="127" fillId="75" borderId="0" applyNumberFormat="0" applyBorder="0" applyAlignment="0" applyProtection="0"/>
    <xf numFmtId="0" fontId="127" fillId="76" borderId="0" applyNumberFormat="0" applyBorder="0" applyAlignment="0" applyProtection="0"/>
    <xf numFmtId="0" fontId="77" fillId="77" borderId="0" applyNumberFormat="0" applyBorder="0" applyAlignment="0" applyProtection="0"/>
    <xf numFmtId="0" fontId="77" fillId="78" borderId="0" applyNumberFormat="0" applyBorder="0" applyAlignment="0" applyProtection="0"/>
    <xf numFmtId="0" fontId="127" fillId="79" borderId="0" applyNumberFormat="0" applyBorder="0" applyAlignment="0" applyProtection="0"/>
    <xf numFmtId="0" fontId="127" fillId="80" borderId="0" applyNumberFormat="0" applyBorder="0" applyAlignment="0" applyProtection="0"/>
    <xf numFmtId="0" fontId="77" fillId="81" borderId="0" applyNumberFormat="0" applyBorder="0" applyAlignment="0" applyProtection="0"/>
    <xf numFmtId="0" fontId="77" fillId="82" borderId="0" applyNumberFormat="0" applyBorder="0" applyAlignment="0" applyProtection="0"/>
    <xf numFmtId="0" fontId="127" fillId="83" borderId="0" applyNumberFormat="0" applyBorder="0" applyAlignment="0" applyProtection="0"/>
    <xf numFmtId="0" fontId="244" fillId="0" borderId="0"/>
    <xf numFmtId="0" fontId="7" fillId="0" borderId="0"/>
    <xf numFmtId="0" fontId="7" fillId="0" borderId="0">
      <alignment horizontal="left"/>
    </xf>
    <xf numFmtId="43" fontId="77" fillId="0" borderId="0" applyFont="0" applyFill="0" applyBorder="0" applyAlignment="0" applyProtection="0"/>
    <xf numFmtId="43" fontId="77" fillId="0" borderId="0" applyFont="0" applyFill="0" applyBorder="0" applyAlignment="0" applyProtection="0"/>
    <xf numFmtId="43" fontId="77" fillId="0" borderId="0" applyFont="0" applyFill="0" applyBorder="0" applyAlignment="0" applyProtection="0"/>
    <xf numFmtId="0" fontId="77" fillId="0" borderId="0"/>
    <xf numFmtId="43" fontId="77" fillId="0" borderId="0" applyFont="0" applyFill="0" applyBorder="0" applyAlignment="0" applyProtection="0"/>
    <xf numFmtId="0" fontId="77" fillId="0" borderId="0"/>
    <xf numFmtId="43" fontId="77" fillId="0" borderId="0" applyFont="0" applyFill="0" applyBorder="0" applyAlignment="0" applyProtection="0"/>
  </cellStyleXfs>
  <cellXfs count="2358">
    <xf numFmtId="0" fontId="0" fillId="0" borderId="0" xfId="0"/>
    <xf numFmtId="0" fontId="0" fillId="0" borderId="0" xfId="0"/>
    <xf numFmtId="0" fontId="11" fillId="26" borderId="12" xfId="0" applyFont="1" applyFill="1" applyBorder="1" applyAlignment="1">
      <alignment horizontal="center" vertical="center"/>
    </xf>
    <xf numFmtId="2" fontId="11" fillId="27" borderId="12" xfId="0" applyNumberFormat="1" applyFont="1" applyFill="1" applyBorder="1" applyAlignment="1">
      <alignment horizontal="center" vertical="center"/>
    </xf>
    <xf numFmtId="0" fontId="8" fillId="0" borderId="0" xfId="65" applyFont="1" applyFill="1" applyBorder="1" applyAlignment="1">
      <alignment horizontal="center" vertical="center"/>
    </xf>
    <xf numFmtId="0" fontId="11" fillId="0" borderId="0" xfId="0" applyFont="1" applyFill="1" applyBorder="1" applyAlignment="1">
      <alignment horizontal="center" vertical="center"/>
    </xf>
    <xf numFmtId="2" fontId="11" fillId="0" borderId="0" xfId="0" applyNumberFormat="1" applyFont="1" applyFill="1" applyBorder="1" applyAlignment="1">
      <alignment horizontal="center" vertical="center"/>
    </xf>
    <xf numFmtId="168" fontId="18" fillId="0" borderId="0" xfId="65" applyNumberFormat="1" applyFont="1" applyFill="1" applyAlignment="1">
      <alignment horizontal="left" vertical="center"/>
    </xf>
    <xf numFmtId="14" fontId="18" fillId="0" borderId="0" xfId="65" applyNumberFormat="1" applyFont="1" applyFill="1" applyAlignment="1">
      <alignment horizontal="left" vertical="center"/>
    </xf>
    <xf numFmtId="0" fontId="8" fillId="0" borderId="0" xfId="66" applyFont="1" applyFill="1" applyAlignment="1">
      <alignment horizontal="center" vertical="center"/>
    </xf>
    <xf numFmtId="0" fontId="0" fillId="0" borderId="0" xfId="0" applyBorder="1"/>
    <xf numFmtId="0" fontId="8" fillId="0" borderId="0" xfId="66" applyFont="1" applyFill="1" applyAlignment="1">
      <alignment horizontal="center" vertical="center" wrapText="1"/>
    </xf>
    <xf numFmtId="0" fontId="0" fillId="0" borderId="0" xfId="0" applyFill="1" applyBorder="1"/>
    <xf numFmtId="0" fontId="8" fillId="0" borderId="0" xfId="52" applyFont="1" applyFill="1" applyBorder="1" applyAlignment="1">
      <alignment horizontal="center" vertical="center"/>
    </xf>
    <xf numFmtId="0" fontId="11" fillId="0" borderId="12" xfId="0" applyFont="1" applyFill="1" applyBorder="1" applyAlignment="1">
      <alignment horizontal="center" vertical="center"/>
    </xf>
    <xf numFmtId="4" fontId="0" fillId="0" borderId="0" xfId="0" applyNumberFormat="1" applyFill="1"/>
    <xf numFmtId="4" fontId="0" fillId="0" borderId="0" xfId="0" applyNumberFormat="1"/>
    <xf numFmtId="0" fontId="0" fillId="0" borderId="0" xfId="0"/>
    <xf numFmtId="4" fontId="0" fillId="0" borderId="12" xfId="0" applyNumberFormat="1" applyFill="1" applyBorder="1" applyAlignment="1">
      <alignment horizontal="center" vertical="center"/>
    </xf>
    <xf numFmtId="0" fontId="37" fillId="0" borderId="0" xfId="67" applyFont="1" applyFill="1" applyAlignment="1">
      <alignment vertical="center"/>
    </xf>
    <xf numFmtId="0" fontId="38" fillId="0" borderId="0" xfId="67" applyFont="1" applyFill="1" applyAlignment="1">
      <alignment horizontal="center" vertical="center"/>
    </xf>
    <xf numFmtId="49" fontId="38" fillId="0" borderId="0" xfId="67" applyNumberFormat="1" applyFont="1" applyFill="1" applyAlignment="1">
      <alignment horizontal="center" vertical="center"/>
    </xf>
    <xf numFmtId="4" fontId="37" fillId="0" borderId="0" xfId="108" applyNumberFormat="1" applyFont="1" applyFill="1" applyAlignment="1">
      <alignment vertical="center"/>
    </xf>
    <xf numFmtId="0" fontId="37" fillId="0" borderId="12" xfId="52" applyFont="1" applyFill="1" applyBorder="1" applyAlignment="1">
      <alignment horizontal="center" vertical="center" wrapText="1"/>
    </xf>
    <xf numFmtId="4" fontId="41" fillId="0" borderId="12" xfId="108" applyNumberFormat="1" applyFont="1" applyFill="1" applyBorder="1" applyAlignment="1">
      <alignment horizontal="center" vertical="center"/>
    </xf>
    <xf numFmtId="0" fontId="41" fillId="0" borderId="12" xfId="67" applyFont="1" applyFill="1" applyBorder="1" applyAlignment="1">
      <alignment horizontal="center" vertical="center"/>
    </xf>
    <xf numFmtId="0" fontId="37" fillId="0" borderId="12" xfId="67" applyFont="1" applyFill="1" applyBorder="1" applyAlignment="1">
      <alignment horizontal="center" vertical="center"/>
    </xf>
    <xf numFmtId="49" fontId="37" fillId="0" borderId="12" xfId="106" applyNumberFormat="1" applyFont="1" applyFill="1" applyBorder="1" applyAlignment="1" applyProtection="1">
      <alignment horizontal="center" vertical="center"/>
    </xf>
    <xf numFmtId="49" fontId="37" fillId="0" borderId="12" xfId="67" applyNumberFormat="1" applyFont="1" applyFill="1" applyBorder="1" applyAlignment="1">
      <alignment horizontal="center" vertical="center"/>
    </xf>
    <xf numFmtId="0" fontId="37" fillId="0" borderId="12" xfId="67" applyNumberFormat="1" applyFont="1" applyFill="1" applyBorder="1" applyAlignment="1">
      <alignment horizontal="center" vertical="center"/>
    </xf>
    <xf numFmtId="0" fontId="37" fillId="0" borderId="12" xfId="67" applyFont="1" applyFill="1" applyBorder="1" applyAlignment="1">
      <alignment vertical="center"/>
    </xf>
    <xf numFmtId="0" fontId="37" fillId="0" borderId="12" xfId="106" applyNumberFormat="1" applyFont="1" applyFill="1" applyBorder="1" applyAlignment="1" applyProtection="1">
      <alignment horizontal="center" vertical="center"/>
    </xf>
    <xf numFmtId="168" fontId="42" fillId="0" borderId="12" xfId="66" applyNumberFormat="1" applyFont="1" applyFill="1" applyBorder="1" applyAlignment="1">
      <alignment vertical="center" wrapText="1"/>
    </xf>
    <xf numFmtId="0" fontId="41" fillId="0" borderId="12" xfId="0" applyFont="1" applyFill="1" applyBorder="1" applyAlignment="1">
      <alignment horizontal="center" vertical="center"/>
    </xf>
    <xf numFmtId="0" fontId="40" fillId="0" borderId="12" xfId="67" applyFont="1" applyFill="1" applyBorder="1" applyAlignment="1">
      <alignment vertical="center" wrapText="1"/>
    </xf>
    <xf numFmtId="0" fontId="37" fillId="0" borderId="0" xfId="0" applyNumberFormat="1" applyFont="1" applyFill="1" applyBorder="1" applyAlignment="1" applyProtection="1">
      <alignment vertical="center"/>
    </xf>
    <xf numFmtId="49" fontId="37" fillId="0" borderId="0" xfId="106" applyNumberFormat="1" applyFont="1" applyFill="1" applyBorder="1" applyAlignment="1" applyProtection="1">
      <alignment horizontal="center" vertical="center"/>
    </xf>
    <xf numFmtId="4" fontId="37" fillId="0" borderId="0" xfId="108" applyNumberFormat="1" applyFont="1" applyFill="1" applyAlignment="1">
      <alignment horizontal="center" vertical="center"/>
    </xf>
    <xf numFmtId="0" fontId="40" fillId="0" borderId="20" xfId="67" applyFont="1" applyFill="1" applyBorder="1" applyAlignment="1">
      <alignment vertical="center" wrapText="1"/>
    </xf>
    <xf numFmtId="0" fontId="41" fillId="0" borderId="28" xfId="67" applyFont="1" applyFill="1" applyBorder="1" applyAlignment="1">
      <alignment vertical="center"/>
    </xf>
    <xf numFmtId="0" fontId="41" fillId="0" borderId="16" xfId="67" applyFont="1" applyFill="1" applyBorder="1" applyAlignment="1">
      <alignment vertical="center"/>
    </xf>
    <xf numFmtId="0" fontId="41" fillId="0" borderId="41" xfId="67" applyFont="1" applyFill="1" applyBorder="1" applyAlignment="1">
      <alignment vertical="center"/>
    </xf>
    <xf numFmtId="0" fontId="41" fillId="0" borderId="18" xfId="67" applyFont="1" applyFill="1" applyBorder="1" applyAlignment="1">
      <alignment horizontal="center" vertical="center"/>
    </xf>
    <xf numFmtId="0" fontId="41" fillId="0" borderId="18" xfId="106" applyNumberFormat="1" applyFont="1" applyFill="1" applyBorder="1" applyAlignment="1" applyProtection="1">
      <alignment horizontal="center" vertical="center"/>
    </xf>
    <xf numFmtId="49" fontId="41" fillId="0" borderId="20" xfId="106" applyNumberFormat="1" applyFont="1" applyFill="1" applyBorder="1" applyAlignment="1" applyProtection="1">
      <alignment vertical="center"/>
    </xf>
    <xf numFmtId="0" fontId="41" fillId="0" borderId="18" xfId="67" applyNumberFormat="1" applyFont="1" applyFill="1" applyBorder="1" applyAlignment="1">
      <alignment horizontal="center" vertical="center"/>
    </xf>
    <xf numFmtId="49" fontId="41" fillId="0" borderId="18" xfId="67" applyNumberFormat="1" applyFont="1" applyFill="1" applyBorder="1" applyAlignment="1">
      <alignment horizontal="center" vertical="center"/>
    </xf>
    <xf numFmtId="49" fontId="41" fillId="0" borderId="30" xfId="106" applyNumberFormat="1" applyFont="1" applyFill="1" applyBorder="1" applyAlignment="1" applyProtection="1">
      <alignment vertical="center"/>
    </xf>
    <xf numFmtId="49" fontId="41" fillId="0" borderId="26" xfId="106" applyNumberFormat="1" applyFont="1" applyFill="1" applyBorder="1" applyAlignment="1" applyProtection="1">
      <alignment vertical="center"/>
    </xf>
    <xf numFmtId="0" fontId="41" fillId="0" borderId="32" xfId="67" applyFont="1" applyFill="1" applyBorder="1" applyAlignment="1">
      <alignment vertical="center" wrapText="1"/>
    </xf>
    <xf numFmtId="0" fontId="41" fillId="0" borderId="35" xfId="67" applyFont="1" applyFill="1" applyBorder="1" applyAlignment="1">
      <alignment vertical="center" wrapText="1"/>
    </xf>
    <xf numFmtId="49" fontId="41" fillId="0" borderId="20" xfId="106" applyNumberFormat="1" applyFont="1" applyFill="1" applyBorder="1" applyAlignment="1" applyProtection="1">
      <alignment vertical="center" wrapText="1"/>
    </xf>
    <xf numFmtId="49" fontId="41" fillId="0" borderId="36" xfId="106" applyNumberFormat="1" applyFont="1" applyFill="1" applyBorder="1" applyAlignment="1" applyProtection="1">
      <alignment vertical="center" wrapText="1"/>
    </xf>
    <xf numFmtId="0" fontId="41" fillId="0" borderId="27" xfId="67" applyFont="1" applyFill="1" applyBorder="1" applyAlignment="1">
      <alignment vertical="center"/>
    </xf>
    <xf numFmtId="0" fontId="41" fillId="0" borderId="24" xfId="67" applyFont="1" applyFill="1" applyBorder="1" applyAlignment="1">
      <alignment vertical="center"/>
    </xf>
    <xf numFmtId="0" fontId="35" fillId="0" borderId="0" xfId="0" applyFont="1" applyFill="1"/>
    <xf numFmtId="0" fontId="37" fillId="0" borderId="10" xfId="67" applyFont="1" applyFill="1" applyBorder="1" applyAlignment="1">
      <alignment horizontal="center" vertical="center"/>
    </xf>
    <xf numFmtId="0" fontId="37" fillId="0" borderId="10" xfId="106" applyNumberFormat="1" applyFont="1" applyFill="1" applyBorder="1" applyAlignment="1" applyProtection="1">
      <alignment horizontal="center" vertical="center"/>
    </xf>
    <xf numFmtId="0" fontId="37" fillId="0" borderId="10" xfId="67" applyNumberFormat="1" applyFont="1" applyFill="1" applyBorder="1" applyAlignment="1">
      <alignment horizontal="center" vertical="center"/>
    </xf>
    <xf numFmtId="0" fontId="43" fillId="0" borderId="12" xfId="52" applyFont="1" applyFill="1" applyBorder="1" applyAlignment="1">
      <alignment horizontal="center" vertical="center"/>
    </xf>
    <xf numFmtId="168" fontId="42" fillId="0" borderId="12" xfId="66" applyNumberFormat="1" applyFont="1" applyFill="1" applyBorder="1" applyAlignment="1">
      <alignment horizontal="center" vertical="center" wrapText="1"/>
    </xf>
    <xf numFmtId="0" fontId="0" fillId="0" borderId="0" xfId="0" applyAlignment="1">
      <alignment vertical="center" wrapText="1"/>
    </xf>
    <xf numFmtId="4" fontId="0" fillId="0" borderId="0" xfId="0" applyNumberFormat="1" applyFont="1" applyFill="1" applyAlignment="1">
      <alignment horizontal="center" vertical="center"/>
    </xf>
    <xf numFmtId="0" fontId="43" fillId="0" borderId="13" xfId="52" applyFont="1" applyFill="1" applyBorder="1" applyAlignment="1">
      <alignment horizontal="center" vertical="center"/>
    </xf>
    <xf numFmtId="0" fontId="26" fillId="0" borderId="12" xfId="67" applyFont="1" applyFill="1" applyBorder="1" applyAlignment="1">
      <alignment horizontal="center" vertical="center"/>
    </xf>
    <xf numFmtId="0" fontId="26" fillId="0" borderId="12" xfId="106" applyNumberFormat="1" applyFont="1" applyFill="1" applyBorder="1" applyAlignment="1" applyProtection="1">
      <alignment horizontal="center" vertical="center"/>
    </xf>
    <xf numFmtId="0" fontId="26" fillId="0" borderId="12" xfId="67" applyNumberFormat="1" applyFont="1" applyFill="1" applyBorder="1" applyAlignment="1">
      <alignment horizontal="center" vertical="center"/>
    </xf>
    <xf numFmtId="0" fontId="26" fillId="0" borderId="10" xfId="67" applyFont="1" applyFill="1" applyBorder="1" applyAlignment="1">
      <alignment horizontal="center" vertical="center"/>
    </xf>
    <xf numFmtId="0" fontId="23" fillId="0" borderId="12" xfId="67" applyFont="1" applyFill="1" applyBorder="1" applyAlignment="1">
      <alignment horizontal="left" vertical="center"/>
    </xf>
    <xf numFmtId="0" fontId="23" fillId="0" borderId="12" xfId="67" applyFont="1" applyFill="1" applyBorder="1" applyAlignment="1">
      <alignment vertical="center"/>
    </xf>
    <xf numFmtId="0" fontId="26" fillId="0" borderId="12" xfId="67" applyFont="1" applyFill="1" applyBorder="1" applyAlignment="1">
      <alignment horizontal="left" vertical="center"/>
    </xf>
    <xf numFmtId="0" fontId="26" fillId="0" borderId="12" xfId="67" applyFont="1" applyFill="1" applyBorder="1" applyAlignment="1">
      <alignment vertical="center"/>
    </xf>
    <xf numFmtId="0" fontId="23" fillId="0" borderId="12" xfId="0" applyFont="1" applyFill="1" applyBorder="1"/>
    <xf numFmtId="0" fontId="23" fillId="0" borderId="12" xfId="0" applyFont="1" applyFill="1" applyBorder="1" applyAlignment="1">
      <alignment horizontal="left" vertical="center"/>
    </xf>
    <xf numFmtId="168" fontId="23" fillId="0" borderId="12" xfId="66" applyNumberFormat="1" applyFont="1" applyFill="1" applyBorder="1" applyAlignment="1">
      <alignment horizontal="left" vertical="center" wrapText="1"/>
    </xf>
    <xf numFmtId="0" fontId="23" fillId="0" borderId="17" xfId="67" applyFont="1" applyFill="1" applyBorder="1" applyAlignment="1">
      <alignment horizontal="left" vertical="center"/>
    </xf>
    <xf numFmtId="4" fontId="0" fillId="0" borderId="0" xfId="0" applyNumberFormat="1" applyAlignment="1">
      <alignment horizontal="center"/>
    </xf>
    <xf numFmtId="49" fontId="26" fillId="0" borderId="12" xfId="67" applyNumberFormat="1" applyFont="1" applyFill="1" applyBorder="1" applyAlignment="1">
      <alignment horizontal="center" vertical="center" wrapText="1"/>
    </xf>
    <xf numFmtId="0" fontId="26" fillId="0" borderId="12" xfId="67" applyFont="1" applyFill="1" applyBorder="1" applyAlignment="1">
      <alignment horizontal="center" vertical="center" wrapText="1"/>
    </xf>
    <xf numFmtId="0" fontId="26" fillId="0" borderId="12" xfId="67" applyNumberFormat="1" applyFont="1" applyFill="1" applyBorder="1" applyAlignment="1">
      <alignment horizontal="center" vertical="center" wrapText="1"/>
    </xf>
    <xf numFmtId="0" fontId="0" fillId="0" borderId="0" xfId="0" applyFont="1" applyFill="1" applyAlignment="1">
      <alignment vertical="center"/>
    </xf>
    <xf numFmtId="0" fontId="0" fillId="0" borderId="12" xfId="0" applyFont="1" applyFill="1" applyBorder="1"/>
    <xf numFmtId="0" fontId="0" fillId="0" borderId="0" xfId="0"/>
    <xf numFmtId="0" fontId="3" fillId="0" borderId="0" xfId="0" applyFont="1" applyAlignment="1">
      <alignment vertical="center"/>
    </xf>
    <xf numFmtId="49" fontId="26" fillId="0" borderId="12" xfId="67" applyNumberFormat="1" applyFont="1" applyFill="1" applyBorder="1" applyAlignment="1">
      <alignment horizontal="center" vertical="center"/>
    </xf>
    <xf numFmtId="0" fontId="0" fillId="0" borderId="0" xfId="0" applyFont="1" applyFill="1"/>
    <xf numFmtId="2" fontId="0" fillId="0" borderId="12" xfId="0" applyNumberFormat="1" applyFill="1" applyBorder="1" applyAlignment="1">
      <alignment horizontal="center" vertical="center"/>
    </xf>
    <xf numFmtId="0" fontId="0" fillId="0" borderId="0" xfId="0" applyFont="1"/>
    <xf numFmtId="0" fontId="0" fillId="0" borderId="0" xfId="0" applyFill="1" applyBorder="1" applyAlignment="1">
      <alignment horizontal="center" vertical="center" wrapText="1"/>
    </xf>
    <xf numFmtId="0" fontId="0" fillId="0" borderId="0" xfId="0" applyFill="1" applyBorder="1" applyAlignment="1">
      <alignment horizontal="center" vertical="center"/>
    </xf>
    <xf numFmtId="0" fontId="23" fillId="0" borderId="12" xfId="0" applyFont="1" applyFill="1" applyBorder="1" applyAlignment="1">
      <alignment horizontal="center" vertical="center"/>
    </xf>
    <xf numFmtId="0" fontId="0" fillId="0" borderId="0" xfId="0" applyAlignment="1">
      <alignment horizontal="center"/>
    </xf>
    <xf numFmtId="0" fontId="0" fillId="0" borderId="0" xfId="0" applyFont="1" applyAlignment="1">
      <alignment horizontal="center" vertical="center"/>
    </xf>
    <xf numFmtId="0" fontId="82" fillId="0" borderId="0" xfId="0" applyFont="1" applyFill="1"/>
    <xf numFmtId="0" fontId="82" fillId="0" borderId="12" xfId="0" applyFont="1" applyFill="1" applyBorder="1" applyAlignment="1">
      <alignment vertical="center" wrapText="1"/>
    </xf>
    <xf numFmtId="0" fontId="82" fillId="0" borderId="12" xfId="0" applyFont="1" applyFill="1" applyBorder="1" applyAlignment="1">
      <alignment vertical="center"/>
    </xf>
    <xf numFmtId="0" fontId="82" fillId="0" borderId="12" xfId="0" applyFont="1" applyFill="1" applyBorder="1" applyAlignment="1">
      <alignment horizontal="center" vertical="center"/>
    </xf>
    <xf numFmtId="0" fontId="82" fillId="0" borderId="12" xfId="0" applyFont="1" applyFill="1" applyBorder="1" applyAlignment="1">
      <alignment horizontal="left" vertical="center"/>
    </xf>
    <xf numFmtId="0" fontId="82" fillId="0" borderId="12" xfId="0" applyFont="1" applyFill="1" applyBorder="1" applyAlignment="1">
      <alignment horizontal="center"/>
    </xf>
    <xf numFmtId="0" fontId="83" fillId="0" borderId="0" xfId="0" applyFont="1" applyFill="1"/>
    <xf numFmtId="0" fontId="0" fillId="0" borderId="0" xfId="0" applyAlignment="1">
      <alignment horizontal="left" vertical="center"/>
    </xf>
    <xf numFmtId="4" fontId="98" fillId="33" borderId="12" xfId="107" applyNumberFormat="1" applyFont="1" applyFill="1" applyBorder="1" applyAlignment="1">
      <alignment horizontal="center" vertical="center" wrapText="1"/>
    </xf>
    <xf numFmtId="0" fontId="83" fillId="0" borderId="0" xfId="0" applyFont="1"/>
    <xf numFmtId="0" fontId="85" fillId="0" borderId="0" xfId="0" applyFont="1"/>
    <xf numFmtId="0" fontId="0" fillId="0" borderId="0" xfId="0" applyAlignment="1">
      <alignment wrapText="1"/>
    </xf>
    <xf numFmtId="4" fontId="101" fillId="0" borderId="12" xfId="107" applyNumberFormat="1" applyFont="1" applyFill="1" applyBorder="1" applyAlignment="1">
      <alignment horizontal="center" vertical="center"/>
    </xf>
    <xf numFmtId="0" fontId="0" fillId="0" borderId="0" xfId="0" applyFill="1"/>
    <xf numFmtId="0" fontId="3" fillId="33" borderId="12" xfId="0" applyFont="1" applyFill="1" applyBorder="1" applyAlignment="1">
      <alignment horizontal="center" vertical="center" wrapText="1"/>
    </xf>
    <xf numFmtId="10" fontId="3" fillId="33" borderId="12" xfId="0" applyNumberFormat="1" applyFont="1" applyFill="1" applyBorder="1" applyAlignment="1">
      <alignment horizontal="center" vertical="center" wrapText="1"/>
    </xf>
    <xf numFmtId="0" fontId="0" fillId="0" borderId="0" xfId="0" applyFont="1" applyAlignment="1">
      <alignment horizontal="left" vertical="top"/>
    </xf>
    <xf numFmtId="0" fontId="83" fillId="0" borderId="0" xfId="0" applyFont="1" applyAlignment="1">
      <alignment horizontal="left" vertical="top"/>
    </xf>
    <xf numFmtId="0" fontId="0" fillId="0" borderId="0" xfId="0" applyFont="1" applyFill="1" applyAlignment="1">
      <alignment horizontal="left" vertical="top"/>
    </xf>
    <xf numFmtId="0" fontId="82" fillId="0" borderId="0" xfId="0" applyFont="1" applyFill="1" applyBorder="1"/>
    <xf numFmtId="0" fontId="0" fillId="0" borderId="0" xfId="0" applyFont="1" applyFill="1" applyBorder="1"/>
    <xf numFmtId="0" fontId="0" fillId="0" borderId="0" xfId="0" applyFont="1" applyFill="1" applyBorder="1" applyAlignment="1">
      <alignment horizontal="center"/>
    </xf>
    <xf numFmtId="4" fontId="101" fillId="0" borderId="0" xfId="107" applyNumberFormat="1" applyFont="1" applyFill="1" applyBorder="1" applyAlignment="1">
      <alignment horizontal="center" vertical="center"/>
    </xf>
    <xf numFmtId="2" fontId="0" fillId="0" borderId="12" xfId="0" applyNumberFormat="1" applyFont="1" applyFill="1" applyBorder="1" applyAlignment="1">
      <alignment horizontal="center"/>
    </xf>
    <xf numFmtId="0" fontId="0" fillId="0" borderId="0" xfId="0" applyFont="1" applyFill="1" applyAlignment="1">
      <alignment horizontal="left"/>
    </xf>
    <xf numFmtId="0" fontId="83" fillId="0" borderId="0" xfId="0" applyFont="1" applyFill="1" applyAlignment="1">
      <alignment horizontal="left"/>
    </xf>
    <xf numFmtId="4" fontId="98" fillId="35" borderId="12" xfId="107" applyNumberFormat="1" applyFont="1" applyFill="1" applyBorder="1" applyAlignment="1">
      <alignment horizontal="center" vertical="center" wrapText="1"/>
    </xf>
    <xf numFmtId="49" fontId="41" fillId="0" borderId="28" xfId="67" applyNumberFormat="1" applyFont="1" applyFill="1" applyBorder="1" applyAlignment="1">
      <alignment horizontal="center" vertical="center"/>
    </xf>
    <xf numFmtId="0" fontId="37" fillId="0" borderId="13" xfId="67" applyFont="1" applyFill="1" applyBorder="1" applyAlignment="1">
      <alignment horizontal="center" vertical="center"/>
    </xf>
    <xf numFmtId="0" fontId="83" fillId="0" borderId="0" xfId="0" applyFont="1" applyAlignment="1">
      <alignment horizontal="center" vertical="center" wrapText="1"/>
    </xf>
    <xf numFmtId="0" fontId="0" fillId="43" borderId="0" xfId="0" applyFill="1"/>
    <xf numFmtId="0" fontId="44" fillId="43" borderId="0" xfId="0" applyFont="1" applyFill="1" applyAlignment="1">
      <alignment horizontal="center"/>
    </xf>
    <xf numFmtId="0" fontId="8" fillId="43" borderId="0" xfId="52" applyFont="1" applyFill="1" applyBorder="1" applyAlignment="1">
      <alignment horizontal="center" vertical="center"/>
    </xf>
    <xf numFmtId="0" fontId="11" fillId="43" borderId="12" xfId="0" applyFont="1" applyFill="1" applyBorder="1" applyAlignment="1">
      <alignment horizontal="center" vertical="center"/>
    </xf>
    <xf numFmtId="2" fontId="11" fillId="43" borderId="12" xfId="0" applyNumberFormat="1" applyFont="1" applyFill="1" applyBorder="1" applyAlignment="1">
      <alignment horizontal="center" vertical="center"/>
    </xf>
    <xf numFmtId="0" fontId="42" fillId="43" borderId="0" xfId="67" applyFont="1" applyFill="1" applyBorder="1" applyAlignment="1">
      <alignment horizontal="center" vertical="center" wrapText="1"/>
    </xf>
    <xf numFmtId="0" fontId="0" fillId="43" borderId="0" xfId="0" applyFill="1" applyBorder="1"/>
    <xf numFmtId="0" fontId="40" fillId="45" borderId="30" xfId="67" applyFont="1" applyFill="1" applyBorder="1" applyAlignment="1">
      <alignment vertical="center" wrapText="1"/>
    </xf>
    <xf numFmtId="49" fontId="40" fillId="45" borderId="18" xfId="67" applyNumberFormat="1" applyFont="1" applyFill="1" applyBorder="1" applyAlignment="1">
      <alignment horizontal="center" vertical="center" wrapText="1"/>
    </xf>
    <xf numFmtId="0" fontId="40" fillId="45" borderId="18" xfId="67" applyFont="1" applyFill="1" applyBorder="1" applyAlignment="1">
      <alignment horizontal="center" vertical="center" wrapText="1"/>
    </xf>
    <xf numFmtId="0" fontId="40" fillId="45" borderId="26" xfId="67" applyFont="1" applyFill="1" applyBorder="1" applyAlignment="1">
      <alignment vertical="center" wrapText="1"/>
    </xf>
    <xf numFmtId="0" fontId="37" fillId="43" borderId="12" xfId="67" applyFont="1" applyFill="1" applyBorder="1" applyAlignment="1">
      <alignment vertical="center"/>
    </xf>
    <xf numFmtId="0" fontId="37" fillId="43" borderId="12" xfId="67" applyFont="1" applyFill="1" applyBorder="1" applyAlignment="1">
      <alignment horizontal="left" vertical="center"/>
    </xf>
    <xf numFmtId="0" fontId="35" fillId="43" borderId="12" xfId="0" applyFont="1" applyFill="1" applyBorder="1" applyAlignment="1">
      <alignment vertical="center"/>
    </xf>
    <xf numFmtId="0" fontId="37" fillId="43" borderId="17" xfId="67" applyFont="1" applyFill="1" applyBorder="1" applyAlignment="1">
      <alignment horizontal="center" vertical="center"/>
    </xf>
    <xf numFmtId="0" fontId="37" fillId="43" borderId="18" xfId="67" applyNumberFormat="1" applyFont="1" applyFill="1" applyBorder="1" applyAlignment="1">
      <alignment horizontal="center" vertical="center"/>
    </xf>
    <xf numFmtId="0" fontId="37" fillId="43" borderId="18" xfId="67" applyFont="1" applyFill="1" applyBorder="1" applyAlignment="1">
      <alignment horizontal="center" vertical="center"/>
    </xf>
    <xf numFmtId="166" fontId="37" fillId="43" borderId="18" xfId="104" applyFont="1" applyFill="1" applyBorder="1" applyAlignment="1">
      <alignment horizontal="center" vertical="center"/>
    </xf>
    <xf numFmtId="4" fontId="37" fillId="43" borderId="18" xfId="108" applyNumberFormat="1" applyFont="1" applyFill="1" applyBorder="1" applyAlignment="1">
      <alignment horizontal="center" vertical="center"/>
    </xf>
    <xf numFmtId="4" fontId="41" fillId="43" borderId="18" xfId="108" applyNumberFormat="1" applyFont="1" applyFill="1" applyBorder="1" applyAlignment="1">
      <alignment horizontal="center" vertical="center"/>
    </xf>
    <xf numFmtId="0" fontId="26" fillId="0" borderId="37" xfId="67" applyFont="1" applyFill="1" applyBorder="1" applyAlignment="1">
      <alignment horizontal="center" vertical="center"/>
    </xf>
    <xf numFmtId="0" fontId="37" fillId="0" borderId="37" xfId="67" applyFont="1" applyFill="1" applyBorder="1" applyAlignment="1">
      <alignment horizontal="center" vertical="center"/>
    </xf>
    <xf numFmtId="0" fontId="26" fillId="43" borderId="12" xfId="67" applyFont="1" applyFill="1" applyBorder="1" applyAlignment="1">
      <alignment horizontal="left" vertical="center"/>
    </xf>
    <xf numFmtId="1" fontId="0" fillId="0" borderId="0" xfId="0" applyNumberFormat="1"/>
    <xf numFmtId="0" fontId="0" fillId="43" borderId="12" xfId="0" applyFill="1" applyBorder="1" applyAlignment="1">
      <alignment horizontal="center"/>
    </xf>
    <xf numFmtId="9" fontId="0" fillId="41" borderId="12" xfId="0" applyNumberFormat="1" applyFill="1" applyBorder="1" applyAlignment="1">
      <alignment horizontal="center"/>
    </xf>
    <xf numFmtId="0" fontId="83" fillId="0" borderId="0" xfId="0" applyFont="1" applyAlignment="1">
      <alignment horizontal="left"/>
    </xf>
    <xf numFmtId="0" fontId="0" fillId="0" borderId="23" xfId="0" applyFont="1" applyFill="1" applyBorder="1" applyAlignment="1">
      <alignment horizontal="center" vertical="center"/>
    </xf>
    <xf numFmtId="3" fontId="23" fillId="0" borderId="0" xfId="0" applyNumberFormat="1" applyFont="1" applyFill="1" applyAlignment="1">
      <alignment horizontal="center"/>
    </xf>
    <xf numFmtId="3" fontId="128" fillId="0" borderId="0" xfId="108" applyNumberFormat="1" applyFont="1" applyFill="1" applyAlignment="1">
      <alignment horizontal="center"/>
    </xf>
    <xf numFmtId="3" fontId="26" fillId="0" borderId="0" xfId="108" applyNumberFormat="1" applyFont="1" applyFill="1" applyBorder="1" applyAlignment="1">
      <alignment horizontal="center"/>
    </xf>
    <xf numFmtId="3" fontId="0" fillId="0" borderId="0" xfId="0" applyNumberFormat="1" applyFont="1" applyFill="1" applyAlignment="1">
      <alignment horizontal="center" vertical="center"/>
    </xf>
    <xf numFmtId="0" fontId="0" fillId="0" borderId="0" xfId="0" applyFill="1"/>
    <xf numFmtId="179" fontId="15" fillId="0" borderId="0" xfId="0" applyNumberFormat="1" applyFont="1" applyAlignment="1">
      <alignment horizontal="center" vertical="center"/>
    </xf>
    <xf numFmtId="0" fontId="0" fillId="0" borderId="12" xfId="0" applyFont="1" applyFill="1" applyBorder="1" applyAlignment="1">
      <alignment horizontal="left" vertical="center"/>
    </xf>
    <xf numFmtId="0" fontId="0" fillId="0" borderId="13" xfId="0" applyFill="1" applyBorder="1" applyAlignment="1">
      <alignment horizontal="center" vertical="center"/>
    </xf>
    <xf numFmtId="0" fontId="77" fillId="0" borderId="0" xfId="0" applyFont="1"/>
    <xf numFmtId="0" fontId="23" fillId="0" borderId="0" xfId="0" applyFont="1" applyFill="1"/>
    <xf numFmtId="0" fontId="40" fillId="0" borderId="13" xfId="67" applyFont="1" applyFill="1" applyBorder="1" applyAlignment="1">
      <alignment vertical="center" wrapText="1"/>
    </xf>
    <xf numFmtId="0" fontId="43" fillId="0" borderId="13" xfId="52" applyFont="1" applyFill="1" applyBorder="1" applyAlignment="1">
      <alignment vertical="center"/>
    </xf>
    <xf numFmtId="0" fontId="37" fillId="0" borderId="13" xfId="67" applyFont="1" applyFill="1" applyBorder="1" applyAlignment="1">
      <alignment vertical="center"/>
    </xf>
    <xf numFmtId="0" fontId="40" fillId="0" borderId="21" xfId="67" applyFont="1" applyFill="1" applyBorder="1" applyAlignment="1">
      <alignment vertical="center" wrapText="1"/>
    </xf>
    <xf numFmtId="0" fontId="40" fillId="0" borderId="29" xfId="67" applyFont="1" applyFill="1" applyBorder="1" applyAlignment="1">
      <alignment vertical="center" wrapText="1"/>
    </xf>
    <xf numFmtId="0" fontId="37" fillId="0" borderId="42" xfId="67" applyFont="1" applyFill="1" applyBorder="1" applyAlignment="1">
      <alignment vertical="center"/>
    </xf>
    <xf numFmtId="0" fontId="37" fillId="0" borderId="34" xfId="67" applyFont="1" applyFill="1" applyBorder="1" applyAlignment="1">
      <alignment vertical="center"/>
    </xf>
    <xf numFmtId="0" fontId="37" fillId="0" borderId="39" xfId="67" applyFont="1" applyFill="1" applyBorder="1" applyAlignment="1">
      <alignment vertical="center"/>
    </xf>
    <xf numFmtId="0" fontId="138" fillId="0" borderId="14" xfId="163" applyNumberFormat="1" applyFont="1" applyFill="1" applyBorder="1" applyAlignment="1">
      <alignment vertical="center"/>
    </xf>
    <xf numFmtId="0" fontId="40" fillId="0" borderId="0" xfId="67" applyFont="1" applyFill="1" applyBorder="1" applyAlignment="1">
      <alignment vertical="center" wrapText="1"/>
    </xf>
    <xf numFmtId="0" fontId="23" fillId="0" borderId="108" xfId="67" applyFont="1" applyFill="1" applyBorder="1" applyAlignment="1">
      <alignment horizontal="left" vertical="center"/>
    </xf>
    <xf numFmtId="49" fontId="41" fillId="0" borderId="109" xfId="106" applyNumberFormat="1" applyFont="1" applyFill="1" applyBorder="1" applyAlignment="1" applyProtection="1">
      <alignment vertical="center" wrapText="1"/>
    </xf>
    <xf numFmtId="0" fontId="23" fillId="0" borderId="110" xfId="67" applyFont="1" applyFill="1" applyBorder="1" applyAlignment="1">
      <alignment horizontal="left" vertical="center"/>
    </xf>
    <xf numFmtId="0" fontId="23" fillId="0" borderId="100" xfId="67" applyFont="1" applyFill="1" applyBorder="1" applyAlignment="1">
      <alignment horizontal="left" vertical="center"/>
    </xf>
    <xf numFmtId="0" fontId="41" fillId="0" borderId="45" xfId="67" applyFont="1" applyFill="1" applyBorder="1" applyAlignment="1">
      <alignment vertical="center"/>
    </xf>
    <xf numFmtId="0" fontId="41" fillId="0" borderId="46" xfId="67" applyFont="1" applyFill="1" applyBorder="1" applyAlignment="1">
      <alignment vertical="center"/>
    </xf>
    <xf numFmtId="0" fontId="25" fillId="0" borderId="42" xfId="64" applyFont="1" applyFill="1" applyBorder="1" applyAlignment="1">
      <alignment horizontal="center" vertical="center"/>
    </xf>
    <xf numFmtId="0" fontId="25" fillId="0" borderId="0" xfId="64" applyFont="1" applyFill="1" applyBorder="1" applyAlignment="1">
      <alignment horizontal="left" vertical="center"/>
    </xf>
    <xf numFmtId="0" fontId="139" fillId="0" borderId="0" xfId="0" applyFont="1" applyFill="1" applyBorder="1"/>
    <xf numFmtId="0" fontId="25" fillId="0" borderId="0" xfId="64" applyFont="1" applyFill="1" applyBorder="1" applyAlignment="1">
      <alignment horizontal="center" vertical="center" wrapText="1"/>
    </xf>
    <xf numFmtId="49" fontId="25" fillId="0" borderId="0" xfId="64" applyNumberFormat="1" applyFont="1" applyFill="1" applyBorder="1" applyAlignment="1">
      <alignment horizontal="center" vertical="center" wrapText="1"/>
    </xf>
    <xf numFmtId="4" fontId="25" fillId="0" borderId="0" xfId="108" applyNumberFormat="1" applyFont="1" applyFill="1" applyBorder="1" applyAlignment="1">
      <alignment horizontal="center" vertical="center" wrapText="1"/>
    </xf>
    <xf numFmtId="4" fontId="25" fillId="0" borderId="38" xfId="108" applyNumberFormat="1" applyFont="1" applyFill="1" applyBorder="1" applyAlignment="1">
      <alignment horizontal="center" vertical="center" wrapText="1"/>
    </xf>
    <xf numFmtId="0" fontId="26" fillId="0" borderId="15" xfId="0" applyNumberFormat="1" applyFont="1" applyFill="1" applyBorder="1" applyAlignment="1">
      <alignment vertical="center"/>
    </xf>
    <xf numFmtId="0" fontId="139" fillId="0" borderId="12" xfId="0" applyFont="1" applyFill="1" applyBorder="1" applyAlignment="1">
      <alignment horizontal="center" vertical="center"/>
    </xf>
    <xf numFmtId="0" fontId="140" fillId="0" borderId="12" xfId="0" applyFont="1" applyFill="1" applyBorder="1" applyAlignment="1">
      <alignment horizontal="center" vertical="center" wrapText="1"/>
    </xf>
    <xf numFmtId="0" fontId="26" fillId="0" borderId="15" xfId="0" applyFont="1" applyFill="1" applyBorder="1" applyAlignment="1">
      <alignment vertical="center"/>
    </xf>
    <xf numFmtId="0" fontId="26" fillId="0" borderId="0" xfId="0" applyFont="1" applyFill="1" applyBorder="1" applyAlignment="1">
      <alignment vertical="center"/>
    </xf>
    <xf numFmtId="0" fontId="139" fillId="0" borderId="0" xfId="0" applyFont="1" applyFill="1" applyBorder="1" applyAlignment="1">
      <alignment horizontal="center" vertical="center"/>
    </xf>
    <xf numFmtId="0" fontId="139" fillId="0" borderId="38" xfId="0" applyFont="1" applyFill="1" applyBorder="1"/>
    <xf numFmtId="0" fontId="141" fillId="0" borderId="42" xfId="0" applyFont="1" applyFill="1" applyBorder="1"/>
    <xf numFmtId="0" fontId="141" fillId="0" borderId="37" xfId="0" applyFont="1" applyFill="1" applyBorder="1"/>
    <xf numFmtId="0" fontId="139" fillId="0" borderId="37" xfId="0" applyFont="1" applyFill="1" applyBorder="1"/>
    <xf numFmtId="0" fontId="139" fillId="0" borderId="15" xfId="0" applyFont="1" applyFill="1" applyBorder="1"/>
    <xf numFmtId="0" fontId="86" fillId="0" borderId="14" xfId="0" applyFont="1" applyFill="1" applyBorder="1"/>
    <xf numFmtId="0" fontId="86" fillId="0" borderId="15" xfId="0" applyFont="1" applyFill="1" applyBorder="1"/>
    <xf numFmtId="0" fontId="86" fillId="0" borderId="33" xfId="0" applyFont="1" applyFill="1" applyBorder="1"/>
    <xf numFmtId="0" fontId="86" fillId="0" borderId="40" xfId="0" applyFont="1" applyFill="1" applyBorder="1"/>
    <xf numFmtId="0" fontId="24" fillId="0" borderId="39" xfId="0" applyFont="1" applyFill="1" applyBorder="1" applyAlignment="1">
      <alignment vertical="center"/>
    </xf>
    <xf numFmtId="0" fontId="24" fillId="0" borderId="13" xfId="0" applyFont="1" applyFill="1" applyBorder="1" applyAlignment="1">
      <alignment vertical="center"/>
    </xf>
    <xf numFmtId="0" fontId="139" fillId="0" borderId="12" xfId="0" applyFont="1" applyFill="1" applyBorder="1" applyAlignment="1">
      <alignment horizontal="center"/>
    </xf>
    <xf numFmtId="0" fontId="91" fillId="0" borderId="0" xfId="0" applyFont="1" applyBorder="1"/>
    <xf numFmtId="0" fontId="125" fillId="0" borderId="0" xfId="0" applyFont="1" applyBorder="1"/>
    <xf numFmtId="0" fontId="122" fillId="0" borderId="12" xfId="163" applyFont="1" applyFill="1" applyBorder="1" applyAlignment="1">
      <alignment horizontal="left" vertical="center"/>
    </xf>
    <xf numFmtId="0" fontId="125" fillId="0" borderId="12" xfId="163" applyFont="1" applyFill="1" applyBorder="1" applyAlignment="1">
      <alignment horizontal="left" vertical="center"/>
    </xf>
    <xf numFmtId="0" fontId="125" fillId="0" borderId="12" xfId="163" applyFont="1" applyFill="1" applyBorder="1" applyAlignment="1">
      <alignment horizontal="left" vertical="center" wrapText="1"/>
    </xf>
    <xf numFmtId="0" fontId="43" fillId="0" borderId="12" xfId="52" applyFont="1" applyFill="1" applyBorder="1" applyAlignment="1">
      <alignment vertical="center"/>
    </xf>
    <xf numFmtId="0" fontId="122" fillId="0" borderId="12" xfId="163" applyFont="1" applyFill="1" applyBorder="1" applyAlignment="1">
      <alignment horizontal="left" vertical="center" wrapText="1"/>
    </xf>
    <xf numFmtId="0" fontId="35" fillId="0" borderId="12" xfId="0" applyFont="1" applyFill="1" applyBorder="1"/>
    <xf numFmtId="0" fontId="43" fillId="0" borderId="39" xfId="52" applyFont="1" applyFill="1" applyBorder="1" applyAlignment="1">
      <alignment horizontal="center" vertical="center"/>
    </xf>
    <xf numFmtId="0" fontId="37" fillId="0" borderId="0" xfId="67" applyFont="1" applyFill="1" applyBorder="1" applyAlignment="1">
      <alignment horizontal="center" vertical="center"/>
    </xf>
    <xf numFmtId="49" fontId="37" fillId="0" borderId="0" xfId="67" applyNumberFormat="1" applyFont="1" applyFill="1" applyBorder="1" applyAlignment="1">
      <alignment horizontal="center" vertical="center"/>
    </xf>
    <xf numFmtId="0" fontId="23" fillId="0" borderId="16" xfId="67" applyFont="1" applyFill="1" applyBorder="1" applyAlignment="1">
      <alignment vertical="center"/>
    </xf>
    <xf numFmtId="0" fontId="136" fillId="0" borderId="0" xfId="163" applyNumberFormat="1" applyFont="1" applyFill="1" applyBorder="1" applyAlignment="1">
      <alignment vertical="center"/>
    </xf>
    <xf numFmtId="0" fontId="41" fillId="0" borderId="17" xfId="67" applyFont="1" applyFill="1" applyBorder="1" applyAlignment="1">
      <alignment vertical="center"/>
    </xf>
    <xf numFmtId="0" fontId="23" fillId="0" borderId="47" xfId="67" applyFont="1" applyFill="1" applyBorder="1" applyAlignment="1">
      <alignment vertical="center"/>
    </xf>
    <xf numFmtId="0" fontId="35" fillId="0" borderId="46" xfId="0" applyFont="1" applyFill="1" applyBorder="1"/>
    <xf numFmtId="0" fontId="41" fillId="0" borderId="33" xfId="67" applyFont="1" applyFill="1" applyBorder="1" applyAlignment="1">
      <alignment vertical="center"/>
    </xf>
    <xf numFmtId="0" fontId="41" fillId="0" borderId="40" xfId="67" applyFont="1" applyFill="1" applyBorder="1" applyAlignment="1">
      <alignment vertical="center"/>
    </xf>
    <xf numFmtId="0" fontId="25" fillId="0" borderId="0" xfId="64" applyFont="1" applyFill="1" applyBorder="1" applyAlignment="1">
      <alignment horizontal="center" vertical="center"/>
    </xf>
    <xf numFmtId="0" fontId="26" fillId="0" borderId="12" xfId="163" applyFont="1" applyFill="1" applyBorder="1" applyAlignment="1">
      <alignment horizontal="left" vertical="center"/>
    </xf>
    <xf numFmtId="0" fontId="24" fillId="0" borderId="12" xfId="0" applyFont="1" applyFill="1" applyBorder="1" applyAlignment="1">
      <alignment horizontal="left" vertical="center"/>
    </xf>
    <xf numFmtId="0" fontId="26" fillId="0" borderId="18" xfId="52" applyFont="1" applyFill="1" applyBorder="1" applyAlignment="1">
      <alignment horizontal="left" vertical="center" wrapText="1"/>
    </xf>
    <xf numFmtId="2" fontId="0" fillId="0" borderId="0" xfId="0" applyNumberFormat="1"/>
    <xf numFmtId="4" fontId="98" fillId="34" borderId="10" xfId="107" applyNumberFormat="1" applyFont="1" applyFill="1" applyBorder="1" applyAlignment="1">
      <alignment horizontal="center" vertical="center" wrapText="1"/>
    </xf>
    <xf numFmtId="0" fontId="122" fillId="0" borderId="10" xfId="163" applyFont="1" applyFill="1" applyBorder="1" applyAlignment="1">
      <alignment horizontal="left" vertical="center"/>
    </xf>
    <xf numFmtId="0" fontId="122" fillId="0" borderId="23" xfId="163" applyFont="1" applyFill="1" applyBorder="1" applyAlignment="1">
      <alignment horizontal="left" vertical="center"/>
    </xf>
    <xf numFmtId="0" fontId="26" fillId="0" borderId="26" xfId="52" applyFont="1" applyFill="1" applyBorder="1" applyAlignment="1">
      <alignment horizontal="left" vertical="center" wrapText="1"/>
    </xf>
    <xf numFmtId="0" fontId="37" fillId="0" borderId="39" xfId="67" applyFont="1" applyFill="1" applyBorder="1" applyAlignment="1">
      <alignment horizontal="center" vertical="center"/>
    </xf>
    <xf numFmtId="0" fontId="124" fillId="0" borderId="13" xfId="163" applyFont="1" applyFill="1" applyBorder="1" applyAlignment="1">
      <alignment horizontal="left" vertical="center"/>
    </xf>
    <xf numFmtId="0" fontId="122" fillId="0" borderId="13" xfId="163" applyFont="1" applyFill="1" applyBorder="1" applyAlignment="1">
      <alignment horizontal="left" vertical="center"/>
    </xf>
    <xf numFmtId="0" fontId="5" fillId="0" borderId="12" xfId="163" applyFont="1" applyFill="1" applyBorder="1" applyAlignment="1">
      <alignment horizontal="left" vertical="center"/>
    </xf>
    <xf numFmtId="0" fontId="0" fillId="0" borderId="0" xfId="0" applyFill="1" applyBorder="1" applyAlignment="1">
      <alignment horizontal="left"/>
    </xf>
    <xf numFmtId="0" fontId="26" fillId="32" borderId="0" xfId="53" applyFont="1" applyFill="1" applyAlignment="1">
      <alignment vertical="center"/>
    </xf>
    <xf numFmtId="0" fontId="26" fillId="32" borderId="0" xfId="53" applyFont="1" applyFill="1" applyBorder="1" applyAlignment="1">
      <alignment vertical="center"/>
    </xf>
    <xf numFmtId="0" fontId="26" fillId="32" borderId="0" xfId="53" applyFont="1" applyFill="1" applyAlignment="1">
      <alignment vertical="center" wrapText="1"/>
    </xf>
    <xf numFmtId="0" fontId="26" fillId="32" borderId="0" xfId="53" applyFont="1" applyFill="1" applyAlignment="1">
      <alignment horizontal="center" vertical="center"/>
    </xf>
    <xf numFmtId="0" fontId="0" fillId="0" borderId="0" xfId="0" applyAlignment="1">
      <alignment vertical="center"/>
    </xf>
    <xf numFmtId="0" fontId="0" fillId="0" borderId="0" xfId="0"/>
    <xf numFmtId="0" fontId="3" fillId="24" borderId="12" xfId="0" applyFont="1" applyFill="1" applyBorder="1" applyAlignment="1">
      <alignment horizontal="center" vertical="center" wrapText="1"/>
    </xf>
    <xf numFmtId="3" fontId="125" fillId="0" borderId="0" xfId="0" applyNumberFormat="1" applyFont="1" applyBorder="1"/>
    <xf numFmtId="0" fontId="129" fillId="0" borderId="0" xfId="0" applyFont="1" applyFill="1" applyAlignment="1">
      <alignment horizontal="left" vertical="center" indent="5"/>
    </xf>
    <xf numFmtId="4" fontId="4" fillId="0" borderId="83" xfId="52" applyNumberFormat="1" applyFill="1" applyBorder="1" applyAlignment="1">
      <alignment vertical="center"/>
    </xf>
    <xf numFmtId="2" fontId="0" fillId="0" borderId="0" xfId="0" applyNumberFormat="1" applyFill="1" applyBorder="1" applyAlignment="1">
      <alignment horizontal="center"/>
    </xf>
    <xf numFmtId="4" fontId="4" fillId="0" borderId="0" xfId="52" applyNumberFormat="1" applyFill="1" applyBorder="1" applyAlignment="1">
      <alignment horizontal="center" vertical="center"/>
    </xf>
    <xf numFmtId="0" fontId="13" fillId="0" borderId="0" xfId="49" applyFont="1" applyFill="1" applyBorder="1" applyAlignment="1" applyProtection="1"/>
    <xf numFmtId="0" fontId="136" fillId="0" borderId="134" xfId="163" applyNumberFormat="1" applyFont="1" applyFill="1" applyBorder="1" applyAlignment="1">
      <alignment vertical="center"/>
    </xf>
    <xf numFmtId="0" fontId="136" fillId="0" borderId="135" xfId="163" applyNumberFormat="1" applyFont="1" applyFill="1" applyBorder="1" applyAlignment="1">
      <alignment vertical="center"/>
    </xf>
    <xf numFmtId="49" fontId="97" fillId="38" borderId="127" xfId="52" applyNumberFormat="1" applyFont="1" applyFill="1" applyBorder="1" applyAlignment="1">
      <alignment horizontal="center" vertical="center" wrapText="1"/>
    </xf>
    <xf numFmtId="49" fontId="97" fillId="33" borderId="127" xfId="52" applyNumberFormat="1" applyFont="1" applyFill="1" applyBorder="1" applyAlignment="1">
      <alignment horizontal="center" vertical="center" wrapText="1"/>
    </xf>
    <xf numFmtId="4" fontId="97" fillId="38" borderId="127" xfId="107" applyNumberFormat="1" applyFont="1" applyFill="1" applyBorder="1" applyAlignment="1">
      <alignment horizontal="center" vertical="center" wrapText="1"/>
    </xf>
    <xf numFmtId="3" fontId="97" fillId="39" borderId="127" xfId="65" applyNumberFormat="1" applyFont="1" applyFill="1" applyBorder="1" applyAlignment="1">
      <alignment horizontal="center" vertical="center" wrapText="1"/>
    </xf>
    <xf numFmtId="0" fontId="77" fillId="0" borderId="0" xfId="0" applyFont="1" applyFill="1"/>
    <xf numFmtId="0" fontId="11" fillId="35" borderId="127" xfId="0" applyNumberFormat="1" applyFont="1" applyFill="1" applyBorder="1" applyAlignment="1">
      <alignment horizontal="center" vertical="center" wrapText="1"/>
    </xf>
    <xf numFmtId="0" fontId="26" fillId="0" borderId="0" xfId="53" applyFont="1" applyFill="1" applyAlignment="1">
      <alignment vertical="center"/>
    </xf>
    <xf numFmtId="0" fontId="26" fillId="0" borderId="0" xfId="53" applyFont="1" applyFill="1" applyAlignment="1">
      <alignment vertical="center" wrapText="1"/>
    </xf>
    <xf numFmtId="0" fontId="26" fillId="0" borderId="0" xfId="53" applyFont="1" applyFill="1" applyAlignment="1">
      <alignment horizontal="center" vertical="center"/>
    </xf>
    <xf numFmtId="0" fontId="83" fillId="0" borderId="0" xfId="0" applyFont="1" applyFill="1" applyBorder="1"/>
    <xf numFmtId="0" fontId="0" fillId="0" borderId="0" xfId="0" applyFill="1"/>
    <xf numFmtId="2" fontId="0" fillId="0" borderId="147" xfId="0" applyNumberFormat="1" applyFont="1" applyFill="1" applyBorder="1" applyAlignment="1">
      <alignment horizontal="center"/>
    </xf>
    <xf numFmtId="0" fontId="0" fillId="0" borderId="147" xfId="0" applyFont="1" applyFill="1" applyBorder="1"/>
    <xf numFmtId="0" fontId="11" fillId="26" borderId="150" xfId="0" applyFont="1" applyFill="1" applyBorder="1" applyAlignment="1">
      <alignment horizontal="center" vertical="center"/>
    </xf>
    <xf numFmtId="2" fontId="11" fillId="27" borderId="150" xfId="0" applyNumberFormat="1" applyFont="1" applyFill="1" applyBorder="1" applyAlignment="1">
      <alignment horizontal="center" vertical="center"/>
    </xf>
    <xf numFmtId="4" fontId="82" fillId="0" borderId="147" xfId="0" applyNumberFormat="1" applyFont="1" applyFill="1" applyBorder="1" applyAlignment="1">
      <alignment horizontal="center" vertical="center"/>
    </xf>
    <xf numFmtId="0" fontId="0" fillId="0" borderId="147" xfId="0" applyFont="1" applyFill="1" applyBorder="1" applyAlignment="1">
      <alignment horizontal="left" vertical="center"/>
    </xf>
    <xf numFmtId="0" fontId="19" fillId="0" borderId="117" xfId="64" applyFont="1" applyFill="1" applyBorder="1" applyAlignment="1">
      <alignment horizontal="left" vertical="center"/>
    </xf>
    <xf numFmtId="0" fontId="23" fillId="0" borderId="147" xfId="0" applyFont="1" applyFill="1" applyBorder="1"/>
    <xf numFmtId="0" fontId="26" fillId="0" borderId="141" xfId="52" applyFont="1" applyFill="1" applyBorder="1" applyAlignment="1">
      <alignment horizontal="left" vertical="center" wrapText="1"/>
    </xf>
    <xf numFmtId="0" fontId="26" fillId="0" borderId="158" xfId="52" applyFont="1" applyFill="1" applyBorder="1" applyAlignment="1">
      <alignment horizontal="left" vertical="center" wrapText="1"/>
    </xf>
    <xf numFmtId="0" fontId="136" fillId="0" borderId="159" xfId="163" applyNumberFormat="1" applyFont="1" applyFill="1" applyBorder="1" applyAlignment="1">
      <alignment vertical="center"/>
    </xf>
    <xf numFmtId="0" fontId="0" fillId="0" borderId="147" xfId="0" applyFont="1" applyFill="1" applyBorder="1" applyAlignment="1">
      <alignment horizontal="center"/>
    </xf>
    <xf numFmtId="0" fontId="0" fillId="0" borderId="0" xfId="0" applyFont="1" applyFill="1" applyAlignment="1">
      <alignment horizontal="center"/>
    </xf>
    <xf numFmtId="0" fontId="25" fillId="0" borderId="162" xfId="67" applyFont="1" applyFill="1" applyBorder="1" applyAlignment="1">
      <alignment vertical="center" wrapText="1"/>
    </xf>
    <xf numFmtId="0" fontId="149" fillId="0" borderId="162" xfId="67" applyFont="1" applyFill="1" applyBorder="1" applyAlignment="1">
      <alignment horizontal="center" vertical="center" wrapText="1"/>
    </xf>
    <xf numFmtId="0" fontId="122" fillId="0" borderId="147" xfId="163" applyFont="1" applyFill="1" applyBorder="1" applyAlignment="1">
      <alignment horizontal="left" vertical="center"/>
    </xf>
    <xf numFmtId="0" fontId="125" fillId="0" borderId="147" xfId="163" applyFont="1" applyFill="1" applyBorder="1" applyAlignment="1">
      <alignment horizontal="left" vertical="center"/>
    </xf>
    <xf numFmtId="4" fontId="25" fillId="0" borderId="131" xfId="108" applyNumberFormat="1" applyFont="1" applyFill="1" applyBorder="1" applyAlignment="1">
      <alignment horizontal="center" vertical="center" wrapText="1"/>
    </xf>
    <xf numFmtId="0" fontId="26" fillId="0" borderId="131" xfId="52" applyFont="1" applyFill="1" applyBorder="1" applyAlignment="1">
      <alignment horizontal="left" vertical="center" wrapText="1"/>
    </xf>
    <xf numFmtId="2" fontId="26" fillId="0" borderId="29" xfId="52" applyNumberFormat="1" applyFont="1" applyFill="1" applyBorder="1" applyAlignment="1">
      <alignment horizontal="left" vertical="center"/>
    </xf>
    <xf numFmtId="0" fontId="26" fillId="0" borderId="174" xfId="52" applyFont="1" applyFill="1" applyBorder="1" applyAlignment="1">
      <alignment horizontal="left" vertical="center" wrapText="1"/>
    </xf>
    <xf numFmtId="2" fontId="26" fillId="0" borderId="175" xfId="52" applyNumberFormat="1" applyFont="1" applyFill="1" applyBorder="1" applyAlignment="1">
      <alignment horizontal="left" vertical="center"/>
    </xf>
    <xf numFmtId="2" fontId="37" fillId="0" borderId="157" xfId="52" applyNumberFormat="1" applyFont="1" applyFill="1" applyBorder="1" applyAlignment="1">
      <alignment horizontal="left" vertical="center"/>
    </xf>
    <xf numFmtId="0" fontId="0" fillId="0" borderId="0" xfId="0" applyFill="1"/>
    <xf numFmtId="0" fontId="107" fillId="0" borderId="0" xfId="0" applyFont="1"/>
    <xf numFmtId="0" fontId="154" fillId="0" borderId="0" xfId="0" applyFont="1"/>
    <xf numFmtId="0" fontId="154" fillId="0" borderId="0" xfId="0" applyFont="1" applyFill="1"/>
    <xf numFmtId="4" fontId="107" fillId="0" borderId="0" xfId="0" applyNumberFormat="1" applyFont="1" applyAlignment="1">
      <alignment horizontal="center"/>
    </xf>
    <xf numFmtId="0" fontId="107" fillId="0" borderId="0" xfId="0" applyFont="1" applyAlignment="1">
      <alignment horizontal="left"/>
    </xf>
    <xf numFmtId="0" fontId="0" fillId="0" borderId="0" xfId="0" applyFont="1" applyFill="1" applyBorder="1" applyAlignment="1">
      <alignment horizontal="center" vertical="center"/>
    </xf>
    <xf numFmtId="1" fontId="0" fillId="0" borderId="0" xfId="0" applyNumberFormat="1" applyFont="1" applyFill="1" applyBorder="1" applyAlignment="1">
      <alignment horizontal="center" vertical="center"/>
    </xf>
    <xf numFmtId="169" fontId="0" fillId="0" borderId="0" xfId="0" applyNumberFormat="1" applyFont="1" applyFill="1" applyBorder="1" applyAlignment="1">
      <alignment horizontal="center" vertical="center"/>
    </xf>
    <xf numFmtId="3" fontId="95" fillId="0" borderId="12" xfId="0" applyNumberFormat="1" applyFont="1" applyFill="1" applyBorder="1" applyAlignment="1">
      <alignment horizontal="center"/>
    </xf>
    <xf numFmtId="3" fontId="26" fillId="0" borderId="0" xfId="108" applyNumberFormat="1" applyFont="1" applyFill="1" applyBorder="1" applyAlignment="1">
      <alignment horizontal="center" vertical="center" wrapText="1"/>
    </xf>
    <xf numFmtId="3" fontId="35" fillId="0" borderId="0" xfId="0" applyNumberFormat="1" applyFont="1" applyFill="1"/>
    <xf numFmtId="0" fontId="26" fillId="0" borderId="0" xfId="0" applyFont="1" applyFill="1" applyBorder="1" applyAlignment="1"/>
    <xf numFmtId="3" fontId="26" fillId="0" borderId="0" xfId="0" applyNumberFormat="1" applyFont="1" applyFill="1" applyBorder="1" applyAlignment="1"/>
    <xf numFmtId="0" fontId="88" fillId="0" borderId="0" xfId="0" applyFont="1" applyFill="1"/>
    <xf numFmtId="0" fontId="91" fillId="0" borderId="184" xfId="0" applyFont="1" applyBorder="1" applyAlignment="1">
      <alignment horizontal="center"/>
    </xf>
    <xf numFmtId="0" fontId="82" fillId="0" borderId="127" xfId="0" applyFont="1" applyFill="1" applyBorder="1" applyAlignment="1">
      <alignment wrapText="1"/>
    </xf>
    <xf numFmtId="4" fontId="98" fillId="34" borderId="160" xfId="108" applyNumberFormat="1" applyFont="1" applyFill="1" applyBorder="1" applyAlignment="1">
      <alignment horizontal="center" vertical="center" wrapText="1"/>
    </xf>
    <xf numFmtId="0" fontId="0" fillId="0" borderId="184" xfId="0" applyBorder="1" applyAlignment="1">
      <alignment horizontal="center" vertical="center"/>
    </xf>
    <xf numFmtId="0" fontId="0" fillId="0" borderId="184" xfId="0" applyBorder="1"/>
    <xf numFmtId="0" fontId="91" fillId="0" borderId="184" xfId="0" applyFont="1" applyFill="1" applyBorder="1" applyAlignment="1">
      <alignment horizontal="center"/>
    </xf>
    <xf numFmtId="0" fontId="0" fillId="0" borderId="0" xfId="0" applyFill="1"/>
    <xf numFmtId="0" fontId="0" fillId="0" borderId="0" xfId="0" applyFill="1"/>
    <xf numFmtId="4" fontId="101" fillId="0" borderId="111" xfId="107" applyNumberFormat="1" applyFont="1" applyFill="1" applyBorder="1" applyAlignment="1">
      <alignment horizontal="center" vertical="center"/>
    </xf>
    <xf numFmtId="0" fontId="26" fillId="0" borderId="191" xfId="163" applyFont="1" applyFill="1" applyBorder="1" applyAlignment="1">
      <alignment horizontal="left" vertical="center"/>
    </xf>
    <xf numFmtId="0" fontId="136" fillId="0" borderId="167" xfId="163" applyNumberFormat="1" applyFont="1" applyFill="1" applyBorder="1" applyAlignment="1">
      <alignment vertical="center"/>
    </xf>
    <xf numFmtId="2" fontId="26" fillId="0" borderId="188" xfId="163" applyNumberFormat="1" applyFont="1" applyFill="1" applyBorder="1" applyAlignment="1">
      <alignment horizontal="left" vertical="center"/>
    </xf>
    <xf numFmtId="2" fontId="26" fillId="0" borderId="189" xfId="163" applyNumberFormat="1" applyFont="1" applyFill="1" applyBorder="1" applyAlignment="1">
      <alignment horizontal="left" vertical="center"/>
    </xf>
    <xf numFmtId="1" fontId="82" fillId="0" borderId="0" xfId="0" applyNumberFormat="1" applyFont="1" applyFill="1" applyBorder="1" applyAlignment="1">
      <alignment horizontal="center"/>
    </xf>
    <xf numFmtId="49" fontId="82" fillId="0" borderId="0" xfId="0" applyNumberFormat="1" applyFont="1" applyFill="1" applyBorder="1" applyAlignment="1">
      <alignment horizontal="center"/>
    </xf>
    <xf numFmtId="4" fontId="4" fillId="0" borderId="0" xfId="52" applyNumberFormat="1" applyFill="1" applyBorder="1" applyAlignment="1">
      <alignment vertical="center"/>
    </xf>
    <xf numFmtId="0" fontId="82" fillId="0" borderId="12" xfId="0" applyNumberFormat="1" applyFont="1" applyFill="1" applyBorder="1" applyAlignment="1">
      <alignment horizontal="center" vertical="center"/>
    </xf>
    <xf numFmtId="2" fontId="0" fillId="33" borderId="147" xfId="0" applyNumberFormat="1" applyFont="1" applyFill="1" applyBorder="1" applyAlignment="1">
      <alignment horizontal="center"/>
    </xf>
    <xf numFmtId="0" fontId="0" fillId="0" borderId="181" xfId="0" applyFont="1" applyFill="1" applyBorder="1" applyAlignment="1">
      <alignment horizontal="center"/>
    </xf>
    <xf numFmtId="2" fontId="0" fillId="0" borderId="181" xfId="0" applyNumberFormat="1" applyFont="1" applyFill="1" applyBorder="1" applyAlignment="1">
      <alignment horizontal="center"/>
    </xf>
    <xf numFmtId="0" fontId="0" fillId="0" borderId="0" xfId="0" applyFill="1" applyBorder="1" applyAlignment="1">
      <alignment horizontal="center"/>
    </xf>
    <xf numFmtId="49" fontId="0" fillId="0" borderId="147" xfId="0" applyNumberFormat="1" applyFont="1" applyFill="1" applyBorder="1" applyAlignment="1">
      <alignment horizontal="left" vertical="center" wrapText="1"/>
    </xf>
    <xf numFmtId="4" fontId="77" fillId="0" borderId="0" xfId="0" applyNumberFormat="1" applyFont="1" applyFill="1" applyAlignment="1">
      <alignment horizontal="center" vertical="center"/>
    </xf>
    <xf numFmtId="4" fontId="77" fillId="0" borderId="0" xfId="0" applyNumberFormat="1" applyFont="1" applyAlignment="1">
      <alignment horizontal="center" vertical="center"/>
    </xf>
    <xf numFmtId="2" fontId="0" fillId="0" borderId="0" xfId="0" applyNumberFormat="1" applyAlignment="1">
      <alignment vertical="center"/>
    </xf>
    <xf numFmtId="0" fontId="11" fillId="26" borderId="207" xfId="0" applyFont="1" applyFill="1" applyBorder="1" applyAlignment="1">
      <alignment horizontal="center" vertical="center"/>
    </xf>
    <xf numFmtId="2" fontId="11" fillId="27" borderId="207" xfId="0" applyNumberFormat="1" applyFont="1" applyFill="1" applyBorder="1" applyAlignment="1">
      <alignment horizontal="center" vertical="center"/>
    </xf>
    <xf numFmtId="0" fontId="0" fillId="0" borderId="111" xfId="0" applyFill="1" applyBorder="1" applyAlignment="1">
      <alignment horizontal="center"/>
    </xf>
    <xf numFmtId="3" fontId="95" fillId="0" borderId="147" xfId="0" applyNumberFormat="1" applyFont="1" applyFill="1" applyBorder="1" applyAlignment="1">
      <alignment horizontal="center"/>
    </xf>
    <xf numFmtId="0" fontId="26" fillId="0" borderId="12" xfId="67" applyFont="1" applyFill="1" applyBorder="1" applyAlignment="1">
      <alignment vertical="center" wrapText="1"/>
    </xf>
    <xf numFmtId="0" fontId="0" fillId="0" borderId="213" xfId="0" applyFont="1" applyFill="1" applyBorder="1" applyAlignment="1">
      <alignment horizontal="left" vertical="center"/>
    </xf>
    <xf numFmtId="0" fontId="0" fillId="0" borderId="213" xfId="0" applyFont="1" applyFill="1" applyBorder="1" applyAlignment="1">
      <alignment horizontal="center"/>
    </xf>
    <xf numFmtId="2" fontId="0" fillId="0" borderId="213" xfId="0" applyNumberFormat="1" applyFont="1" applyFill="1" applyBorder="1" applyAlignment="1">
      <alignment horizontal="center"/>
    </xf>
    <xf numFmtId="0" fontId="0" fillId="0" borderId="213" xfId="0" applyFont="1" applyFill="1" applyBorder="1"/>
    <xf numFmtId="0" fontId="125" fillId="0" borderId="0" xfId="0" applyFont="1" applyFill="1" applyBorder="1"/>
    <xf numFmtId="0" fontId="0" fillId="0" borderId="0" xfId="0" applyFill="1"/>
    <xf numFmtId="0" fontId="169" fillId="0" borderId="213" xfId="0" applyFont="1" applyBorder="1" applyAlignment="1">
      <alignment horizontal="center" vertical="center" wrapText="1"/>
    </xf>
    <xf numFmtId="3" fontId="169" fillId="0" borderId="213" xfId="0" applyNumberFormat="1" applyFont="1" applyBorder="1" applyAlignment="1">
      <alignment horizontal="center" vertical="center" wrapText="1"/>
    </xf>
    <xf numFmtId="0" fontId="149" fillId="0" borderId="224" xfId="67" applyFont="1" applyFill="1" applyBorder="1" applyAlignment="1">
      <alignment horizontal="center" vertical="center" wrapText="1"/>
    </xf>
    <xf numFmtId="0" fontId="43" fillId="0" borderId="224" xfId="52" applyFont="1" applyFill="1" applyBorder="1" applyAlignment="1">
      <alignment horizontal="center" vertical="center"/>
    </xf>
    <xf numFmtId="0" fontId="122" fillId="0" borderId="213" xfId="0" applyFont="1" applyFill="1" applyBorder="1" applyAlignment="1">
      <alignment horizontal="center" vertical="center"/>
    </xf>
    <xf numFmtId="0" fontId="122" fillId="0" borderId="213" xfId="0" applyFont="1" applyFill="1" applyBorder="1" applyAlignment="1">
      <alignment horizontal="left" vertical="center" wrapText="1"/>
    </xf>
    <xf numFmtId="0" fontId="93" fillId="0" borderId="0" xfId="0" applyFont="1" applyFill="1" applyBorder="1" applyAlignment="1">
      <alignment horizontal="right" vertical="center"/>
    </xf>
    <xf numFmtId="0" fontId="93" fillId="0" borderId="0" xfId="0" applyFont="1" applyFill="1" applyBorder="1" applyAlignment="1">
      <alignment horizontal="left" vertical="center"/>
    </xf>
    <xf numFmtId="0" fontId="93" fillId="0" borderId="0" xfId="0" applyFont="1" applyFill="1" applyBorder="1" applyAlignment="1">
      <alignment vertical="center"/>
    </xf>
    <xf numFmtId="0" fontId="93" fillId="0" borderId="0" xfId="0" applyFont="1" applyFill="1" applyBorder="1" applyAlignment="1">
      <alignment horizontal="right" vertical="center" wrapText="1"/>
    </xf>
    <xf numFmtId="2" fontId="26" fillId="0" borderId="132" xfId="52" applyNumberFormat="1" applyFont="1" applyFill="1" applyBorder="1" applyAlignment="1">
      <alignment horizontal="left" vertical="center" wrapText="1"/>
    </xf>
    <xf numFmtId="2" fontId="26" fillId="0" borderId="133" xfId="52" applyNumberFormat="1" applyFont="1" applyFill="1" applyBorder="1" applyAlignment="1">
      <alignment horizontal="left" vertical="center" wrapText="1"/>
    </xf>
    <xf numFmtId="0" fontId="11" fillId="0" borderId="115" xfId="0" applyFont="1" applyFill="1" applyBorder="1" applyAlignment="1">
      <alignment horizontal="center" vertical="center"/>
    </xf>
    <xf numFmtId="9" fontId="11" fillId="0" borderId="115" xfId="189" applyFont="1" applyFill="1" applyBorder="1" applyAlignment="1">
      <alignment horizontal="center" vertical="center"/>
    </xf>
    <xf numFmtId="0" fontId="0" fillId="0" borderId="0" xfId="0" applyFill="1" applyBorder="1" applyAlignment="1">
      <alignment horizontal="center" vertical="top" wrapText="1"/>
    </xf>
    <xf numFmtId="168" fontId="36" fillId="0" borderId="0" xfId="66" applyNumberFormat="1" applyFont="1" applyFill="1" applyAlignment="1">
      <alignment horizontal="left" vertical="center"/>
    </xf>
    <xf numFmtId="14" fontId="39" fillId="0" borderId="0" xfId="66" applyNumberFormat="1" applyFont="1" applyFill="1" applyAlignment="1">
      <alignment horizontal="left" vertical="center"/>
    </xf>
    <xf numFmtId="0" fontId="25" fillId="0" borderId="20" xfId="67" applyFont="1" applyFill="1" applyBorder="1" applyAlignment="1">
      <alignment vertical="center" wrapText="1"/>
    </xf>
    <xf numFmtId="0" fontId="40" fillId="0" borderId="30" xfId="67" applyFont="1" applyFill="1" applyBorder="1" applyAlignment="1">
      <alignment vertical="center" wrapText="1"/>
    </xf>
    <xf numFmtId="49" fontId="40" fillId="0" borderId="20" xfId="67" applyNumberFormat="1" applyFont="1" applyFill="1" applyBorder="1" applyAlignment="1">
      <alignment horizontal="center" vertical="center" wrapText="1"/>
    </xf>
    <xf numFmtId="0" fontId="40" fillId="0" borderId="20" xfId="67" applyFont="1" applyFill="1" applyBorder="1" applyAlignment="1">
      <alignment horizontal="center" vertical="center" wrapText="1"/>
    </xf>
    <xf numFmtId="0" fontId="122" fillId="0" borderId="112" xfId="163" applyFont="1" applyFill="1" applyBorder="1" applyAlignment="1">
      <alignment horizontal="left" vertical="center"/>
    </xf>
    <xf numFmtId="0" fontId="26" fillId="0" borderId="215" xfId="67" applyFont="1" applyFill="1" applyBorder="1" applyAlignment="1">
      <alignment horizontal="center" vertical="center"/>
    </xf>
    <xf numFmtId="0" fontId="26" fillId="0" borderId="213" xfId="67" applyFont="1" applyFill="1" applyBorder="1" applyAlignment="1">
      <alignment horizontal="center" vertical="center"/>
    </xf>
    <xf numFmtId="0" fontId="26" fillId="0" borderId="213" xfId="106" applyNumberFormat="1" applyFont="1" applyFill="1" applyBorder="1" applyAlignment="1" applyProtection="1">
      <alignment horizontal="center" vertical="center"/>
    </xf>
    <xf numFmtId="0" fontId="26" fillId="0" borderId="213" xfId="67" applyNumberFormat="1" applyFont="1" applyFill="1" applyBorder="1" applyAlignment="1">
      <alignment horizontal="center" vertical="center"/>
    </xf>
    <xf numFmtId="49" fontId="40" fillId="0" borderId="12" xfId="67" applyNumberFormat="1" applyFont="1" applyFill="1" applyBorder="1" applyAlignment="1">
      <alignment horizontal="center" vertical="center" wrapText="1"/>
    </xf>
    <xf numFmtId="0" fontId="40" fillId="0" borderId="12" xfId="67" applyFont="1" applyFill="1" applyBorder="1" applyAlignment="1">
      <alignment horizontal="center" vertical="center" wrapText="1"/>
    </xf>
    <xf numFmtId="0" fontId="23" fillId="0" borderId="12" xfId="0" applyNumberFormat="1" applyFont="1" applyFill="1" applyBorder="1" applyAlignment="1" applyProtection="1">
      <alignment horizontal="left" vertical="center"/>
    </xf>
    <xf numFmtId="0" fontId="26" fillId="0" borderId="12" xfId="0" applyNumberFormat="1" applyFont="1" applyFill="1" applyBorder="1" applyAlignment="1" applyProtection="1">
      <alignment horizontal="left" vertical="center"/>
    </xf>
    <xf numFmtId="49" fontId="40" fillId="0" borderId="18" xfId="67" applyNumberFormat="1" applyFont="1" applyFill="1" applyBorder="1" applyAlignment="1">
      <alignment horizontal="center" vertical="center" wrapText="1"/>
    </xf>
    <xf numFmtId="0" fontId="40" fillId="0" borderId="18" xfId="67" applyFont="1" applyFill="1" applyBorder="1" applyAlignment="1">
      <alignment horizontal="center" vertical="center" wrapText="1"/>
    </xf>
    <xf numFmtId="0" fontId="25" fillId="0" borderId="13" xfId="64" applyFont="1" applyFill="1" applyBorder="1" applyAlignment="1">
      <alignment horizontal="left" vertical="center"/>
    </xf>
    <xf numFmtId="0" fontId="25" fillId="0" borderId="14" xfId="64" applyFont="1" applyFill="1" applyBorder="1" applyAlignment="1">
      <alignment horizontal="left" vertical="center"/>
    </xf>
    <xf numFmtId="0" fontId="25" fillId="0" borderId="39" xfId="64" applyFont="1" applyFill="1" applyBorder="1" applyAlignment="1">
      <alignment horizontal="left" vertical="center"/>
    </xf>
    <xf numFmtId="0" fontId="112" fillId="0" borderId="39" xfId="0" applyFont="1" applyFill="1" applyBorder="1"/>
    <xf numFmtId="0" fontId="40" fillId="0" borderId="18" xfId="52" applyFont="1" applyFill="1" applyBorder="1" applyAlignment="1">
      <alignment horizontal="center" vertical="center"/>
    </xf>
    <xf numFmtId="0" fontId="19" fillId="0" borderId="39" xfId="64" applyFont="1" applyFill="1" applyBorder="1" applyAlignment="1">
      <alignment horizontal="left" vertical="center"/>
    </xf>
    <xf numFmtId="3" fontId="26" fillId="0" borderId="18" xfId="108" applyNumberFormat="1" applyFont="1" applyFill="1" applyBorder="1" applyAlignment="1">
      <alignment horizontal="center" wrapText="1"/>
    </xf>
    <xf numFmtId="4" fontId="40" fillId="0" borderId="18" xfId="108" applyNumberFormat="1" applyFont="1" applyFill="1" applyBorder="1" applyAlignment="1">
      <alignment horizontal="center" vertical="center" wrapText="1"/>
    </xf>
    <xf numFmtId="4" fontId="0" fillId="0" borderId="0" xfId="0" applyNumberFormat="1" applyFont="1" applyAlignment="1">
      <alignment horizontal="center"/>
    </xf>
    <xf numFmtId="2" fontId="98" fillId="27" borderId="147" xfId="0" applyNumberFormat="1" applyFont="1" applyFill="1" applyBorder="1" applyAlignment="1">
      <alignment horizontal="center" vertical="center"/>
    </xf>
    <xf numFmtId="4" fontId="82" fillId="0" borderId="147" xfId="108" applyNumberFormat="1" applyFont="1" applyFill="1" applyBorder="1" applyAlignment="1">
      <alignment horizontal="center" vertical="center"/>
    </xf>
    <xf numFmtId="2" fontId="98" fillId="27" borderId="12" xfId="0" applyNumberFormat="1" applyFont="1" applyFill="1" applyBorder="1" applyAlignment="1">
      <alignment horizontal="center" vertical="center"/>
    </xf>
    <xf numFmtId="4" fontId="82" fillId="0" borderId="12" xfId="108" applyNumberFormat="1" applyFont="1" applyFill="1" applyBorder="1" applyAlignment="1">
      <alignment horizontal="center" vertical="center"/>
    </xf>
    <xf numFmtId="0" fontId="98" fillId="26" borderId="12" xfId="0" applyFont="1" applyFill="1" applyBorder="1" applyAlignment="1">
      <alignment horizontal="left" vertical="center"/>
    </xf>
    <xf numFmtId="0" fontId="77" fillId="0" borderId="0" xfId="0" applyFont="1" applyAlignment="1">
      <alignment horizontal="center" vertical="center"/>
    </xf>
    <xf numFmtId="4" fontId="82" fillId="0" borderId="213" xfId="108" applyNumberFormat="1" applyFont="1" applyFill="1" applyBorder="1" applyAlignment="1">
      <alignment horizontal="center" vertical="center"/>
    </xf>
    <xf numFmtId="0" fontId="25" fillId="0" borderId="147" xfId="67" applyFont="1" applyFill="1" applyBorder="1" applyAlignment="1">
      <alignment vertical="center"/>
    </xf>
    <xf numFmtId="49" fontId="26" fillId="0" borderId="147" xfId="67" applyNumberFormat="1" applyFont="1" applyFill="1" applyBorder="1" applyAlignment="1">
      <alignment horizontal="center" vertical="center"/>
    </xf>
    <xf numFmtId="0" fontId="26" fillId="0" borderId="147" xfId="52" applyFont="1" applyFill="1" applyBorder="1" applyAlignment="1">
      <alignment horizontal="center" vertical="center"/>
    </xf>
    <xf numFmtId="0" fontId="26" fillId="0" borderId="147" xfId="67" applyFont="1" applyFill="1" applyBorder="1" applyAlignment="1">
      <alignment horizontal="center" vertical="center"/>
    </xf>
    <xf numFmtId="49" fontId="26" fillId="0" borderId="215" xfId="67" applyNumberFormat="1" applyFont="1" applyFill="1" applyBorder="1" applyAlignment="1">
      <alignment horizontal="center" vertical="center"/>
    </xf>
    <xf numFmtId="49" fontId="26" fillId="0" borderId="213" xfId="67" applyNumberFormat="1" applyFont="1" applyFill="1" applyBorder="1" applyAlignment="1">
      <alignment horizontal="center" vertical="center"/>
    </xf>
    <xf numFmtId="0" fontId="23" fillId="0" borderId="162" xfId="52" applyFont="1" applyFill="1" applyBorder="1" applyAlignment="1">
      <alignment vertical="center"/>
    </xf>
    <xf numFmtId="0" fontId="23" fillId="0" borderId="164" xfId="52" applyFont="1" applyFill="1" applyBorder="1" applyAlignment="1">
      <alignment vertical="center"/>
    </xf>
    <xf numFmtId="0" fontId="23" fillId="0" borderId="163" xfId="52" applyFont="1" applyFill="1" applyBorder="1" applyAlignment="1">
      <alignment vertical="center"/>
    </xf>
    <xf numFmtId="0" fontId="0" fillId="0" borderId="0" xfId="0" applyFont="1" applyFill="1" applyAlignment="1">
      <alignment horizontal="center" vertical="center"/>
    </xf>
    <xf numFmtId="4" fontId="0" fillId="0" borderId="0" xfId="0" applyNumberFormat="1" applyFont="1" applyFill="1" applyAlignment="1">
      <alignment horizontal="center"/>
    </xf>
    <xf numFmtId="0" fontId="0" fillId="0" borderId="0" xfId="0" applyFont="1" applyAlignment="1">
      <alignment horizontal="center"/>
    </xf>
    <xf numFmtId="0" fontId="0" fillId="0" borderId="0" xfId="0" applyFont="1" applyAlignment="1">
      <alignment horizontal="left"/>
    </xf>
    <xf numFmtId="2" fontId="0" fillId="0" borderId="0" xfId="0" applyNumberFormat="1" applyFont="1"/>
    <xf numFmtId="0" fontId="170" fillId="0" borderId="0" xfId="0" applyFont="1" applyAlignment="1">
      <alignment wrapText="1"/>
    </xf>
    <xf numFmtId="0" fontId="0" fillId="0" borderId="12" xfId="0" applyFont="1" applyFill="1" applyBorder="1" applyAlignment="1">
      <alignment horizontal="center"/>
    </xf>
    <xf numFmtId="0" fontId="0" fillId="0" borderId="0" xfId="0" applyFont="1" applyAlignment="1">
      <alignment wrapText="1"/>
    </xf>
    <xf numFmtId="0" fontId="0" fillId="33" borderId="147" xfId="0" applyFont="1" applyFill="1" applyBorder="1" applyAlignment="1">
      <alignment wrapText="1"/>
    </xf>
    <xf numFmtId="0" fontId="0" fillId="33" borderId="147" xfId="0" applyFont="1" applyFill="1" applyBorder="1"/>
    <xf numFmtId="0" fontId="0" fillId="33" borderId="147" xfId="0" applyFont="1" applyFill="1" applyBorder="1" applyAlignment="1">
      <alignment horizontal="center"/>
    </xf>
    <xf numFmtId="0" fontId="0" fillId="0" borderId="147" xfId="0" applyFont="1" applyFill="1" applyBorder="1" applyAlignment="1">
      <alignment wrapText="1"/>
    </xf>
    <xf numFmtId="0" fontId="97" fillId="48" borderId="42" xfId="52" applyFont="1" applyFill="1" applyBorder="1" applyAlignment="1">
      <alignment horizontal="left" vertical="center"/>
    </xf>
    <xf numFmtId="0" fontId="97" fillId="48" borderId="10" xfId="52" applyFont="1" applyFill="1" applyBorder="1" applyAlignment="1">
      <alignment horizontal="center" vertical="center" wrapText="1"/>
    </xf>
    <xf numFmtId="0" fontId="97" fillId="48" borderId="10" xfId="52" applyFont="1" applyFill="1" applyBorder="1" applyAlignment="1">
      <alignment horizontal="center" vertical="center"/>
    </xf>
    <xf numFmtId="4" fontId="97" fillId="48" borderId="10" xfId="108" applyNumberFormat="1" applyFont="1" applyFill="1" applyBorder="1" applyAlignment="1">
      <alignment horizontal="center" vertical="center" wrapText="1"/>
    </xf>
    <xf numFmtId="49" fontId="97" fillId="34" borderId="13" xfId="0" applyNumberFormat="1" applyFont="1" applyFill="1" applyBorder="1" applyAlignment="1">
      <alignment horizontal="left" vertical="center"/>
    </xf>
    <xf numFmtId="49" fontId="97" fillId="34" borderId="14" xfId="0" applyNumberFormat="1" applyFont="1" applyFill="1" applyBorder="1" applyAlignment="1">
      <alignment horizontal="center" vertical="center" wrapText="1"/>
    </xf>
    <xf numFmtId="49" fontId="97" fillId="34" borderId="14" xfId="0" applyNumberFormat="1" applyFont="1" applyFill="1" applyBorder="1" applyAlignment="1">
      <alignment horizontal="center" vertical="center"/>
    </xf>
    <xf numFmtId="4" fontId="97" fillId="34" borderId="130" xfId="0" applyNumberFormat="1" applyFont="1" applyFill="1" applyBorder="1" applyAlignment="1">
      <alignment horizontal="center" vertical="center"/>
    </xf>
    <xf numFmtId="4" fontId="82" fillId="34" borderId="15" xfId="108" applyNumberFormat="1" applyFont="1" applyFill="1" applyBorder="1" applyAlignment="1">
      <alignment horizontal="center" vertical="center"/>
    </xf>
    <xf numFmtId="0" fontId="0" fillId="0" borderId="23" xfId="0" applyNumberFormat="1" applyFont="1" applyFill="1" applyBorder="1" applyAlignment="1">
      <alignment horizontal="left" vertical="center"/>
    </xf>
    <xf numFmtId="0" fontId="101" fillId="0" borderId="23" xfId="0" applyNumberFormat="1" applyFont="1" applyFill="1" applyBorder="1" applyAlignment="1">
      <alignment vertical="center" wrapText="1"/>
    </xf>
    <xf numFmtId="0" fontId="101" fillId="0" borderId="23" xfId="0" applyNumberFormat="1" applyFont="1" applyFill="1" applyBorder="1" applyAlignment="1">
      <alignment horizontal="center" vertical="center"/>
    </xf>
    <xf numFmtId="175" fontId="101" fillId="0" borderId="23" xfId="0" applyNumberFormat="1" applyFont="1" applyFill="1" applyBorder="1" applyAlignment="1">
      <alignment horizontal="center" vertical="center"/>
    </xf>
    <xf numFmtId="4" fontId="101" fillId="0" borderId="116" xfId="0" applyNumberFormat="1" applyFont="1" applyFill="1" applyBorder="1" applyAlignment="1">
      <alignment horizontal="center" vertical="center"/>
    </xf>
    <xf numFmtId="4" fontId="82" fillId="0" borderId="23" xfId="108" applyNumberFormat="1" applyFont="1" applyFill="1" applyBorder="1" applyAlignment="1">
      <alignment horizontal="center" vertical="center"/>
    </xf>
    <xf numFmtId="49" fontId="0" fillId="0" borderId="12" xfId="0" applyNumberFormat="1" applyFont="1" applyFill="1" applyBorder="1" applyAlignment="1">
      <alignment horizontal="left" vertical="center"/>
    </xf>
    <xf numFmtId="0" fontId="101" fillId="0" borderId="12" xfId="0" applyNumberFormat="1" applyFont="1" applyFill="1" applyBorder="1" applyAlignment="1">
      <alignment vertical="center" wrapText="1"/>
    </xf>
    <xf numFmtId="0" fontId="101" fillId="0" borderId="12" xfId="0" applyNumberFormat="1" applyFont="1" applyFill="1" applyBorder="1" applyAlignment="1">
      <alignment horizontal="center" vertical="center"/>
    </xf>
    <xf numFmtId="175" fontId="101" fillId="0" borderId="12" xfId="0" applyNumberFormat="1" applyFont="1" applyFill="1" applyBorder="1" applyAlignment="1">
      <alignment horizontal="center" vertical="center"/>
    </xf>
    <xf numFmtId="49" fontId="0" fillId="0" borderId="10" xfId="0" applyNumberFormat="1" applyFont="1" applyFill="1" applyBorder="1" applyAlignment="1">
      <alignment horizontal="left" vertical="center"/>
    </xf>
    <xf numFmtId="0" fontId="101" fillId="0" borderId="10" xfId="0" applyNumberFormat="1" applyFont="1" applyFill="1" applyBorder="1" applyAlignment="1">
      <alignment vertical="center" wrapText="1"/>
    </xf>
    <xf numFmtId="0" fontId="101" fillId="0" borderId="10" xfId="0" applyNumberFormat="1" applyFont="1" applyFill="1" applyBorder="1" applyAlignment="1">
      <alignment horizontal="center" vertical="center"/>
    </xf>
    <xf numFmtId="175" fontId="101" fillId="0" borderId="10" xfId="0" applyNumberFormat="1" applyFont="1" applyFill="1" applyBorder="1" applyAlignment="1">
      <alignment horizontal="center" vertical="center"/>
    </xf>
    <xf numFmtId="4" fontId="82" fillId="0" borderId="10" xfId="108" applyNumberFormat="1" applyFont="1" applyFill="1" applyBorder="1" applyAlignment="1">
      <alignment horizontal="center" vertical="center"/>
    </xf>
    <xf numFmtId="0" fontId="101" fillId="34" borderId="14" xfId="0" applyNumberFormat="1" applyFont="1" applyFill="1" applyBorder="1" applyAlignment="1">
      <alignment vertical="center" wrapText="1"/>
    </xf>
    <xf numFmtId="0" fontId="101" fillId="34" borderId="14" xfId="0" applyNumberFormat="1" applyFont="1" applyFill="1" applyBorder="1" applyAlignment="1">
      <alignment horizontal="center" vertical="center"/>
    </xf>
    <xf numFmtId="175" fontId="101" fillId="34" borderId="14" xfId="0" applyNumberFormat="1" applyFont="1" applyFill="1" applyBorder="1" applyAlignment="1">
      <alignment horizontal="center" vertical="center"/>
    </xf>
    <xf numFmtId="4" fontId="101" fillId="34" borderId="130" xfId="0" applyNumberFormat="1" applyFont="1" applyFill="1" applyBorder="1" applyAlignment="1">
      <alignment horizontal="center" vertical="center"/>
    </xf>
    <xf numFmtId="49" fontId="0" fillId="0" borderId="23" xfId="0" applyNumberFormat="1" applyFont="1" applyFill="1" applyBorder="1" applyAlignment="1">
      <alignment horizontal="left" vertical="center"/>
    </xf>
    <xf numFmtId="0" fontId="0" fillId="0" borderId="12" xfId="0" applyNumberFormat="1" applyFont="1" applyFill="1" applyBorder="1" applyAlignment="1">
      <alignment horizontal="left" vertical="center"/>
    </xf>
    <xf numFmtId="49" fontId="101" fillId="0" borderId="10" xfId="0" applyNumberFormat="1" applyFont="1" applyFill="1" applyBorder="1" applyAlignment="1">
      <alignment horizontal="left" vertical="center"/>
    </xf>
    <xf numFmtId="49" fontId="101" fillId="0" borderId="23" xfId="0" applyNumberFormat="1" applyFont="1" applyFill="1" applyBorder="1" applyAlignment="1">
      <alignment horizontal="left" vertical="center"/>
    </xf>
    <xf numFmtId="0" fontId="82" fillId="0" borderId="23" xfId="0" applyFont="1" applyFill="1" applyBorder="1" applyAlignment="1">
      <alignment vertical="center" wrapText="1"/>
    </xf>
    <xf numFmtId="0" fontId="82" fillId="0" borderId="23" xfId="0" applyFont="1" applyFill="1" applyBorder="1" applyAlignment="1">
      <alignment horizontal="center" vertical="center"/>
    </xf>
    <xf numFmtId="49" fontId="101" fillId="0" borderId="12" xfId="0" applyNumberFormat="1" applyFont="1" applyFill="1" applyBorder="1" applyAlignment="1">
      <alignment horizontal="left" vertical="center"/>
    </xf>
    <xf numFmtId="0" fontId="101" fillId="0" borderId="12" xfId="0" applyFont="1" applyFill="1" applyBorder="1" applyAlignment="1">
      <alignment horizontal="center" vertical="center"/>
    </xf>
    <xf numFmtId="0" fontId="82" fillId="0" borderId="10" xfId="0" applyFont="1" applyFill="1" applyBorder="1" applyAlignment="1">
      <alignment vertical="center" wrapText="1"/>
    </xf>
    <xf numFmtId="49" fontId="83" fillId="34" borderId="13" xfId="0" applyNumberFormat="1" applyFont="1" applyFill="1" applyBorder="1" applyAlignment="1">
      <alignment horizontal="left" vertical="center"/>
    </xf>
    <xf numFmtId="49" fontId="0" fillId="0" borderId="23" xfId="0" applyNumberFormat="1" applyFont="1" applyFill="1" applyBorder="1" applyAlignment="1">
      <alignment horizontal="left" vertical="center" wrapText="1"/>
    </xf>
    <xf numFmtId="175" fontId="101" fillId="0" borderId="190" xfId="0" applyNumberFormat="1" applyFont="1" applyFill="1" applyBorder="1" applyAlignment="1">
      <alignment horizontal="center" vertical="center"/>
    </xf>
    <xf numFmtId="49" fontId="0" fillId="0" borderId="12" xfId="0" applyNumberFormat="1" applyFont="1" applyFill="1" applyBorder="1" applyAlignment="1">
      <alignment horizontal="left" vertical="center" wrapText="1"/>
    </xf>
    <xf numFmtId="175" fontId="101" fillId="0" borderId="147" xfId="0" applyNumberFormat="1" applyFont="1" applyFill="1" applyBorder="1" applyAlignment="1">
      <alignment horizontal="center" vertical="center"/>
    </xf>
    <xf numFmtId="49" fontId="0" fillId="0" borderId="147" xfId="0" applyNumberFormat="1" applyFont="1" applyFill="1" applyBorder="1" applyAlignment="1">
      <alignment horizontal="left" vertical="center"/>
    </xf>
    <xf numFmtId="0" fontId="101" fillId="0" borderId="147" xfId="0" applyNumberFormat="1" applyFont="1" applyFill="1" applyBorder="1" applyAlignment="1">
      <alignment horizontal="center" vertical="center"/>
    </xf>
    <xf numFmtId="4" fontId="101" fillId="0" borderId="147" xfId="0" applyNumberFormat="1" applyFont="1" applyFill="1" applyBorder="1" applyAlignment="1">
      <alignment horizontal="center" vertical="center"/>
    </xf>
    <xf numFmtId="49" fontId="0" fillId="0" borderId="195" xfId="0" applyNumberFormat="1" applyFont="1" applyFill="1" applyBorder="1" applyAlignment="1">
      <alignment horizontal="left" vertical="center"/>
    </xf>
    <xf numFmtId="49" fontId="0" fillId="0" borderId="195" xfId="0" applyNumberFormat="1" applyFont="1" applyFill="1" applyBorder="1" applyAlignment="1">
      <alignment horizontal="left" vertical="center" wrapText="1"/>
    </xf>
    <xf numFmtId="0" fontId="101" fillId="0" borderId="195" xfId="0" applyNumberFormat="1" applyFont="1" applyFill="1" applyBorder="1" applyAlignment="1">
      <alignment horizontal="center" vertical="center"/>
    </xf>
    <xf numFmtId="175" fontId="101" fillId="0" borderId="195" xfId="0" applyNumberFormat="1" applyFont="1" applyFill="1" applyBorder="1" applyAlignment="1">
      <alignment horizontal="center" vertical="center"/>
    </xf>
    <xf numFmtId="4" fontId="82" fillId="0" borderId="195" xfId="108" applyNumberFormat="1" applyFont="1" applyFill="1" applyBorder="1" applyAlignment="1">
      <alignment horizontal="center" vertical="center"/>
    </xf>
    <xf numFmtId="49" fontId="83" fillId="34" borderId="162" xfId="0" applyNumberFormat="1" applyFont="1" applyFill="1" applyBorder="1" applyAlignment="1">
      <alignment horizontal="left" vertical="center"/>
    </xf>
    <xf numFmtId="49" fontId="0" fillId="34" borderId="176" xfId="0" applyNumberFormat="1" applyFont="1" applyFill="1" applyBorder="1" applyAlignment="1">
      <alignment horizontal="left" vertical="center" wrapText="1"/>
    </xf>
    <xf numFmtId="0" fontId="101" fillId="34" borderId="176" xfId="0" applyNumberFormat="1" applyFont="1" applyFill="1" applyBorder="1" applyAlignment="1">
      <alignment horizontal="center" vertical="center"/>
    </xf>
    <xf numFmtId="175" fontId="101" fillId="34" borderId="176" xfId="0" applyNumberFormat="1" applyFont="1" applyFill="1" applyBorder="1" applyAlignment="1">
      <alignment horizontal="center" vertical="center"/>
    </xf>
    <xf numFmtId="4" fontId="101" fillId="34" borderId="176" xfId="0" applyNumberFormat="1" applyFont="1" applyFill="1" applyBorder="1" applyAlignment="1">
      <alignment horizontal="center" vertical="center"/>
    </xf>
    <xf numFmtId="4" fontId="82" fillId="34" borderId="169" xfId="108" applyNumberFormat="1" applyFont="1" applyFill="1" applyBorder="1" applyAlignment="1">
      <alignment horizontal="center" vertical="center"/>
    </xf>
    <xf numFmtId="0" fontId="0" fillId="0" borderId="190" xfId="0" applyNumberFormat="1" applyFont="1" applyFill="1" applyBorder="1" applyAlignment="1">
      <alignment horizontal="left" vertical="center"/>
    </xf>
    <xf numFmtId="49" fontId="0" fillId="0" borderId="190" xfId="0" applyNumberFormat="1" applyFont="1" applyFill="1" applyBorder="1" applyAlignment="1">
      <alignment horizontal="left" vertical="center" wrapText="1"/>
    </xf>
    <xf numFmtId="0" fontId="101" fillId="0" borderId="190" xfId="0" applyNumberFormat="1" applyFont="1" applyFill="1" applyBorder="1" applyAlignment="1">
      <alignment horizontal="center" vertical="center"/>
    </xf>
    <xf numFmtId="0" fontId="101" fillId="0" borderId="190" xfId="0" applyFont="1" applyFill="1" applyBorder="1" applyAlignment="1">
      <alignment horizontal="center" vertical="center"/>
    </xf>
    <xf numFmtId="0" fontId="0" fillId="0" borderId="147" xfId="0" applyNumberFormat="1" applyFont="1" applyFill="1" applyBorder="1" applyAlignment="1">
      <alignment horizontal="left" vertical="center"/>
    </xf>
    <xf numFmtId="0" fontId="101" fillId="0" borderId="147" xfId="0" applyFont="1" applyFill="1" applyBorder="1" applyAlignment="1">
      <alignment horizontal="center" vertical="center"/>
    </xf>
    <xf numFmtId="0" fontId="0" fillId="0" borderId="195" xfId="0" applyNumberFormat="1" applyFont="1" applyFill="1" applyBorder="1" applyAlignment="1">
      <alignment horizontal="left" vertical="center"/>
    </xf>
    <xf numFmtId="0" fontId="101" fillId="0" borderId="195" xfId="0" applyFont="1" applyFill="1" applyBorder="1" applyAlignment="1">
      <alignment horizontal="center" vertical="center"/>
    </xf>
    <xf numFmtId="49" fontId="98" fillId="34" borderId="162" xfId="0" applyNumberFormat="1" applyFont="1" applyFill="1" applyBorder="1" applyAlignment="1">
      <alignment horizontal="left" vertical="center"/>
    </xf>
    <xf numFmtId="0" fontId="101" fillId="34" borderId="176" xfId="0" applyNumberFormat="1" applyFont="1" applyFill="1" applyBorder="1" applyAlignment="1">
      <alignment vertical="center" wrapText="1"/>
    </xf>
    <xf numFmtId="49" fontId="0" fillId="0" borderId="190" xfId="0" applyNumberFormat="1" applyFont="1" applyFill="1" applyBorder="1" applyAlignment="1">
      <alignment horizontal="left" vertical="center"/>
    </xf>
    <xf numFmtId="0" fontId="101" fillId="0" borderId="190" xfId="0" applyNumberFormat="1" applyFont="1" applyFill="1" applyBorder="1" applyAlignment="1">
      <alignment vertical="center" wrapText="1"/>
    </xf>
    <xf numFmtId="4" fontId="101" fillId="0" borderId="190" xfId="0" applyNumberFormat="1" applyFont="1" applyFill="1" applyBorder="1" applyAlignment="1">
      <alignment horizontal="center" vertical="center"/>
    </xf>
    <xf numFmtId="4" fontId="82" fillId="0" borderId="190" xfId="108" applyNumberFormat="1" applyFont="1" applyFill="1" applyBorder="1" applyAlignment="1">
      <alignment horizontal="center" vertical="center"/>
    </xf>
    <xf numFmtId="0" fontId="101" fillId="0" borderId="147" xfId="0" applyNumberFormat="1" applyFont="1" applyFill="1" applyBorder="1" applyAlignment="1">
      <alignment vertical="center" wrapText="1"/>
    </xf>
    <xf numFmtId="49" fontId="98" fillId="34" borderId="13" xfId="0" applyNumberFormat="1" applyFont="1" applyFill="1" applyBorder="1" applyAlignment="1">
      <alignment horizontal="left" vertical="center"/>
    </xf>
    <xf numFmtId="49" fontId="101" fillId="0" borderId="11" xfId="0" applyNumberFormat="1" applyFont="1" applyFill="1" applyBorder="1" applyAlignment="1">
      <alignment horizontal="left" vertical="center"/>
    </xf>
    <xf numFmtId="0" fontId="101" fillId="0" borderId="11" xfId="0" applyNumberFormat="1" applyFont="1" applyFill="1" applyBorder="1" applyAlignment="1">
      <alignment vertical="center" wrapText="1"/>
    </xf>
    <xf numFmtId="0" fontId="101" fillId="0" borderId="11" xfId="0" applyNumberFormat="1" applyFont="1" applyFill="1" applyBorder="1" applyAlignment="1">
      <alignment horizontal="center" vertical="center"/>
    </xf>
    <xf numFmtId="175" fontId="101" fillId="0" borderId="11" xfId="0" applyNumberFormat="1" applyFont="1" applyFill="1" applyBorder="1" applyAlignment="1">
      <alignment horizontal="center" vertical="center"/>
    </xf>
    <xf numFmtId="4" fontId="82" fillId="0" borderId="11" xfId="108" applyNumberFormat="1" applyFont="1" applyFill="1" applyBorder="1" applyAlignment="1">
      <alignment horizontal="center" vertical="center"/>
    </xf>
    <xf numFmtId="0" fontId="82" fillId="34" borderId="14" xfId="0" applyNumberFormat="1" applyFont="1" applyFill="1" applyBorder="1" applyAlignment="1">
      <alignment vertical="center" wrapText="1"/>
    </xf>
    <xf numFmtId="0" fontId="82" fillId="34" borderId="14" xfId="0" applyNumberFormat="1" applyFont="1" applyFill="1" applyBorder="1" applyAlignment="1">
      <alignment horizontal="center" vertical="center"/>
    </xf>
    <xf numFmtId="0" fontId="82" fillId="0" borderId="10" xfId="0" applyNumberFormat="1" applyFont="1" applyFill="1" applyBorder="1" applyAlignment="1">
      <alignment horizontal="center" vertical="center"/>
    </xf>
    <xf numFmtId="0" fontId="101" fillId="0" borderId="23" xfId="0" applyFont="1" applyFill="1" applyBorder="1" applyAlignment="1">
      <alignment vertical="center" wrapText="1"/>
    </xf>
    <xf numFmtId="0" fontId="101" fillId="0" borderId="23" xfId="0" applyFont="1" applyFill="1" applyBorder="1" applyAlignment="1">
      <alignment horizontal="center" vertical="center"/>
    </xf>
    <xf numFmtId="0" fontId="101" fillId="0" borderId="12" xfId="0" applyFont="1" applyFill="1" applyBorder="1" applyAlignment="1">
      <alignment vertical="center" wrapText="1"/>
    </xf>
    <xf numFmtId="0" fontId="101" fillId="0" borderId="10" xfId="0" applyFont="1" applyFill="1" applyBorder="1" applyAlignment="1">
      <alignment vertical="center" wrapText="1"/>
    </xf>
    <xf numFmtId="0" fontId="82" fillId="0" borderId="23" xfId="0" applyNumberFormat="1" applyFont="1" applyFill="1" applyBorder="1" applyAlignment="1">
      <alignment vertical="center" wrapText="1"/>
    </xf>
    <xf numFmtId="0" fontId="82" fillId="0" borderId="23" xfId="0" applyNumberFormat="1" applyFont="1" applyFill="1" applyBorder="1" applyAlignment="1">
      <alignment horizontal="center" vertical="center"/>
    </xf>
    <xf numFmtId="0" fontId="82" fillId="0" borderId="12" xfId="0" applyNumberFormat="1" applyFont="1" applyFill="1" applyBorder="1" applyAlignment="1">
      <alignment vertical="center" wrapText="1"/>
    </xf>
    <xf numFmtId="0" fontId="82" fillId="0" borderId="10" xfId="0" applyNumberFormat="1" applyFont="1" applyFill="1" applyBorder="1" applyAlignment="1">
      <alignment vertical="center" wrapText="1"/>
    </xf>
    <xf numFmtId="49" fontId="0" fillId="0" borderId="11" xfId="0" applyNumberFormat="1" applyFont="1" applyFill="1" applyBorder="1" applyAlignment="1">
      <alignment horizontal="left" vertical="center"/>
    </xf>
    <xf numFmtId="0" fontId="82" fillId="0" borderId="11" xfId="0" applyNumberFormat="1" applyFont="1" applyFill="1" applyBorder="1" applyAlignment="1">
      <alignment vertical="center" wrapText="1"/>
    </xf>
    <xf numFmtId="0" fontId="82" fillId="0" borderId="11" xfId="0" applyNumberFormat="1" applyFont="1" applyFill="1" applyBorder="1" applyAlignment="1">
      <alignment horizontal="center" vertical="center"/>
    </xf>
    <xf numFmtId="0" fontId="82" fillId="0" borderId="11" xfId="0" applyNumberFormat="1" applyFont="1" applyFill="1" applyBorder="1" applyAlignment="1">
      <alignment vertical="justify" wrapText="1"/>
    </xf>
    <xf numFmtId="0" fontId="82" fillId="34" borderId="14" xfId="0" applyNumberFormat="1" applyFont="1" applyFill="1" applyBorder="1" applyAlignment="1">
      <alignment vertical="justify" wrapText="1"/>
    </xf>
    <xf numFmtId="0" fontId="101" fillId="0" borderId="11" xfId="0" applyNumberFormat="1" applyFont="1" applyFill="1" applyBorder="1" applyAlignment="1">
      <alignment vertical="justify" wrapText="1"/>
    </xf>
    <xf numFmtId="0" fontId="101" fillId="34" borderId="14" xfId="0" applyNumberFormat="1" applyFont="1" applyFill="1" applyBorder="1" applyAlignment="1">
      <alignment vertical="justify" wrapText="1"/>
    </xf>
    <xf numFmtId="0" fontId="101" fillId="0" borderId="23" xfId="0" applyNumberFormat="1" applyFont="1" applyFill="1" applyBorder="1" applyAlignment="1">
      <alignment vertical="justify" wrapText="1"/>
    </xf>
    <xf numFmtId="0" fontId="101" fillId="0" borderId="12" xfId="0" applyNumberFormat="1" applyFont="1" applyFill="1" applyBorder="1" applyAlignment="1">
      <alignment vertical="justify" wrapText="1"/>
    </xf>
    <xf numFmtId="0" fontId="101" fillId="0" borderId="10" xfId="0" applyNumberFormat="1" applyFont="1" applyFill="1" applyBorder="1" applyAlignment="1">
      <alignment vertical="justify" wrapText="1"/>
    </xf>
    <xf numFmtId="0" fontId="0" fillId="0" borderId="126" xfId="0" applyNumberFormat="1" applyFont="1" applyFill="1" applyBorder="1" applyAlignment="1">
      <alignment horizontal="left" vertical="center"/>
    </xf>
    <xf numFmtId="0" fontId="101" fillId="0" borderId="126" xfId="0" applyNumberFormat="1" applyFont="1" applyFill="1" applyBorder="1" applyAlignment="1">
      <alignment vertical="center" wrapText="1"/>
    </xf>
    <xf numFmtId="0" fontId="82" fillId="0" borderId="126" xfId="0" applyNumberFormat="1" applyFont="1" applyFill="1" applyBorder="1" applyAlignment="1">
      <alignment horizontal="center" vertical="center"/>
    </xf>
    <xf numFmtId="0" fontId="101" fillId="0" borderId="126" xfId="0" applyNumberFormat="1" applyFont="1" applyFill="1" applyBorder="1" applyAlignment="1">
      <alignment horizontal="center" vertical="center"/>
    </xf>
    <xf numFmtId="175" fontId="101" fillId="0" borderId="126" xfId="0" applyNumberFormat="1" applyFont="1" applyFill="1" applyBorder="1" applyAlignment="1">
      <alignment horizontal="center" vertical="center"/>
    </xf>
    <xf numFmtId="4" fontId="82" fillId="0" borderId="126" xfId="108" applyNumberFormat="1" applyFont="1" applyFill="1" applyBorder="1" applyAlignment="1">
      <alignment horizontal="center" vertical="center"/>
    </xf>
    <xf numFmtId="49" fontId="82" fillId="0" borderId="11" xfId="0" applyNumberFormat="1" applyFont="1" applyFill="1" applyBorder="1" applyAlignment="1">
      <alignment horizontal="left" vertical="center"/>
    </xf>
    <xf numFmtId="0" fontId="101" fillId="0" borderId="23" xfId="0" applyFont="1" applyFill="1" applyBorder="1" applyAlignment="1">
      <alignment horizontal="left" vertical="justify" wrapText="1"/>
    </xf>
    <xf numFmtId="0" fontId="101" fillId="0" borderId="12" xfId="0" applyFont="1" applyFill="1" applyBorder="1" applyAlignment="1">
      <alignment horizontal="left" vertical="justify" wrapText="1"/>
    </xf>
    <xf numFmtId="0" fontId="101" fillId="0" borderId="10" xfId="0" applyFont="1" applyFill="1" applyBorder="1" applyAlignment="1">
      <alignment horizontal="left" vertical="justify" wrapText="1"/>
    </xf>
    <xf numFmtId="0" fontId="101" fillId="0" borderId="10" xfId="0" applyFont="1" applyFill="1" applyBorder="1" applyAlignment="1">
      <alignment horizontal="center" vertical="center"/>
    </xf>
    <xf numFmtId="0" fontId="85" fillId="0" borderId="23" xfId="0" applyFont="1" applyFill="1" applyBorder="1" applyAlignment="1">
      <alignment horizontal="left" vertical="center"/>
    </xf>
    <xf numFmtId="0" fontId="101" fillId="0" borderId="23" xfId="0" applyNumberFormat="1" applyFont="1" applyFill="1" applyBorder="1" applyAlignment="1">
      <alignment vertical="justify"/>
    </xf>
    <xf numFmtId="0" fontId="0" fillId="0" borderId="23" xfId="0" applyFont="1" applyFill="1" applyBorder="1" applyAlignment="1">
      <alignment horizontal="center"/>
    </xf>
    <xf numFmtId="175" fontId="82" fillId="0" borderId="12" xfId="0" applyNumberFormat="1" applyFont="1" applyFill="1" applyBorder="1" applyAlignment="1">
      <alignment horizontal="center" vertical="center"/>
    </xf>
    <xf numFmtId="0" fontId="0" fillId="0" borderId="147" xfId="178" applyNumberFormat="1" applyFont="1" applyFill="1" applyBorder="1" applyAlignment="1">
      <alignment horizontal="left" vertical="center"/>
    </xf>
    <xf numFmtId="2" fontId="101" fillId="0" borderId="147" xfId="0" applyNumberFormat="1" applyFont="1" applyFill="1" applyBorder="1" applyAlignment="1">
      <alignment horizontal="center" vertical="center"/>
    </xf>
    <xf numFmtId="0" fontId="0" fillId="0" borderId="180" xfId="178" applyNumberFormat="1" applyFont="1" applyFill="1" applyBorder="1" applyAlignment="1">
      <alignment horizontal="left" vertical="center"/>
    </xf>
    <xf numFmtId="4" fontId="101" fillId="0" borderId="213" xfId="0" applyNumberFormat="1" applyFont="1" applyFill="1" applyBorder="1" applyAlignment="1">
      <alignment horizontal="center" vertical="center"/>
    </xf>
    <xf numFmtId="0" fontId="0" fillId="0" borderId="213" xfId="178" applyNumberFormat="1" applyFont="1" applyFill="1" applyBorder="1" applyAlignment="1">
      <alignment horizontal="left" vertical="center"/>
    </xf>
    <xf numFmtId="49" fontId="97" fillId="33" borderId="147" xfId="0" applyNumberFormat="1" applyFont="1" applyFill="1" applyBorder="1" applyAlignment="1">
      <alignment horizontal="left" vertical="center"/>
    </xf>
    <xf numFmtId="4" fontId="101" fillId="33" borderId="147" xfId="0" applyNumberFormat="1" applyFont="1" applyFill="1" applyBorder="1" applyAlignment="1">
      <alignment horizontal="center" vertical="center"/>
    </xf>
    <xf numFmtId="4" fontId="0" fillId="0" borderId="0" xfId="178" applyNumberFormat="1" applyFont="1" applyFill="1" applyBorder="1" applyAlignment="1">
      <alignment horizontal="right" vertical="center"/>
    </xf>
    <xf numFmtId="4" fontId="82" fillId="0" borderId="0" xfId="52" applyNumberFormat="1" applyFont="1" applyFill="1" applyAlignment="1">
      <alignment horizontal="center" vertical="center"/>
    </xf>
    <xf numFmtId="0" fontId="174" fillId="0" borderId="213" xfId="0" applyFont="1" applyFill="1" applyBorder="1" applyAlignment="1">
      <alignment horizontal="center" vertical="center" wrapText="1"/>
    </xf>
    <xf numFmtId="0" fontId="122" fillId="0" borderId="213" xfId="0" applyFont="1" applyFill="1" applyBorder="1" applyAlignment="1">
      <alignment horizontal="center" vertical="center" wrapText="1"/>
    </xf>
    <xf numFmtId="0" fontId="125" fillId="0" borderId="213" xfId="0" applyFont="1" applyFill="1" applyBorder="1"/>
    <xf numFmtId="0" fontId="174" fillId="0" borderId="213" xfId="0" applyFont="1" applyFill="1" applyBorder="1" applyAlignment="1">
      <alignment horizontal="left" vertical="center" wrapText="1"/>
    </xf>
    <xf numFmtId="0" fontId="142" fillId="0" borderId="213" xfId="0" applyFont="1" applyBorder="1" applyAlignment="1">
      <alignment horizontal="center" vertical="center" wrapText="1"/>
    </xf>
    <xf numFmtId="3" fontId="125" fillId="0" borderId="0" xfId="0" applyNumberFormat="1" applyFont="1" applyBorder="1" applyAlignment="1">
      <alignment horizontal="center"/>
    </xf>
    <xf numFmtId="0" fontId="125" fillId="0" borderId="0" xfId="0" applyFont="1" applyBorder="1" applyAlignment="1">
      <alignment horizontal="center"/>
    </xf>
    <xf numFmtId="0" fontId="0" fillId="0" borderId="0" xfId="0" applyAlignment="1">
      <alignment horizontal="center" vertical="center"/>
    </xf>
    <xf numFmtId="1" fontId="83" fillId="0" borderId="0" xfId="0" applyNumberFormat="1" applyFont="1" applyFill="1" applyAlignment="1">
      <alignment horizontal="center" vertical="center" wrapText="1"/>
    </xf>
    <xf numFmtId="0" fontId="107" fillId="0" borderId="0" xfId="0" applyFont="1" applyFill="1"/>
    <xf numFmtId="0" fontId="125" fillId="0" borderId="213" xfId="0" applyFont="1" applyFill="1" applyBorder="1" applyAlignment="1">
      <alignment horizontal="center" vertical="center"/>
    </xf>
    <xf numFmtId="3" fontId="125" fillId="0" borderId="213" xfId="0" applyNumberFormat="1" applyFont="1" applyFill="1" applyBorder="1" applyAlignment="1">
      <alignment horizontal="center" vertical="center"/>
    </xf>
    <xf numFmtId="0" fontId="169" fillId="0" borderId="213" xfId="0" applyFont="1" applyFill="1" applyBorder="1" applyAlignment="1">
      <alignment horizontal="center" vertical="center" wrapText="1"/>
    </xf>
    <xf numFmtId="0" fontId="174" fillId="0" borderId="228" xfId="0" applyFont="1" applyFill="1" applyBorder="1" applyAlignment="1">
      <alignment vertical="center" wrapText="1"/>
    </xf>
    <xf numFmtId="0" fontId="174" fillId="0" borderId="213" xfId="0" applyFont="1" applyFill="1" applyBorder="1" applyAlignment="1">
      <alignment horizontal="left" vertical="top" wrapText="1"/>
    </xf>
    <xf numFmtId="0" fontId="174" fillId="0" borderId="213" xfId="0" applyFont="1" applyFill="1" applyBorder="1" applyAlignment="1">
      <alignment vertical="center" wrapText="1"/>
    </xf>
    <xf numFmtId="49" fontId="138" fillId="33" borderId="307" xfId="52" applyNumberFormat="1" applyFont="1" applyFill="1" applyBorder="1" applyAlignment="1">
      <alignment horizontal="center" vertical="center" wrapText="1"/>
    </xf>
    <xf numFmtId="1" fontId="35" fillId="0" borderId="306" xfId="0" applyNumberFormat="1" applyFont="1" applyFill="1" applyBorder="1" applyAlignment="1">
      <alignment horizontal="center"/>
    </xf>
    <xf numFmtId="3" fontId="125" fillId="0" borderId="306" xfId="0" applyNumberFormat="1" applyFont="1" applyFill="1" applyBorder="1"/>
    <xf numFmtId="4" fontId="101" fillId="0" borderId="195" xfId="0" applyNumberFormat="1" applyFont="1" applyFill="1" applyBorder="1" applyAlignment="1">
      <alignment horizontal="center" vertical="center"/>
    </xf>
    <xf numFmtId="0" fontId="0" fillId="0" borderId="127" xfId="0" applyFill="1" applyBorder="1" applyAlignment="1">
      <alignment horizontal="center" vertical="center"/>
    </xf>
    <xf numFmtId="0" fontId="0" fillId="0" borderId="0" xfId="0" applyFill="1"/>
    <xf numFmtId="0" fontId="79" fillId="0" borderId="0" xfId="198"/>
    <xf numFmtId="0" fontId="0" fillId="0" borderId="279" xfId="0" applyFont="1" applyFill="1" applyBorder="1" applyAlignment="1">
      <alignment horizontal="center" vertical="center"/>
    </xf>
    <xf numFmtId="0" fontId="126" fillId="0" borderId="0" xfId="198" applyFont="1" applyAlignment="1">
      <alignment horizontal="center" vertical="center"/>
    </xf>
    <xf numFmtId="0" fontId="0" fillId="0" borderId="0" xfId="0"/>
    <xf numFmtId="0" fontId="89" fillId="0" borderId="339" xfId="0" applyFont="1" applyFill="1" applyBorder="1" applyAlignment="1">
      <alignment vertical="center"/>
    </xf>
    <xf numFmtId="0" fontId="89" fillId="0" borderId="339" xfId="0" applyFont="1" applyFill="1" applyBorder="1" applyAlignment="1">
      <alignment horizontal="center" vertical="center"/>
    </xf>
    <xf numFmtId="0" fontId="90" fillId="34" borderId="0" xfId="0" applyFont="1" applyFill="1" applyBorder="1" applyAlignment="1">
      <alignment vertical="center"/>
    </xf>
    <xf numFmtId="4" fontId="77" fillId="0" borderId="0" xfId="0" applyNumberFormat="1" applyFont="1" applyAlignment="1">
      <alignment horizontal="center"/>
    </xf>
    <xf numFmtId="1" fontId="77" fillId="0" borderId="0" xfId="0" applyNumberFormat="1" applyFont="1" applyFill="1" applyAlignment="1">
      <alignment horizontal="center" vertical="center" wrapText="1"/>
    </xf>
    <xf numFmtId="1" fontId="77" fillId="0" borderId="0" xfId="0" applyNumberFormat="1" applyFont="1" applyAlignment="1">
      <alignment horizontal="center" vertical="center"/>
    </xf>
    <xf numFmtId="179" fontId="170" fillId="0" borderId="0" xfId="0" applyNumberFormat="1" applyFont="1" applyAlignment="1">
      <alignment horizontal="center" vertical="center"/>
    </xf>
    <xf numFmtId="0" fontId="98" fillId="26" borderId="147" xfId="0" applyFont="1" applyFill="1" applyBorder="1" applyAlignment="1">
      <alignment horizontal="center" vertical="center"/>
    </xf>
    <xf numFmtId="0" fontId="0" fillId="0" borderId="0" xfId="0" applyFill="1" applyAlignment="1">
      <alignment horizontal="center"/>
    </xf>
    <xf numFmtId="0" fontId="41" fillId="0" borderId="372" xfId="67" applyFont="1" applyFill="1" applyBorder="1" applyAlignment="1">
      <alignment vertical="center" wrapText="1"/>
    </xf>
    <xf numFmtId="0" fontId="41" fillId="0" borderId="0" xfId="67" applyFont="1" applyFill="1" applyBorder="1" applyAlignment="1">
      <alignment vertical="center" wrapText="1"/>
    </xf>
    <xf numFmtId="2" fontId="0" fillId="0" borderId="380" xfId="0" applyNumberFormat="1" applyFont="1" applyBorder="1" applyAlignment="1">
      <alignment horizontal="center" vertical="center"/>
    </xf>
    <xf numFmtId="0" fontId="0" fillId="0" borderId="380" xfId="0" applyFont="1" applyFill="1" applyBorder="1" applyAlignment="1">
      <alignment vertical="center" wrapText="1"/>
    </xf>
    <xf numFmtId="0" fontId="0" fillId="0" borderId="380" xfId="0" applyFill="1" applyBorder="1" applyAlignment="1">
      <alignment horizontal="center" vertical="center"/>
    </xf>
    <xf numFmtId="0" fontId="0" fillId="0" borderId="380" xfId="0" applyFill="1" applyBorder="1" applyAlignment="1">
      <alignment wrapText="1"/>
    </xf>
    <xf numFmtId="4" fontId="101" fillId="0" borderId="380" xfId="107" applyNumberFormat="1" applyFont="1" applyFill="1" applyBorder="1" applyAlignment="1">
      <alignment horizontal="center" vertical="center"/>
    </xf>
    <xf numFmtId="0" fontId="0" fillId="0" borderId="380" xfId="0" applyFont="1" applyFill="1" applyBorder="1" applyAlignment="1">
      <alignment horizontal="center"/>
    </xf>
    <xf numFmtId="4" fontId="101" fillId="0" borderId="393" xfId="107" applyNumberFormat="1" applyFont="1" applyFill="1" applyBorder="1" applyAlignment="1">
      <alignment horizontal="center" vertical="center"/>
    </xf>
    <xf numFmtId="2" fontId="0" fillId="0" borderId="380" xfId="0" applyNumberFormat="1" applyFont="1" applyFill="1" applyBorder="1" applyAlignment="1">
      <alignment horizontal="center" vertical="center"/>
    </xf>
    <xf numFmtId="4" fontId="101" fillId="0" borderId="397" xfId="107" applyNumberFormat="1" applyFont="1" applyFill="1" applyBorder="1" applyAlignment="1">
      <alignment horizontal="center" vertical="center"/>
    </xf>
    <xf numFmtId="0" fontId="0" fillId="0" borderId="380" xfId="0" applyFont="1" applyFill="1" applyBorder="1" applyAlignment="1">
      <alignment horizontal="left" vertical="center"/>
    </xf>
    <xf numFmtId="0" fontId="0" fillId="0" borderId="0" xfId="0"/>
    <xf numFmtId="0" fontId="107" fillId="0" borderId="0" xfId="0" applyFont="1" applyFill="1" applyAlignment="1">
      <alignment horizontal="left"/>
    </xf>
    <xf numFmtId="0" fontId="48" fillId="0" borderId="338" xfId="0" applyFont="1" applyFill="1" applyBorder="1" applyAlignment="1">
      <alignment horizontal="center" vertical="center" wrapText="1"/>
    </xf>
    <xf numFmtId="9" fontId="11" fillId="27" borderId="12" xfId="68" applyFont="1" applyFill="1" applyBorder="1" applyAlignment="1">
      <alignment horizontal="center" vertical="center"/>
    </xf>
    <xf numFmtId="3" fontId="25" fillId="0" borderId="371" xfId="108" applyNumberFormat="1" applyFont="1" applyFill="1" applyBorder="1" applyAlignment="1">
      <alignment horizontal="center" vertical="center" wrapText="1"/>
    </xf>
    <xf numFmtId="4" fontId="101" fillId="0" borderId="391" xfId="107" applyNumberFormat="1" applyFont="1" applyFill="1" applyBorder="1" applyAlignment="1">
      <alignment horizontal="center" vertical="center"/>
    </xf>
    <xf numFmtId="0" fontId="122" fillId="0" borderId="380" xfId="163" applyFont="1" applyFill="1" applyBorder="1" applyAlignment="1">
      <alignment horizontal="left" vertical="center"/>
    </xf>
    <xf numFmtId="0" fontId="40" fillId="0" borderId="375" xfId="67" applyFont="1" applyFill="1" applyBorder="1" applyAlignment="1">
      <alignment vertical="center" wrapText="1"/>
    </xf>
    <xf numFmtId="0" fontId="26" fillId="0" borderId="375" xfId="67" applyFont="1" applyFill="1" applyBorder="1" applyAlignment="1">
      <alignment vertical="center" wrapText="1"/>
    </xf>
    <xf numFmtId="49" fontId="26" fillId="0" borderId="194" xfId="67" applyNumberFormat="1" applyFont="1" applyFill="1" applyBorder="1" applyAlignment="1">
      <alignment horizontal="center" vertical="center" wrapText="1"/>
    </xf>
    <xf numFmtId="0" fontId="37" fillId="0" borderId="194" xfId="52" applyFont="1" applyFill="1" applyBorder="1" applyAlignment="1">
      <alignment horizontal="center" vertical="center" wrapText="1"/>
    </xf>
    <xf numFmtId="0" fontId="26" fillId="0" borderId="194" xfId="67" applyFont="1" applyFill="1" applyBorder="1" applyAlignment="1">
      <alignment horizontal="center" vertical="center" wrapText="1"/>
    </xf>
    <xf numFmtId="1" fontId="35" fillId="0" borderId="194" xfId="0" applyNumberFormat="1" applyFont="1" applyFill="1" applyBorder="1" applyAlignment="1">
      <alignment horizontal="center"/>
    </xf>
    <xf numFmtId="4" fontId="41" fillId="0" borderId="299" xfId="108" applyNumberFormat="1" applyFont="1" applyFill="1" applyBorder="1" applyAlignment="1">
      <alignment horizontal="center" vertical="center"/>
    </xf>
    <xf numFmtId="0" fontId="40" fillId="0" borderId="193" xfId="67" applyFont="1" applyFill="1" applyBorder="1" applyAlignment="1">
      <alignment vertical="center" wrapText="1"/>
    </xf>
    <xf numFmtId="0" fontId="0" fillId="0" borderId="0" xfId="0"/>
    <xf numFmtId="0" fontId="52" fillId="29" borderId="0" xfId="0" applyFont="1" applyFill="1" applyBorder="1" applyAlignment="1">
      <alignment horizontal="center" vertical="center"/>
    </xf>
    <xf numFmtId="2" fontId="98" fillId="27" borderId="380" xfId="0" applyNumberFormat="1" applyFont="1" applyFill="1" applyBorder="1" applyAlignment="1">
      <alignment horizontal="left" vertical="center"/>
    </xf>
    <xf numFmtId="0" fontId="101" fillId="26" borderId="380" xfId="0" applyFont="1" applyFill="1" applyBorder="1" applyAlignment="1">
      <alignment horizontal="center" vertical="center" wrapText="1"/>
    </xf>
    <xf numFmtId="2" fontId="98" fillId="27" borderId="380" xfId="0" applyNumberFormat="1" applyFont="1" applyFill="1" applyBorder="1" applyAlignment="1">
      <alignment horizontal="center" vertical="center" wrapText="1"/>
    </xf>
    <xf numFmtId="0" fontId="203" fillId="52" borderId="380" xfId="54" applyFont="1" applyFill="1" applyBorder="1" applyAlignment="1">
      <alignment horizontal="center" vertical="center" wrapText="1"/>
    </xf>
    <xf numFmtId="0" fontId="97" fillId="52" borderId="380" xfId="54" applyFont="1" applyFill="1" applyBorder="1" applyAlignment="1">
      <alignment horizontal="center" vertical="center" wrapText="1"/>
    </xf>
    <xf numFmtId="3" fontId="97" fillId="52" borderId="380" xfId="54" applyNumberFormat="1" applyFont="1" applyFill="1" applyBorder="1" applyAlignment="1">
      <alignment horizontal="center" vertical="center" wrapText="1"/>
    </xf>
    <xf numFmtId="0" fontId="203" fillId="52" borderId="279" xfId="54" applyFont="1" applyFill="1" applyBorder="1" applyAlignment="1">
      <alignment horizontal="left" vertical="top" wrapText="1"/>
    </xf>
    <xf numFmtId="0" fontId="0" fillId="0" borderId="0" xfId="0" applyFont="1" applyFill="1" applyAlignment="1">
      <alignment wrapText="1"/>
    </xf>
    <xf numFmtId="0" fontId="83" fillId="36" borderId="380" xfId="0" applyFont="1" applyFill="1" applyBorder="1" applyAlignment="1">
      <alignment horizontal="center" vertical="center" wrapText="1"/>
    </xf>
    <xf numFmtId="3" fontId="203" fillId="52" borderId="380" xfId="54" applyNumberFormat="1" applyFont="1" applyFill="1" applyBorder="1" applyAlignment="1">
      <alignment horizontal="center" vertical="center" wrapText="1"/>
    </xf>
    <xf numFmtId="0" fontId="0" fillId="0" borderId="380" xfId="0" applyFont="1" applyBorder="1" applyAlignment="1">
      <alignment wrapText="1"/>
    </xf>
    <xf numFmtId="0" fontId="0" fillId="0" borderId="380" xfId="0" applyFont="1" applyFill="1" applyBorder="1" applyAlignment="1">
      <alignment horizontal="center" vertical="center" wrapText="1"/>
    </xf>
    <xf numFmtId="0" fontId="0" fillId="0" borderId="380" xfId="0" applyFont="1" applyBorder="1" applyAlignment="1">
      <alignment horizontal="center" wrapText="1"/>
    </xf>
    <xf numFmtId="0" fontId="0" fillId="0" borderId="380" xfId="0" applyFont="1" applyFill="1" applyBorder="1" applyAlignment="1">
      <alignment horizontal="center" wrapText="1"/>
    </xf>
    <xf numFmtId="0" fontId="88" fillId="85" borderId="0" xfId="0" applyFont="1" applyFill="1" applyBorder="1" applyAlignment="1">
      <alignment horizontal="left" vertical="top"/>
    </xf>
    <xf numFmtId="0" fontId="0" fillId="0" borderId="0" xfId="0" applyFont="1" applyAlignment="1">
      <alignment horizontal="center" wrapText="1"/>
    </xf>
    <xf numFmtId="0" fontId="203" fillId="52" borderId="279" xfId="54" applyFont="1" applyFill="1" applyBorder="1" applyAlignment="1">
      <alignment horizontal="center" vertical="top" wrapText="1"/>
    </xf>
    <xf numFmtId="4" fontId="0" fillId="0" borderId="0" xfId="0" applyNumberFormat="1" applyFont="1" applyAlignment="1">
      <alignment horizontal="center" vertical="center"/>
    </xf>
    <xf numFmtId="0" fontId="0" fillId="0" borderId="0" xfId="0" applyFont="1" applyAlignment="1">
      <alignment horizontal="left" vertical="center"/>
    </xf>
    <xf numFmtId="0" fontId="203" fillId="36" borderId="380" xfId="54" applyFont="1" applyFill="1" applyBorder="1" applyAlignment="1">
      <alignment horizontal="center" vertical="center" wrapText="1"/>
    </xf>
    <xf numFmtId="1" fontId="0" fillId="0" borderId="380" xfId="0" applyNumberFormat="1" applyFont="1" applyFill="1" applyBorder="1" applyAlignment="1">
      <alignment horizontal="center" vertical="center"/>
    </xf>
    <xf numFmtId="0" fontId="0" fillId="0" borderId="380" xfId="0" applyFont="1" applyFill="1" applyBorder="1" applyAlignment="1">
      <alignment horizontal="center" vertical="center"/>
    </xf>
    <xf numFmtId="49" fontId="0" fillId="0" borderId="380" xfId="0" applyNumberFormat="1" applyFont="1" applyFill="1" applyBorder="1" applyAlignment="1">
      <alignment horizontal="center" vertical="center"/>
    </xf>
    <xf numFmtId="49" fontId="0" fillId="0" borderId="391" xfId="0" applyNumberFormat="1" applyFont="1" applyFill="1" applyBorder="1" applyAlignment="1">
      <alignment horizontal="center" vertical="center"/>
    </xf>
    <xf numFmtId="0" fontId="0" fillId="51" borderId="380" xfId="0" applyFont="1" applyFill="1" applyBorder="1" applyAlignment="1">
      <alignment horizontal="center" vertical="center"/>
    </xf>
    <xf numFmtId="1" fontId="0" fillId="0" borderId="279" xfId="0" applyNumberFormat="1" applyFont="1" applyFill="1" applyBorder="1" applyAlignment="1">
      <alignment horizontal="center" vertical="center"/>
    </xf>
    <xf numFmtId="49" fontId="0" fillId="0" borderId="279" xfId="0" applyNumberFormat="1" applyFont="1" applyFill="1" applyBorder="1" applyAlignment="1">
      <alignment horizontal="center" vertical="center"/>
    </xf>
    <xf numFmtId="0" fontId="0" fillId="0" borderId="0" xfId="0" applyFont="1" applyBorder="1" applyAlignment="1">
      <alignment horizontal="center" vertical="center"/>
    </xf>
    <xf numFmtId="2" fontId="0" fillId="0" borderId="0" xfId="0" applyNumberFormat="1" applyFont="1" applyBorder="1" applyAlignment="1">
      <alignment horizontal="center" vertical="center"/>
    </xf>
    <xf numFmtId="0" fontId="101" fillId="26" borderId="380" xfId="0" applyFont="1" applyFill="1" applyBorder="1" applyAlignment="1">
      <alignment horizontal="left" vertical="center"/>
    </xf>
    <xf numFmtId="2" fontId="98" fillId="27" borderId="380" xfId="0" applyNumberFormat="1" applyFont="1" applyFill="1" applyBorder="1" applyAlignment="1">
      <alignment horizontal="center" vertical="center"/>
    </xf>
    <xf numFmtId="0" fontId="0" fillId="0" borderId="170" xfId="0" applyFont="1" applyBorder="1" applyAlignment="1">
      <alignment horizontal="center" vertical="center"/>
    </xf>
    <xf numFmtId="2" fontId="0" fillId="0" borderId="170" xfId="0" applyNumberFormat="1" applyFont="1" applyBorder="1" applyAlignment="1">
      <alignment horizontal="center" vertical="center"/>
    </xf>
    <xf numFmtId="0" fontId="203" fillId="52" borderId="403" xfId="54" applyFont="1" applyFill="1" applyBorder="1" applyAlignment="1">
      <alignment horizontal="center" vertical="center" wrapText="1"/>
    </xf>
    <xf numFmtId="3" fontId="97" fillId="36" borderId="397" xfId="54" applyNumberFormat="1" applyFont="1" applyFill="1" applyBorder="1" applyAlignment="1">
      <alignment horizontal="center" vertical="center" wrapText="1"/>
    </xf>
    <xf numFmtId="0" fontId="203" fillId="52" borderId="392" xfId="54" applyFont="1" applyFill="1" applyBorder="1" applyAlignment="1">
      <alignment horizontal="left" vertical="center"/>
    </xf>
    <xf numFmtId="0" fontId="203" fillId="52" borderId="392" xfId="54" applyFont="1" applyFill="1" applyBorder="1" applyAlignment="1">
      <alignment horizontal="center" vertical="center" wrapText="1"/>
    </xf>
    <xf numFmtId="0" fontId="203" fillId="52" borderId="393" xfId="54" applyFont="1" applyFill="1" applyBorder="1" applyAlignment="1">
      <alignment horizontal="center" vertical="center" wrapText="1"/>
    </xf>
    <xf numFmtId="49" fontId="0" fillId="0" borderId="403" xfId="0" applyNumberFormat="1" applyFont="1" applyFill="1" applyBorder="1" applyAlignment="1">
      <alignment horizontal="center" vertical="center"/>
    </xf>
    <xf numFmtId="0" fontId="203" fillId="34" borderId="392" xfId="54" applyFont="1" applyFill="1" applyBorder="1" applyAlignment="1">
      <alignment horizontal="left" vertical="center"/>
    </xf>
    <xf numFmtId="0" fontId="203" fillId="34" borderId="392" xfId="54" applyFont="1" applyFill="1" applyBorder="1" applyAlignment="1">
      <alignment horizontal="center" vertical="center" wrapText="1"/>
    </xf>
    <xf numFmtId="0" fontId="203" fillId="34" borderId="393" xfId="54" applyFont="1" applyFill="1" applyBorder="1" applyAlignment="1">
      <alignment horizontal="center" vertical="center" wrapText="1"/>
    </xf>
    <xf numFmtId="0" fontId="203" fillId="34" borderId="380" xfId="54" applyFont="1" applyFill="1" applyBorder="1" applyAlignment="1">
      <alignment horizontal="left" vertical="center"/>
    </xf>
    <xf numFmtId="1" fontId="0" fillId="34" borderId="380" xfId="0" applyNumberFormat="1" applyFont="1" applyFill="1" applyBorder="1" applyAlignment="1">
      <alignment horizontal="center" vertical="center"/>
    </xf>
    <xf numFmtId="0" fontId="0" fillId="34" borderId="380" xfId="0" applyFont="1" applyFill="1" applyBorder="1" applyAlignment="1">
      <alignment horizontal="center" vertical="center"/>
    </xf>
    <xf numFmtId="2" fontId="97" fillId="34" borderId="380" xfId="198" applyNumberFormat="1" applyFont="1" applyFill="1" applyBorder="1" applyAlignment="1">
      <alignment horizontal="center" vertical="center"/>
    </xf>
    <xf numFmtId="4" fontId="101" fillId="34" borderId="380" xfId="107" applyNumberFormat="1" applyFont="1" applyFill="1" applyBorder="1" applyAlignment="1">
      <alignment horizontal="center" vertical="center"/>
    </xf>
    <xf numFmtId="1" fontId="0" fillId="0" borderId="400" xfId="0" applyNumberFormat="1" applyFont="1" applyFill="1" applyBorder="1" applyAlignment="1">
      <alignment horizontal="center" vertical="center"/>
    </xf>
    <xf numFmtId="0" fontId="0" fillId="0" borderId="400" xfId="0" applyFont="1" applyFill="1" applyBorder="1" applyAlignment="1">
      <alignment horizontal="center" vertical="center"/>
    </xf>
    <xf numFmtId="49" fontId="0" fillId="0" borderId="382" xfId="0" applyNumberFormat="1" applyFont="1" applyFill="1" applyBorder="1" applyAlignment="1">
      <alignment horizontal="center" vertical="center"/>
    </xf>
    <xf numFmtId="4" fontId="101" fillId="0" borderId="398" xfId="107" applyNumberFormat="1" applyFont="1" applyFill="1" applyBorder="1" applyAlignment="1">
      <alignment horizontal="center" vertical="center"/>
    </xf>
    <xf numFmtId="2" fontId="97" fillId="34" borderId="392" xfId="54" applyNumberFormat="1" applyFont="1" applyFill="1" applyBorder="1" applyAlignment="1">
      <alignment horizontal="center" vertical="center" wrapText="1"/>
    </xf>
    <xf numFmtId="3" fontId="97" fillId="34" borderId="393" xfId="54" applyNumberFormat="1" applyFont="1" applyFill="1" applyBorder="1" applyAlignment="1">
      <alignment horizontal="center" vertical="center" wrapText="1"/>
    </xf>
    <xf numFmtId="1" fontId="0" fillId="0" borderId="393" xfId="0" applyNumberFormat="1" applyFont="1" applyFill="1" applyBorder="1" applyAlignment="1">
      <alignment horizontal="center" vertical="center"/>
    </xf>
    <xf numFmtId="1" fontId="0" fillId="0" borderId="398" xfId="0" applyNumberFormat="1" applyFont="1" applyFill="1" applyBorder="1" applyAlignment="1">
      <alignment horizontal="center" vertical="center"/>
    </xf>
    <xf numFmtId="1" fontId="0" fillId="0" borderId="397" xfId="0" applyNumberFormat="1" applyFont="1" applyFill="1" applyBorder="1" applyAlignment="1">
      <alignment horizontal="center" vertical="center"/>
    </xf>
    <xf numFmtId="0" fontId="203" fillId="34" borderId="380" xfId="54" applyFont="1" applyFill="1" applyBorder="1" applyAlignment="1">
      <alignment horizontal="center" vertical="center" wrapText="1"/>
    </xf>
    <xf numFmtId="0" fontId="203" fillId="34" borderId="391" xfId="54" applyFont="1" applyFill="1" applyBorder="1" applyAlignment="1">
      <alignment horizontal="center" vertical="center" wrapText="1"/>
    </xf>
    <xf numFmtId="2" fontId="97" fillId="34" borderId="380" xfId="54" applyNumberFormat="1" applyFont="1" applyFill="1" applyBorder="1" applyAlignment="1">
      <alignment horizontal="center" vertical="center" wrapText="1"/>
    </xf>
    <xf numFmtId="2" fontId="0" fillId="0" borderId="279" xfId="0" applyNumberFormat="1" applyFont="1" applyBorder="1" applyAlignment="1">
      <alignment horizontal="center" vertical="center"/>
    </xf>
    <xf numFmtId="0" fontId="85" fillId="0" borderId="380" xfId="0" applyFont="1" applyFill="1" applyBorder="1" applyAlignment="1">
      <alignment horizontal="center" vertical="center" wrapText="1"/>
    </xf>
    <xf numFmtId="2" fontId="101" fillId="0" borderId="380" xfId="0" applyNumberFormat="1" applyFont="1" applyFill="1" applyBorder="1" applyAlignment="1">
      <alignment horizontal="center" vertical="center" wrapText="1"/>
    </xf>
    <xf numFmtId="166" fontId="85" fillId="0" borderId="380" xfId="105" applyFont="1" applyFill="1" applyBorder="1" applyAlignment="1">
      <alignment horizontal="center" vertical="center" wrapText="1"/>
    </xf>
    <xf numFmtId="0" fontId="97" fillId="53" borderId="170" xfId="0" applyFont="1" applyFill="1" applyBorder="1" applyAlignment="1">
      <alignment horizontal="left" vertical="top"/>
    </xf>
    <xf numFmtId="2" fontId="0" fillId="0" borderId="380" xfId="0" applyNumberFormat="1" applyFont="1" applyFill="1" applyBorder="1" applyAlignment="1">
      <alignment horizontal="center" vertical="center" wrapText="1"/>
    </xf>
    <xf numFmtId="189" fontId="101" fillId="53" borderId="380" xfId="0" applyNumberFormat="1" applyFont="1" applyFill="1" applyBorder="1" applyAlignment="1">
      <alignment horizontal="center" vertical="top" wrapText="1"/>
    </xf>
    <xf numFmtId="169" fontId="101" fillId="0" borderId="380" xfId="0" applyNumberFormat="1" applyFont="1" applyFill="1" applyBorder="1" applyAlignment="1">
      <alignment horizontal="center" vertical="top" wrapText="1"/>
    </xf>
    <xf numFmtId="0" fontId="85" fillId="53" borderId="0" xfId="0" applyFont="1" applyFill="1" applyBorder="1" applyAlignment="1">
      <alignment horizontal="left" vertical="top"/>
    </xf>
    <xf numFmtId="0" fontId="85" fillId="0" borderId="279" xfId="0" applyFont="1" applyFill="1" applyBorder="1" applyAlignment="1">
      <alignment horizontal="center" vertical="top" wrapText="1"/>
    </xf>
    <xf numFmtId="0" fontId="85" fillId="0" borderId="279" xfId="0" applyNumberFormat="1" applyFont="1" applyFill="1" applyBorder="1" applyAlignment="1">
      <alignment horizontal="center" vertical="center"/>
    </xf>
    <xf numFmtId="0" fontId="85" fillId="0" borderId="380" xfId="0" applyFont="1" applyFill="1" applyBorder="1" applyAlignment="1">
      <alignment horizontal="center" vertical="top" wrapText="1"/>
    </xf>
    <xf numFmtId="0" fontId="85" fillId="0" borderId="380" xfId="0" applyNumberFormat="1" applyFont="1" applyFill="1" applyBorder="1" applyAlignment="1">
      <alignment horizontal="center" vertical="center"/>
    </xf>
    <xf numFmtId="0" fontId="82" fillId="0" borderId="380" xfId="0" applyFont="1" applyFill="1" applyBorder="1" applyAlignment="1">
      <alignment horizontal="center" vertical="top" wrapText="1"/>
    </xf>
    <xf numFmtId="0" fontId="82" fillId="0" borderId="380" xfId="0" applyNumberFormat="1" applyFont="1" applyFill="1" applyBorder="1" applyAlignment="1">
      <alignment horizontal="center" vertical="center"/>
    </xf>
    <xf numFmtId="189" fontId="101" fillId="0" borderId="380" xfId="0" applyNumberFormat="1" applyFont="1" applyFill="1" applyBorder="1" applyAlignment="1">
      <alignment horizontal="center" vertical="top" wrapText="1"/>
    </xf>
    <xf numFmtId="0" fontId="85" fillId="0" borderId="380" xfId="0" applyNumberFormat="1" applyFont="1" applyFill="1" applyBorder="1" applyAlignment="1">
      <alignment horizontal="center" vertical="top"/>
    </xf>
    <xf numFmtId="0" fontId="85" fillId="0" borderId="380" xfId="0" applyFont="1" applyFill="1" applyBorder="1" applyAlignment="1">
      <alignment horizontal="center" vertical="top"/>
    </xf>
    <xf numFmtId="0" fontId="0" fillId="0" borderId="380" xfId="0" applyFont="1" applyFill="1" applyBorder="1" applyAlignment="1">
      <alignment horizontal="center" vertical="top" wrapText="1"/>
    </xf>
    <xf numFmtId="0" fontId="0" fillId="0" borderId="380" xfId="0" applyNumberFormat="1" applyFont="1" applyFill="1" applyBorder="1" applyAlignment="1">
      <alignment horizontal="center" vertical="center"/>
    </xf>
    <xf numFmtId="2" fontId="101" fillId="0" borderId="380" xfId="0" applyNumberFormat="1" applyFont="1" applyFill="1" applyBorder="1" applyAlignment="1">
      <alignment horizontal="center" vertical="top" wrapText="1"/>
    </xf>
    <xf numFmtId="1" fontId="82" fillId="0" borderId="380" xfId="0" applyNumberFormat="1" applyFont="1" applyFill="1" applyBorder="1" applyAlignment="1">
      <alignment horizontal="center" vertical="top" wrapText="1"/>
    </xf>
    <xf numFmtId="169" fontId="82" fillId="0" borderId="380" xfId="0" applyNumberFormat="1" applyFont="1" applyFill="1" applyBorder="1" applyAlignment="1">
      <alignment horizontal="center" vertical="center" wrapText="1"/>
    </xf>
    <xf numFmtId="169" fontId="82" fillId="0" borderId="391" xfId="0" applyNumberFormat="1" applyFont="1" applyFill="1" applyBorder="1" applyAlignment="1">
      <alignment horizontal="center" vertical="center" wrapText="1"/>
    </xf>
    <xf numFmtId="0" fontId="85" fillId="53" borderId="391" xfId="0" applyFont="1" applyFill="1" applyBorder="1" applyAlignment="1">
      <alignment horizontal="center" vertical="top" wrapText="1"/>
    </xf>
    <xf numFmtId="190" fontId="101" fillId="53" borderId="391" xfId="0" applyNumberFormat="1" applyFont="1" applyFill="1" applyBorder="1" applyAlignment="1">
      <alignment horizontal="center" vertical="top" wrapText="1"/>
    </xf>
    <xf numFmtId="189" fontId="101" fillId="53" borderId="391" xfId="0" applyNumberFormat="1" applyFont="1" applyFill="1" applyBorder="1" applyAlignment="1">
      <alignment horizontal="center" vertical="top" wrapText="1"/>
    </xf>
    <xf numFmtId="0" fontId="85" fillId="53" borderId="406" xfId="0" applyNumberFormat="1" applyFont="1" applyFill="1" applyBorder="1" applyAlignment="1">
      <alignment horizontal="center" vertical="center" wrapText="1"/>
    </xf>
    <xf numFmtId="0" fontId="97" fillId="0" borderId="0" xfId="52" applyFont="1" applyFill="1" applyAlignment="1">
      <alignment horizontal="center" vertical="center"/>
    </xf>
    <xf numFmtId="49" fontId="82" fillId="0" borderId="0" xfId="52" applyNumberFormat="1" applyFont="1" applyFill="1" applyAlignment="1">
      <alignment horizontal="center" vertical="center"/>
    </xf>
    <xf numFmtId="4" fontId="82" fillId="0" borderId="0" xfId="52" applyNumberFormat="1" applyFont="1" applyFill="1" applyAlignment="1">
      <alignment horizontal="right" vertical="center"/>
    </xf>
    <xf numFmtId="4" fontId="77" fillId="0" borderId="0" xfId="0" applyNumberFormat="1" applyFont="1" applyFill="1" applyAlignment="1">
      <alignment horizontal="right"/>
    </xf>
    <xf numFmtId="0" fontId="77" fillId="0" borderId="380" xfId="0" applyFont="1" applyBorder="1" applyAlignment="1">
      <alignment horizontal="center"/>
    </xf>
    <xf numFmtId="0" fontId="77" fillId="0" borderId="380" xfId="0" applyFont="1" applyFill="1" applyBorder="1" applyAlignment="1">
      <alignment horizontal="center"/>
    </xf>
    <xf numFmtId="0" fontId="77" fillId="0" borderId="380" xfId="0" applyFont="1" applyFill="1" applyBorder="1" applyAlignment="1">
      <alignment horizontal="center" vertical="center"/>
    </xf>
    <xf numFmtId="0" fontId="83" fillId="33" borderId="398" xfId="0" applyFont="1" applyFill="1" applyBorder="1" applyAlignment="1"/>
    <xf numFmtId="4" fontId="77" fillId="41" borderId="0" xfId="0" applyNumberFormat="1" applyFont="1" applyFill="1" applyAlignment="1">
      <alignment horizontal="right"/>
    </xf>
    <xf numFmtId="171" fontId="97" fillId="35" borderId="279" xfId="52" applyNumberFormat="1" applyFont="1" applyFill="1" applyBorder="1" applyAlignment="1">
      <alignment horizontal="center" vertical="center" wrapText="1"/>
    </xf>
    <xf numFmtId="0" fontId="0" fillId="0" borderId="380" xfId="0" applyFont="1" applyFill="1" applyBorder="1" applyAlignment="1"/>
    <xf numFmtId="0" fontId="0" fillId="0" borderId="279" xfId="0" applyFont="1" applyFill="1" applyBorder="1" applyAlignment="1">
      <alignment horizontal="center" vertical="center" wrapText="1"/>
    </xf>
    <xf numFmtId="0" fontId="0" fillId="0" borderId="380" xfId="0" applyFont="1" applyFill="1" applyBorder="1" applyAlignment="1">
      <alignment horizontal="left" vertical="center" wrapText="1"/>
    </xf>
    <xf numFmtId="0" fontId="209" fillId="26" borderId="12" xfId="0" applyFont="1" applyFill="1" applyBorder="1" applyAlignment="1">
      <alignment horizontal="center" vertical="center"/>
    </xf>
    <xf numFmtId="2" fontId="209" fillId="27" borderId="12" xfId="0" applyNumberFormat="1" applyFont="1" applyFill="1" applyBorder="1" applyAlignment="1">
      <alignment horizontal="center" vertical="center"/>
    </xf>
    <xf numFmtId="14" fontId="132" fillId="0" borderId="0" xfId="52" applyNumberFormat="1" applyFont="1" applyFill="1" applyAlignment="1">
      <alignment horizontal="left" vertical="center" wrapText="1"/>
    </xf>
    <xf numFmtId="168" fontId="132" fillId="0" borderId="0" xfId="52" applyNumberFormat="1" applyFont="1" applyFill="1" applyAlignment="1">
      <alignment horizontal="left" vertical="center" wrapText="1"/>
    </xf>
    <xf numFmtId="0" fontId="101" fillId="0" borderId="380" xfId="0" applyFont="1" applyFill="1" applyBorder="1" applyAlignment="1">
      <alignment horizontal="center" vertical="center"/>
    </xf>
    <xf numFmtId="2" fontId="98" fillId="0" borderId="380" xfId="0" applyNumberFormat="1" applyFont="1" applyFill="1" applyBorder="1" applyAlignment="1">
      <alignment horizontal="center" vertical="center"/>
    </xf>
    <xf numFmtId="4" fontId="77" fillId="0" borderId="380" xfId="0" applyNumberFormat="1" applyFont="1" applyFill="1" applyBorder="1" applyAlignment="1">
      <alignment horizontal="center" vertical="center"/>
    </xf>
    <xf numFmtId="0" fontId="97" fillId="0" borderId="0" xfId="0" applyFont="1" applyFill="1" applyAlignment="1">
      <alignment horizontal="left" vertical="center" indent="5"/>
    </xf>
    <xf numFmtId="0" fontId="88" fillId="0" borderId="0" xfId="0" applyFont="1" applyFill="1" applyBorder="1" applyAlignment="1">
      <alignment horizontal="left" vertical="top"/>
    </xf>
    <xf numFmtId="0" fontId="77" fillId="0" borderId="391" xfId="0" applyFont="1" applyFill="1" applyBorder="1" applyAlignment="1">
      <alignment horizontal="center"/>
    </xf>
    <xf numFmtId="4" fontId="77" fillId="0" borderId="279" xfId="0" applyNumberFormat="1" applyFont="1" applyFill="1" applyBorder="1" applyAlignment="1">
      <alignment horizontal="center" vertical="center"/>
    </xf>
    <xf numFmtId="4" fontId="97" fillId="35" borderId="279" xfId="52" applyNumberFormat="1" applyFont="1" applyFill="1" applyBorder="1" applyAlignment="1">
      <alignment horizontal="center" vertical="center" wrapText="1"/>
    </xf>
    <xf numFmtId="171" fontId="97" fillId="35" borderId="400" xfId="52" applyNumberFormat="1" applyFont="1" applyFill="1" applyBorder="1" applyAlignment="1">
      <alignment horizontal="center" vertical="center" wrapText="1"/>
    </xf>
    <xf numFmtId="4" fontId="97" fillId="35" borderId="400" xfId="52" applyNumberFormat="1" applyFont="1" applyFill="1" applyBorder="1" applyAlignment="1">
      <alignment horizontal="center" vertical="center" wrapText="1"/>
    </xf>
    <xf numFmtId="0" fontId="83" fillId="35" borderId="381" xfId="0" applyFont="1" applyFill="1" applyBorder="1" applyAlignment="1"/>
    <xf numFmtId="4" fontId="83" fillId="35" borderId="381" xfId="0" applyNumberFormat="1" applyFont="1" applyFill="1" applyBorder="1" applyAlignment="1"/>
    <xf numFmtId="0" fontId="83" fillId="35" borderId="398" xfId="0" applyFont="1" applyFill="1" applyBorder="1" applyAlignment="1"/>
    <xf numFmtId="0" fontId="83" fillId="35" borderId="382" xfId="0" applyFont="1" applyFill="1" applyBorder="1" applyAlignment="1"/>
    <xf numFmtId="171" fontId="97" fillId="35" borderId="380" xfId="52" applyNumberFormat="1" applyFont="1" applyFill="1" applyBorder="1" applyAlignment="1">
      <alignment horizontal="center" vertical="center" wrapText="1"/>
    </xf>
    <xf numFmtId="171" fontId="97" fillId="86" borderId="380" xfId="52" applyNumberFormat="1" applyFont="1" applyFill="1" applyBorder="1" applyAlignment="1">
      <alignment horizontal="center" vertical="center" wrapText="1"/>
    </xf>
    <xf numFmtId="4" fontId="97" fillId="35" borderId="380" xfId="52" applyNumberFormat="1" applyFont="1" applyFill="1" applyBorder="1" applyAlignment="1">
      <alignment horizontal="center" vertical="center" wrapText="1"/>
    </xf>
    <xf numFmtId="0" fontId="85" fillId="0" borderId="380" xfId="0" applyFont="1" applyFill="1" applyBorder="1" applyAlignment="1">
      <alignment vertical="center" wrapText="1"/>
    </xf>
    <xf numFmtId="0" fontId="82" fillId="0" borderId="104" xfId="183" applyFont="1" applyFill="1" applyBorder="1" applyAlignment="1">
      <alignment horizontal="left" vertical="top" wrapText="1"/>
    </xf>
    <xf numFmtId="0" fontId="82" fillId="0" borderId="104" xfId="0" applyFont="1" applyFill="1" applyBorder="1" applyAlignment="1">
      <alignment vertical="top" wrapText="1"/>
    </xf>
    <xf numFmtId="0" fontId="82" fillId="0" borderId="217" xfId="0" applyFont="1" applyFill="1" applyBorder="1" applyAlignment="1">
      <alignment vertical="top" wrapText="1"/>
    </xf>
    <xf numFmtId="0" fontId="82" fillId="0" borderId="404" xfId="0" applyFont="1" applyFill="1" applyBorder="1" applyAlignment="1">
      <alignment vertical="top" wrapText="1"/>
    </xf>
    <xf numFmtId="0" fontId="0" fillId="0" borderId="104" xfId="0" applyFont="1" applyFill="1" applyBorder="1" applyAlignment="1">
      <alignment vertical="top" wrapText="1"/>
    </xf>
    <xf numFmtId="0" fontId="82" fillId="0" borderId="391" xfId="0" applyFont="1" applyFill="1" applyBorder="1" applyAlignment="1">
      <alignment vertical="top" wrapText="1"/>
    </xf>
    <xf numFmtId="0" fontId="82" fillId="0" borderId="380" xfId="0" applyFont="1" applyFill="1" applyBorder="1" applyAlignment="1">
      <alignment vertical="center" wrapText="1"/>
    </xf>
    <xf numFmtId="0" fontId="82" fillId="0" borderId="380" xfId="0" applyFont="1" applyFill="1" applyBorder="1" applyAlignment="1">
      <alignment horizontal="center" vertical="center" wrapText="1"/>
    </xf>
    <xf numFmtId="0" fontId="85" fillId="0" borderId="380" xfId="0" applyFont="1" applyFill="1" applyBorder="1" applyAlignment="1">
      <alignment vertical="top" wrapText="1"/>
    </xf>
    <xf numFmtId="0" fontId="82" fillId="0" borderId="380" xfId="0" applyFont="1" applyFill="1" applyBorder="1" applyAlignment="1">
      <alignment vertical="top" wrapText="1"/>
    </xf>
    <xf numFmtId="0" fontId="85" fillId="0" borderId="279" xfId="0" applyFont="1" applyFill="1" applyBorder="1" applyAlignment="1">
      <alignment vertical="top" wrapText="1"/>
    </xf>
    <xf numFmtId="0" fontId="82" fillId="0" borderId="279" xfId="0" applyFont="1" applyFill="1" applyBorder="1" applyAlignment="1">
      <alignment vertical="top" wrapText="1"/>
    </xf>
    <xf numFmtId="0" fontId="0" fillId="0" borderId="380" xfId="0" applyFont="1" applyFill="1" applyBorder="1" applyAlignment="1">
      <alignment vertical="top" wrapText="1"/>
    </xf>
    <xf numFmtId="0" fontId="85" fillId="0" borderId="391" xfId="0" applyFont="1" applyFill="1" applyBorder="1" applyAlignment="1">
      <alignment vertical="top" wrapText="1"/>
    </xf>
    <xf numFmtId="0" fontId="97" fillId="0" borderId="170" xfId="0" applyFont="1" applyFill="1" applyBorder="1" applyAlignment="1">
      <alignment horizontal="left" vertical="top"/>
    </xf>
    <xf numFmtId="0" fontId="85" fillId="0" borderId="0" xfId="0" applyFont="1" applyFill="1" applyBorder="1" applyAlignment="1">
      <alignment horizontal="left" vertical="top"/>
    </xf>
    <xf numFmtId="0" fontId="82" fillId="0" borderId="405" xfId="0" applyNumberFormat="1" applyFont="1" applyFill="1" applyBorder="1" applyAlignment="1">
      <alignment vertical="center" wrapText="1"/>
    </xf>
    <xf numFmtId="0" fontId="97" fillId="0" borderId="170" xfId="0" applyFont="1" applyFill="1" applyBorder="1" applyAlignment="1">
      <alignment horizontal="center" vertical="center"/>
    </xf>
    <xf numFmtId="0" fontId="85" fillId="0" borderId="0" xfId="0" applyFont="1" applyFill="1" applyBorder="1" applyAlignment="1">
      <alignment horizontal="center" vertical="center"/>
    </xf>
    <xf numFmtId="0" fontId="85" fillId="0" borderId="400" xfId="0" applyFont="1" applyFill="1" applyBorder="1" applyAlignment="1">
      <alignment horizontal="center" vertical="center" wrapText="1"/>
    </xf>
    <xf numFmtId="0" fontId="0" fillId="0" borderId="394" xfId="0" applyFont="1" applyFill="1" applyBorder="1" applyAlignment="1">
      <alignment horizontal="center" vertical="center" wrapText="1"/>
    </xf>
    <xf numFmtId="1" fontId="0" fillId="0" borderId="279" xfId="0" applyNumberFormat="1" applyFont="1" applyFill="1" applyBorder="1" applyAlignment="1">
      <alignment horizontal="left" vertical="center" wrapText="1"/>
    </xf>
    <xf numFmtId="2" fontId="82" fillId="0" borderId="380" xfId="198" applyNumberFormat="1" applyFont="1" applyFill="1" applyBorder="1" applyAlignment="1">
      <alignment horizontal="center" vertical="center"/>
    </xf>
    <xf numFmtId="1" fontId="0" fillId="0" borderId="380" xfId="0" applyNumberFormat="1" applyFill="1" applyBorder="1" applyAlignment="1">
      <alignment horizontal="center" vertical="center"/>
    </xf>
    <xf numFmtId="1" fontId="0" fillId="0" borderId="279" xfId="0" applyNumberFormat="1" applyFill="1" applyBorder="1" applyAlignment="1">
      <alignment horizontal="center" vertical="center"/>
    </xf>
    <xf numFmtId="1" fontId="0" fillId="0" borderId="400" xfId="0" applyNumberFormat="1" applyFill="1" applyBorder="1" applyAlignment="1">
      <alignment horizontal="center" vertical="center"/>
    </xf>
    <xf numFmtId="0" fontId="82" fillId="0" borderId="380" xfId="198" applyFont="1" applyFill="1" applyBorder="1" applyAlignment="1">
      <alignment horizontal="center" vertical="center"/>
    </xf>
    <xf numFmtId="4" fontId="97" fillId="36" borderId="373" xfId="108" applyNumberFormat="1" applyFont="1" applyFill="1" applyBorder="1" applyAlignment="1">
      <alignment horizontal="center" vertical="center" wrapText="1"/>
    </xf>
    <xf numFmtId="0" fontId="203" fillId="0" borderId="380" xfId="54" applyFont="1" applyFill="1" applyBorder="1" applyAlignment="1">
      <alignment horizontal="center" vertical="center" wrapText="1"/>
    </xf>
    <xf numFmtId="0" fontId="203" fillId="0" borderId="391" xfId="54" applyFont="1" applyFill="1" applyBorder="1" applyAlignment="1">
      <alignment horizontal="left" vertical="center"/>
    </xf>
    <xf numFmtId="0" fontId="203" fillId="0" borderId="380" xfId="54" applyFont="1" applyFill="1" applyBorder="1" applyAlignment="1">
      <alignment horizontal="left" vertical="center"/>
    </xf>
    <xf numFmtId="0" fontId="203" fillId="0" borderId="392" xfId="54" applyFont="1" applyFill="1" applyBorder="1" applyAlignment="1">
      <alignment horizontal="left" vertical="center"/>
    </xf>
    <xf numFmtId="0" fontId="203" fillId="0" borderId="391" xfId="54" applyFont="1" applyFill="1" applyBorder="1" applyAlignment="1">
      <alignment horizontal="center" vertical="center"/>
    </xf>
    <xf numFmtId="0" fontId="203" fillId="36" borderId="391" xfId="54" applyFont="1" applyFill="1" applyBorder="1" applyAlignment="1">
      <alignment horizontal="left" vertical="center"/>
    </xf>
    <xf numFmtId="2" fontId="85" fillId="0" borderId="380" xfId="14941" applyNumberFormat="1" applyFont="1" applyFill="1" applyBorder="1" applyAlignment="1">
      <alignment horizontal="center" vertical="center"/>
    </xf>
    <xf numFmtId="2" fontId="85" fillId="0" borderId="380" xfId="24698" applyNumberFormat="1" applyFont="1" applyFill="1" applyBorder="1" applyAlignment="1">
      <alignment horizontal="center" vertical="center"/>
    </xf>
    <xf numFmtId="4" fontId="85" fillId="0" borderId="380" xfId="14941" applyNumberFormat="1" applyFont="1" applyFill="1" applyBorder="1" applyAlignment="1">
      <alignment horizontal="center" vertical="center"/>
    </xf>
    <xf numFmtId="0" fontId="97" fillId="0" borderId="380" xfId="54" applyFont="1" applyFill="1" applyBorder="1" applyAlignment="1">
      <alignment horizontal="center" vertical="center" wrapText="1"/>
    </xf>
    <xf numFmtId="4" fontId="97" fillId="0" borderId="374" xfId="108" applyNumberFormat="1" applyFont="1" applyFill="1" applyBorder="1" applyAlignment="1">
      <alignment horizontal="center" vertical="center" wrapText="1"/>
    </xf>
    <xf numFmtId="3" fontId="97" fillId="0" borderId="380" xfId="54" applyNumberFormat="1" applyFont="1" applyFill="1" applyBorder="1" applyAlignment="1">
      <alignment horizontal="center" vertical="center" wrapText="1"/>
    </xf>
    <xf numFmtId="0" fontId="203" fillId="0" borderId="393" xfId="54" applyFont="1" applyFill="1" applyBorder="1" applyAlignment="1">
      <alignment horizontal="left" vertical="center" wrapText="1"/>
    </xf>
    <xf numFmtId="4" fontId="97" fillId="0" borderId="380" xfId="54" applyNumberFormat="1" applyFont="1" applyFill="1" applyBorder="1" applyAlignment="1">
      <alignment horizontal="center" vertical="center" wrapText="1"/>
    </xf>
    <xf numFmtId="0" fontId="203" fillId="0" borderId="392" xfId="54" applyFont="1" applyFill="1" applyBorder="1" applyAlignment="1">
      <alignment horizontal="center" vertical="center"/>
    </xf>
    <xf numFmtId="0" fontId="203" fillId="0" borderId="393" xfId="54" applyFont="1" applyFill="1" applyBorder="1" applyAlignment="1">
      <alignment horizontal="center" vertical="center"/>
    </xf>
    <xf numFmtId="0" fontId="0" fillId="0" borderId="392" xfId="0" applyFont="1" applyFill="1" applyBorder="1" applyAlignment="1">
      <alignment horizontal="left" vertical="center"/>
    </xf>
    <xf numFmtId="1" fontId="0" fillId="0" borderId="392" xfId="0" applyNumberFormat="1" applyFont="1" applyFill="1" applyBorder="1" applyAlignment="1">
      <alignment horizontal="center" vertical="center"/>
    </xf>
    <xf numFmtId="0" fontId="0" fillId="0" borderId="392" xfId="0" applyFont="1" applyFill="1" applyBorder="1" applyAlignment="1">
      <alignment horizontal="center" vertical="center"/>
    </xf>
    <xf numFmtId="49" fontId="0" fillId="0" borderId="392" xfId="0" applyNumberFormat="1" applyFont="1" applyFill="1" applyBorder="1" applyAlignment="1">
      <alignment horizontal="center" vertical="center"/>
    </xf>
    <xf numFmtId="4" fontId="85" fillId="0" borderId="392" xfId="14941" applyNumberFormat="1" applyFont="1" applyFill="1" applyBorder="1" applyAlignment="1">
      <alignment horizontal="center" vertical="center"/>
    </xf>
    <xf numFmtId="0" fontId="203" fillId="0" borderId="392" xfId="54" applyFont="1" applyFill="1" applyBorder="1" applyAlignment="1">
      <alignment horizontal="left" vertical="center" wrapText="1"/>
    </xf>
    <xf numFmtId="0" fontId="203" fillId="0" borderId="392" xfId="54" applyFont="1" applyFill="1" applyBorder="1" applyAlignment="1">
      <alignment horizontal="center" vertical="center" wrapText="1"/>
    </xf>
    <xf numFmtId="4" fontId="203" fillId="0" borderId="392" xfId="54" applyNumberFormat="1" applyFont="1" applyFill="1" applyBorder="1" applyAlignment="1">
      <alignment horizontal="center" vertical="center" wrapText="1"/>
    </xf>
    <xf numFmtId="0" fontId="203" fillId="0" borderId="393" xfId="54" applyFont="1" applyFill="1" applyBorder="1" applyAlignment="1">
      <alignment horizontal="center" vertical="center" wrapText="1"/>
    </xf>
    <xf numFmtId="0" fontId="97" fillId="0" borderId="380" xfId="54" applyFont="1" applyFill="1" applyBorder="1" applyAlignment="1">
      <alignment horizontal="left" vertical="center" wrapText="1"/>
    </xf>
    <xf numFmtId="0" fontId="203" fillId="0" borderId="380" xfId="54" applyFont="1" applyFill="1" applyBorder="1" applyAlignment="1">
      <alignment horizontal="left" vertical="center" wrapText="1"/>
    </xf>
    <xf numFmtId="4" fontId="97" fillId="0" borderId="380" xfId="54" applyNumberFormat="1" applyFont="1" applyFill="1" applyBorder="1" applyAlignment="1">
      <alignment horizontal="left" vertical="center" wrapText="1"/>
    </xf>
    <xf numFmtId="3" fontId="97" fillId="0" borderId="380" xfId="54" applyNumberFormat="1" applyFont="1" applyFill="1" applyBorder="1" applyAlignment="1">
      <alignment horizontal="left" vertical="center" wrapText="1"/>
    </xf>
    <xf numFmtId="0" fontId="0" fillId="0" borderId="380" xfId="0" applyNumberFormat="1" applyFill="1" applyBorder="1" applyAlignment="1">
      <alignment horizontal="center" vertical="center"/>
    </xf>
    <xf numFmtId="0" fontId="0" fillId="0" borderId="380" xfId="0" applyFont="1" applyFill="1" applyBorder="1" applyAlignment="1">
      <alignment wrapText="1"/>
    </xf>
    <xf numFmtId="2" fontId="101" fillId="0" borderId="380" xfId="107" applyNumberFormat="1" applyFont="1" applyFill="1" applyBorder="1" applyAlignment="1">
      <alignment horizontal="center" vertical="center" wrapText="1"/>
    </xf>
    <xf numFmtId="0" fontId="26" fillId="0" borderId="380" xfId="67" applyFont="1" applyFill="1" applyBorder="1" applyAlignment="1">
      <alignment vertical="center" wrapText="1"/>
    </xf>
    <xf numFmtId="49" fontId="26" fillId="0" borderId="380" xfId="67" applyNumberFormat="1" applyFont="1" applyFill="1" applyBorder="1" applyAlignment="1">
      <alignment horizontal="center" vertical="center" wrapText="1"/>
    </xf>
    <xf numFmtId="0" fontId="37" fillId="0" borderId="380" xfId="52" applyFont="1" applyFill="1" applyBorder="1" applyAlignment="1">
      <alignment horizontal="center" vertical="center" wrapText="1"/>
    </xf>
    <xf numFmtId="0" fontId="26" fillId="0" borderId="380" xfId="67" applyFont="1" applyFill="1" applyBorder="1" applyAlignment="1">
      <alignment horizontal="center" vertical="center" wrapText="1"/>
    </xf>
    <xf numFmtId="1" fontId="35" fillId="0" borderId="380" xfId="0" applyNumberFormat="1" applyFont="1" applyFill="1" applyBorder="1" applyAlignment="1">
      <alignment horizontal="center"/>
    </xf>
    <xf numFmtId="4" fontId="41" fillId="0" borderId="380" xfId="108" applyNumberFormat="1" applyFont="1" applyFill="1" applyBorder="1" applyAlignment="1">
      <alignment horizontal="center" vertical="center"/>
    </xf>
    <xf numFmtId="0" fontId="0" fillId="0" borderId="0" xfId="0"/>
    <xf numFmtId="0" fontId="0" fillId="32" borderId="386" xfId="0" applyFill="1" applyBorder="1"/>
    <xf numFmtId="3" fontId="23" fillId="41" borderId="0" xfId="0" applyNumberFormat="1" applyFont="1" applyFill="1" applyAlignment="1">
      <alignment horizontal="center"/>
    </xf>
    <xf numFmtId="49" fontId="41" fillId="0" borderId="405" xfId="67" applyNumberFormat="1" applyFont="1" applyFill="1" applyBorder="1" applyAlignment="1">
      <alignment horizontal="center" vertical="center"/>
    </xf>
    <xf numFmtId="0" fontId="41" fillId="0" borderId="409" xfId="67" applyFont="1" applyFill="1" applyBorder="1" applyAlignment="1">
      <alignment vertical="center"/>
    </xf>
    <xf numFmtId="0" fontId="41" fillId="0" borderId="410" xfId="67" applyFont="1" applyFill="1" applyBorder="1" applyAlignment="1">
      <alignment vertical="center"/>
    </xf>
    <xf numFmtId="0" fontId="35" fillId="32" borderId="380" xfId="0" applyFont="1" applyFill="1" applyBorder="1" applyAlignment="1">
      <alignment horizontal="center"/>
    </xf>
    <xf numFmtId="3" fontId="5" fillId="32" borderId="228" xfId="163" applyNumberFormat="1" applyFill="1" applyBorder="1" applyAlignment="1">
      <alignment horizontal="center"/>
    </xf>
    <xf numFmtId="0" fontId="0" fillId="0" borderId="0" xfId="0"/>
    <xf numFmtId="0" fontId="0" fillId="0" borderId="0" xfId="0"/>
    <xf numFmtId="1" fontId="86" fillId="87" borderId="412" xfId="0" applyNumberFormat="1" applyFont="1" applyFill="1" applyBorder="1" applyAlignment="1">
      <alignment horizontal="center" vertical="center" wrapText="1"/>
    </xf>
    <xf numFmtId="200" fontId="0" fillId="0" borderId="411" xfId="0" applyNumberFormat="1" applyBorder="1"/>
    <xf numFmtId="1" fontId="86" fillId="88" borderId="412" xfId="0" applyNumberFormat="1" applyFont="1" applyFill="1" applyBorder="1" applyAlignment="1">
      <alignment horizontal="center" vertical="center" wrapText="1"/>
    </xf>
    <xf numFmtId="1" fontId="86" fillId="89" borderId="412" xfId="0" applyNumberFormat="1" applyFont="1" applyFill="1" applyBorder="1" applyAlignment="1">
      <alignment horizontal="center" vertical="center" wrapText="1"/>
    </xf>
    <xf numFmtId="1" fontId="86" fillId="90" borderId="412" xfId="0" applyNumberFormat="1" applyFont="1" applyFill="1" applyBorder="1" applyAlignment="1">
      <alignment horizontal="center" vertical="center" wrapText="1"/>
    </xf>
    <xf numFmtId="199" fontId="113" fillId="91" borderId="412" xfId="0" applyNumberFormat="1" applyFont="1" applyFill="1" applyBorder="1" applyAlignment="1">
      <alignment horizontal="center" vertical="center" wrapText="1"/>
    </xf>
    <xf numFmtId="1" fontId="86" fillId="92" borderId="412" xfId="0" applyNumberFormat="1" applyFont="1" applyFill="1" applyBorder="1" applyAlignment="1">
      <alignment horizontal="center" vertical="center" wrapText="1"/>
    </xf>
    <xf numFmtId="1" fontId="86" fillId="93" borderId="412" xfId="0" applyNumberFormat="1" applyFont="1" applyFill="1" applyBorder="1" applyAlignment="1">
      <alignment horizontal="center" vertical="center" wrapText="1"/>
    </xf>
    <xf numFmtId="1" fontId="86" fillId="93" borderId="347" xfId="0" applyNumberFormat="1" applyFont="1" applyFill="1" applyBorder="1" applyAlignment="1">
      <alignment horizontal="center" vertical="center" wrapText="1"/>
    </xf>
    <xf numFmtId="1" fontId="86" fillId="87" borderId="413" xfId="0" applyNumberFormat="1" applyFont="1" applyFill="1" applyBorder="1" applyAlignment="1">
      <alignment horizontal="center" vertical="center" wrapText="1"/>
    </xf>
    <xf numFmtId="199" fontId="0" fillId="0" borderId="411" xfId="0" applyNumberFormat="1" applyBorder="1" applyAlignment="1">
      <alignment horizontal="center" vertical="center"/>
    </xf>
    <xf numFmtId="1" fontId="86" fillId="87" borderId="379" xfId="0" applyNumberFormat="1" applyFont="1" applyFill="1" applyBorder="1" applyAlignment="1">
      <alignment horizontal="center" vertical="center" wrapText="1"/>
    </xf>
    <xf numFmtId="0" fontId="0" fillId="0" borderId="411" xfId="0" applyBorder="1" applyAlignment="1">
      <alignment vertical="center"/>
    </xf>
    <xf numFmtId="199" fontId="0" fillId="0" borderId="411" xfId="0" applyNumberFormat="1" applyBorder="1" applyAlignment="1">
      <alignment vertical="center"/>
    </xf>
    <xf numFmtId="0" fontId="5" fillId="0" borderId="0" xfId="24700"/>
    <xf numFmtId="0" fontId="0" fillId="0" borderId="0" xfId="0" applyAlignment="1">
      <alignment vertical="center"/>
    </xf>
    <xf numFmtId="0" fontId="0" fillId="0" borderId="0" xfId="0"/>
    <xf numFmtId="9" fontId="196" fillId="27" borderId="306" xfId="0" applyNumberFormat="1" applyFont="1" applyFill="1" applyBorder="1" applyAlignment="1">
      <alignment horizontal="center" vertical="center"/>
    </xf>
    <xf numFmtId="0" fontId="0" fillId="0" borderId="0" xfId="0"/>
    <xf numFmtId="0" fontId="0" fillId="0" borderId="0" xfId="0" applyFill="1" applyAlignment="1">
      <alignment vertical="center"/>
    </xf>
    <xf numFmtId="4" fontId="26" fillId="0" borderId="0" xfId="108" applyNumberFormat="1" applyFont="1" applyFill="1" applyAlignment="1">
      <alignment horizontal="center" vertical="center"/>
    </xf>
    <xf numFmtId="0" fontId="23" fillId="0" borderId="422" xfId="52" applyFont="1" applyFill="1" applyBorder="1" applyAlignment="1">
      <alignment horizontal="center" vertical="center"/>
    </xf>
    <xf numFmtId="4" fontId="26" fillId="0" borderId="420" xfId="108" applyNumberFormat="1" applyFont="1" applyFill="1" applyBorder="1" applyAlignment="1">
      <alignment horizontal="center" vertical="center"/>
    </xf>
    <xf numFmtId="168" fontId="27" fillId="0" borderId="423" xfId="66" applyNumberFormat="1" applyFont="1" applyFill="1" applyBorder="1" applyAlignment="1">
      <alignment horizontal="center" vertical="center" wrapText="1"/>
    </xf>
    <xf numFmtId="168" fontId="25" fillId="0" borderId="423" xfId="66" applyNumberFormat="1" applyFont="1" applyFill="1" applyBorder="1" applyAlignment="1">
      <alignment horizontal="center" vertical="center" wrapText="1"/>
    </xf>
    <xf numFmtId="4" fontId="26" fillId="0" borderId="423" xfId="108" applyNumberFormat="1" applyFont="1" applyFill="1" applyBorder="1" applyAlignment="1">
      <alignment horizontal="center" vertical="center"/>
    </xf>
    <xf numFmtId="4" fontId="26" fillId="0" borderId="422" xfId="108" applyNumberFormat="1" applyFont="1" applyFill="1" applyBorder="1" applyAlignment="1">
      <alignment horizontal="center" vertical="center"/>
    </xf>
    <xf numFmtId="4" fontId="25" fillId="0" borderId="422" xfId="108" applyNumberFormat="1" applyFont="1" applyFill="1" applyBorder="1" applyAlignment="1">
      <alignment horizontal="center" vertical="center"/>
    </xf>
    <xf numFmtId="0" fontId="23" fillId="0" borderId="0" xfId="67" applyFont="1" applyFill="1" applyBorder="1" applyAlignment="1">
      <alignment horizontal="center" vertical="center" wrapText="1"/>
    </xf>
    <xf numFmtId="0" fontId="23" fillId="0" borderId="0" xfId="0" applyFont="1" applyFill="1" applyAlignment="1">
      <alignment horizontal="center"/>
    </xf>
    <xf numFmtId="0" fontId="139" fillId="0" borderId="0" xfId="0" applyFont="1" applyFill="1" applyBorder="1" applyAlignment="1">
      <alignment horizontal="center"/>
    </xf>
    <xf numFmtId="0" fontId="139" fillId="0" borderId="422" xfId="0" applyFont="1" applyFill="1" applyBorder="1" applyAlignment="1">
      <alignment horizontal="center"/>
    </xf>
    <xf numFmtId="4" fontId="25" fillId="0" borderId="371" xfId="108" applyNumberFormat="1" applyFont="1" applyFill="1" applyBorder="1" applyAlignment="1">
      <alignment horizontal="center" vertical="center" wrapText="1"/>
    </xf>
    <xf numFmtId="2" fontId="23" fillId="0" borderId="423" xfId="0" applyNumberFormat="1" applyFont="1" applyFill="1" applyBorder="1" applyAlignment="1">
      <alignment horizontal="center"/>
    </xf>
    <xf numFmtId="0" fontId="1" fillId="0" borderId="423" xfId="0" applyFont="1" applyFill="1" applyBorder="1" applyAlignment="1">
      <alignment horizontal="center"/>
    </xf>
    <xf numFmtId="3" fontId="23" fillId="0" borderId="25" xfId="67" applyNumberFormat="1" applyFont="1" applyFill="1" applyBorder="1" applyAlignment="1">
      <alignment horizontal="center"/>
    </xf>
    <xf numFmtId="0" fontId="35" fillId="0" borderId="380" xfId="0" applyFont="1" applyFill="1" applyBorder="1" applyAlignment="1">
      <alignment horizontal="center"/>
    </xf>
    <xf numFmtId="168" fontId="40" fillId="0" borderId="12" xfId="66" applyNumberFormat="1" applyFont="1" applyFill="1" applyBorder="1" applyAlignment="1">
      <alignment vertical="center" wrapText="1"/>
    </xf>
    <xf numFmtId="0" fontId="26" fillId="0" borderId="10" xfId="67" applyFont="1" applyFill="1" applyBorder="1" applyAlignment="1">
      <alignment vertical="center"/>
    </xf>
    <xf numFmtId="49" fontId="37" fillId="0" borderId="10" xfId="106" applyNumberFormat="1" applyFont="1" applyFill="1" applyBorder="1" applyAlignment="1" applyProtection="1">
      <alignment horizontal="center" vertical="center"/>
    </xf>
    <xf numFmtId="49" fontId="37" fillId="0" borderId="10" xfId="67" applyNumberFormat="1" applyFont="1" applyFill="1" applyBorder="1" applyAlignment="1">
      <alignment horizontal="center" vertical="center"/>
    </xf>
    <xf numFmtId="0" fontId="5" fillId="0" borderId="14" xfId="163" applyNumberFormat="1" applyFont="1" applyFill="1" applyBorder="1" applyAlignment="1">
      <alignment vertical="center"/>
    </xf>
    <xf numFmtId="0" fontId="25" fillId="0" borderId="14" xfId="67" applyFont="1" applyFill="1" applyBorder="1" applyAlignment="1">
      <alignment horizontal="center" vertical="center"/>
    </xf>
    <xf numFmtId="49" fontId="25" fillId="0" borderId="14" xfId="106" applyNumberFormat="1" applyFont="1" applyFill="1" applyBorder="1" applyAlignment="1" applyProtection="1">
      <alignment horizontal="center" vertical="center"/>
    </xf>
    <xf numFmtId="49" fontId="25" fillId="0" borderId="14" xfId="67" applyNumberFormat="1" applyFont="1" applyFill="1" applyBorder="1" applyAlignment="1">
      <alignment horizontal="center" vertical="center"/>
    </xf>
    <xf numFmtId="3" fontId="94" fillId="0" borderId="14" xfId="0" applyNumberFormat="1" applyFont="1" applyFill="1" applyBorder="1" applyAlignment="1">
      <alignment horizontal="center"/>
    </xf>
    <xf numFmtId="4" fontId="27" fillId="0" borderId="15" xfId="108" applyNumberFormat="1" applyFont="1" applyFill="1" applyBorder="1" applyAlignment="1">
      <alignment horizontal="center" vertical="center"/>
    </xf>
    <xf numFmtId="0" fontId="26" fillId="0" borderId="23" xfId="67" applyFont="1" applyFill="1" applyBorder="1" applyAlignment="1">
      <alignment vertical="center"/>
    </xf>
    <xf numFmtId="0" fontId="37" fillId="0" borderId="23" xfId="67" applyFont="1" applyFill="1" applyBorder="1" applyAlignment="1">
      <alignment horizontal="center" vertical="center"/>
    </xf>
    <xf numFmtId="49" fontId="37" fillId="0" borderId="23" xfId="106" applyNumberFormat="1" applyFont="1" applyFill="1" applyBorder="1" applyAlignment="1" applyProtection="1">
      <alignment horizontal="center" vertical="center"/>
    </xf>
    <xf numFmtId="49" fontId="37" fillId="0" borderId="23" xfId="67" applyNumberFormat="1" applyFont="1" applyFill="1" applyBorder="1" applyAlignment="1">
      <alignment horizontal="center" vertical="center"/>
    </xf>
    <xf numFmtId="0" fontId="37" fillId="0" borderId="14" xfId="67" applyFont="1" applyFill="1" applyBorder="1" applyAlignment="1">
      <alignment horizontal="center" vertical="center"/>
    </xf>
    <xf numFmtId="49" fontId="37" fillId="0" borderId="14" xfId="106" applyNumberFormat="1" applyFont="1" applyFill="1" applyBorder="1" applyAlignment="1" applyProtection="1">
      <alignment horizontal="center" vertical="center"/>
    </xf>
    <xf numFmtId="49" fontId="37" fillId="0" borderId="14" xfId="67" applyNumberFormat="1" applyFont="1" applyFill="1" applyBorder="1" applyAlignment="1">
      <alignment horizontal="center" vertical="center"/>
    </xf>
    <xf numFmtId="3" fontId="95" fillId="0" borderId="14" xfId="0" applyNumberFormat="1" applyFont="1" applyFill="1" applyBorder="1" applyAlignment="1">
      <alignment horizontal="center"/>
    </xf>
    <xf numFmtId="4" fontId="41" fillId="0" borderId="15" xfId="108" applyNumberFormat="1" applyFont="1" applyFill="1" applyBorder="1" applyAlignment="1">
      <alignment horizontal="center" vertical="center"/>
    </xf>
    <xf numFmtId="0" fontId="37" fillId="0" borderId="408" xfId="67" applyFont="1" applyFill="1" applyBorder="1" applyAlignment="1">
      <alignment horizontal="center" vertical="center"/>
    </xf>
    <xf numFmtId="49" fontId="26" fillId="0" borderId="12" xfId="106" applyNumberFormat="1" applyFont="1" applyFill="1" applyBorder="1" applyAlignment="1" applyProtection="1">
      <alignment horizontal="center" vertical="center"/>
    </xf>
    <xf numFmtId="0" fontId="5" fillId="0" borderId="0" xfId="163" applyNumberFormat="1" applyFont="1" applyFill="1" applyBorder="1" applyAlignment="1">
      <alignment vertical="center"/>
    </xf>
    <xf numFmtId="0" fontId="5" fillId="0" borderId="13" xfId="163" applyNumberFormat="1" applyFont="1" applyFill="1" applyBorder="1" applyAlignment="1">
      <alignment vertical="center"/>
    </xf>
    <xf numFmtId="0" fontId="5" fillId="0" borderId="12" xfId="163" applyNumberFormat="1" applyFont="1" applyFill="1" applyBorder="1" applyAlignment="1">
      <alignment vertical="center"/>
    </xf>
    <xf numFmtId="0" fontId="35" fillId="0" borderId="380" xfId="0" applyFont="1" applyFill="1" applyBorder="1" applyAlignment="1">
      <alignment horizontal="center" vertical="center"/>
    </xf>
    <xf numFmtId="0" fontId="35" fillId="0" borderId="0" xfId="0" applyFont="1" applyFill="1" applyAlignment="1">
      <alignment horizontal="center" vertical="center"/>
    </xf>
    <xf numFmtId="1" fontId="35" fillId="0" borderId="380" xfId="0" applyNumberFormat="1" applyFont="1" applyFill="1" applyBorder="1" applyAlignment="1">
      <alignment horizontal="center" vertical="center"/>
    </xf>
    <xf numFmtId="0" fontId="93" fillId="0" borderId="0" xfId="0" applyFont="1" applyFill="1" applyBorder="1" applyAlignment="1">
      <alignment horizontal="center" vertical="center"/>
    </xf>
    <xf numFmtId="0" fontId="23" fillId="0" borderId="402" xfId="67" applyFont="1" applyFill="1" applyBorder="1" applyAlignment="1">
      <alignment horizontal="center" vertical="center"/>
    </xf>
    <xf numFmtId="4" fontId="25" fillId="0" borderId="396" xfId="108" applyNumberFormat="1" applyFont="1" applyFill="1" applyBorder="1" applyAlignment="1">
      <alignment horizontal="center" vertical="center" wrapText="1"/>
    </xf>
    <xf numFmtId="2" fontId="37" fillId="0" borderId="402" xfId="52" applyNumberFormat="1" applyFont="1" applyFill="1" applyBorder="1" applyAlignment="1">
      <alignment horizontal="left" vertical="center"/>
    </xf>
    <xf numFmtId="2" fontId="37" fillId="0" borderId="132" xfId="52" applyNumberFormat="1" applyFont="1" applyFill="1" applyBorder="1" applyAlignment="1">
      <alignment horizontal="left" vertical="center" wrapText="1"/>
    </xf>
    <xf numFmtId="2" fontId="37" fillId="0" borderId="133" xfId="52" applyNumberFormat="1" applyFont="1" applyFill="1" applyBorder="1" applyAlignment="1">
      <alignment horizontal="left" vertical="center" wrapText="1"/>
    </xf>
    <xf numFmtId="0" fontId="25" fillId="0" borderId="34" xfId="64" applyFont="1" applyFill="1" applyBorder="1" applyAlignment="1">
      <alignment horizontal="center" vertical="center"/>
    </xf>
    <xf numFmtId="0" fontId="25" fillId="0" borderId="39" xfId="64" applyFont="1" applyFill="1" applyBorder="1" applyAlignment="1">
      <alignment horizontal="center" vertical="center"/>
    </xf>
    <xf numFmtId="0" fontId="25" fillId="0" borderId="12" xfId="64" applyFont="1" applyFill="1" applyBorder="1" applyAlignment="1">
      <alignment horizontal="center" vertical="center"/>
    </xf>
    <xf numFmtId="168" fontId="42" fillId="0" borderId="13" xfId="66" applyNumberFormat="1" applyFont="1" applyFill="1" applyBorder="1" applyAlignment="1">
      <alignment horizontal="left" vertical="center" wrapText="1"/>
    </xf>
    <xf numFmtId="4" fontId="40" fillId="0" borderId="10" xfId="108" applyNumberFormat="1" applyFont="1" applyFill="1" applyBorder="1" applyAlignment="1">
      <alignment horizontal="center" vertical="center" wrapText="1"/>
    </xf>
    <xf numFmtId="4" fontId="40" fillId="0" borderId="23" xfId="108" applyNumberFormat="1" applyFont="1" applyFill="1" applyBorder="1" applyAlignment="1">
      <alignment horizontal="center" vertical="center" wrapText="1"/>
    </xf>
    <xf numFmtId="0" fontId="40" fillId="0" borderId="10" xfId="67" applyFont="1" applyFill="1" applyBorder="1" applyAlignment="1">
      <alignment horizontal="center" vertical="center" wrapText="1"/>
    </xf>
    <xf numFmtId="0" fontId="40" fillId="0" borderId="23" xfId="67" applyFont="1" applyFill="1" applyBorder="1" applyAlignment="1">
      <alignment horizontal="center" vertical="center" wrapText="1"/>
    </xf>
    <xf numFmtId="0" fontId="40" fillId="0" borderId="20" xfId="67" applyFont="1" applyFill="1" applyBorder="1" applyAlignment="1">
      <alignment horizontal="center" vertical="center" wrapText="1"/>
    </xf>
    <xf numFmtId="49" fontId="40" fillId="0" borderId="20" xfId="67" applyNumberFormat="1" applyFont="1" applyFill="1" applyBorder="1" applyAlignment="1">
      <alignment horizontal="center" vertical="center" wrapText="1"/>
    </xf>
    <xf numFmtId="168" fontId="41" fillId="0" borderId="12" xfId="66" applyNumberFormat="1" applyFont="1" applyFill="1" applyBorder="1" applyAlignment="1">
      <alignment horizontal="center" vertical="center" wrapText="1"/>
    </xf>
    <xf numFmtId="49" fontId="41" fillId="0" borderId="12" xfId="106" applyNumberFormat="1" applyFont="1" applyFill="1" applyBorder="1" applyAlignment="1" applyProtection="1">
      <alignment horizontal="center" vertical="center"/>
    </xf>
    <xf numFmtId="1" fontId="41" fillId="0" borderId="12" xfId="66" applyNumberFormat="1" applyFont="1" applyFill="1" applyBorder="1" applyAlignment="1">
      <alignment horizontal="center" vertical="center" wrapText="1"/>
    </xf>
    <xf numFmtId="0" fontId="41" fillId="0" borderId="12" xfId="67" applyNumberFormat="1" applyFont="1" applyFill="1" applyBorder="1" applyAlignment="1">
      <alignment horizontal="center" vertical="center"/>
    </xf>
    <xf numFmtId="3" fontId="26" fillId="0" borderId="12" xfId="0" applyNumberFormat="1" applyFont="1" applyFill="1" applyBorder="1" applyAlignment="1">
      <alignment horizontal="center" vertical="center"/>
    </xf>
    <xf numFmtId="3" fontId="139" fillId="0" borderId="14" xfId="0" applyNumberFormat="1" applyFont="1" applyFill="1" applyBorder="1" applyAlignment="1">
      <alignment horizontal="center" vertical="center"/>
    </xf>
    <xf numFmtId="2" fontId="37" fillId="0" borderId="28" xfId="52" applyNumberFormat="1" applyFont="1" applyFill="1" applyBorder="1" applyAlignment="1">
      <alignment vertical="center" wrapText="1"/>
    </xf>
    <xf numFmtId="2" fontId="26" fillId="0" borderId="16" xfId="52" applyNumberFormat="1" applyFont="1" applyFill="1" applyBorder="1" applyAlignment="1">
      <alignment vertical="center"/>
    </xf>
    <xf numFmtId="2" fontId="37" fillId="0" borderId="16" xfId="52" applyNumberFormat="1" applyFont="1" applyFill="1" applyBorder="1" applyAlignment="1">
      <alignment vertical="center" wrapText="1"/>
    </xf>
    <xf numFmtId="2" fontId="37" fillId="0" borderId="402" xfId="52" applyNumberFormat="1" applyFont="1" applyFill="1" applyBorder="1" applyAlignment="1">
      <alignment vertical="center" wrapText="1"/>
    </xf>
    <xf numFmtId="2" fontId="26" fillId="0" borderId="28" xfId="52" applyNumberFormat="1" applyFont="1" applyFill="1" applyBorder="1" applyAlignment="1">
      <alignment vertical="center"/>
    </xf>
    <xf numFmtId="2" fontId="37" fillId="0" borderId="16" xfId="52" applyNumberFormat="1" applyFont="1" applyFill="1" applyBorder="1" applyAlignment="1">
      <alignment vertical="center"/>
    </xf>
    <xf numFmtId="2" fontId="37" fillId="0" borderId="402" xfId="52" applyNumberFormat="1" applyFont="1" applyFill="1" applyBorder="1" applyAlignment="1">
      <alignment vertical="center"/>
    </xf>
    <xf numFmtId="2" fontId="37" fillId="0" borderId="28" xfId="52" applyNumberFormat="1" applyFont="1" applyFill="1" applyBorder="1" applyAlignment="1">
      <alignment vertical="center"/>
    </xf>
    <xf numFmtId="2" fontId="37" fillId="0" borderId="41" xfId="52" applyNumberFormat="1" applyFont="1" applyFill="1" applyBorder="1" applyAlignment="1">
      <alignment vertical="center"/>
    </xf>
    <xf numFmtId="0" fontId="26" fillId="0" borderId="20" xfId="52" applyFont="1" applyFill="1" applyBorder="1" applyAlignment="1">
      <alignment horizontal="left" vertical="center" wrapText="1"/>
    </xf>
    <xf numFmtId="3" fontId="5" fillId="0" borderId="136" xfId="163" applyNumberFormat="1" applyFill="1" applyBorder="1" applyAlignment="1">
      <alignment horizontal="center"/>
    </xf>
    <xf numFmtId="3" fontId="5" fillId="0" borderId="400" xfId="163" applyNumberFormat="1" applyFill="1" applyBorder="1" applyAlignment="1">
      <alignment horizontal="center"/>
    </xf>
    <xf numFmtId="4" fontId="26" fillId="32" borderId="0" xfId="53" applyNumberFormat="1" applyFont="1" applyFill="1" applyAlignment="1">
      <alignment horizontal="center" vertical="center"/>
    </xf>
    <xf numFmtId="4" fontId="26" fillId="0" borderId="0" xfId="53" applyNumberFormat="1" applyFont="1" applyFill="1" applyAlignment="1">
      <alignment horizontal="center" vertical="center"/>
    </xf>
    <xf numFmtId="4" fontId="26" fillId="0" borderId="423" xfId="53" applyNumberFormat="1" applyFont="1" applyFill="1" applyBorder="1" applyAlignment="1">
      <alignment horizontal="center" vertical="center"/>
    </xf>
    <xf numFmtId="4" fontId="26" fillId="35" borderId="423" xfId="53" applyNumberFormat="1" applyFont="1" applyFill="1" applyBorder="1" applyAlignment="1">
      <alignment horizontal="center" vertical="center"/>
    </xf>
    <xf numFmtId="0" fontId="0" fillId="0" borderId="0" xfId="0"/>
    <xf numFmtId="194" fontId="0" fillId="0" borderId="0" xfId="0" applyNumberFormat="1"/>
    <xf numFmtId="0" fontId="102" fillId="33" borderId="423" xfId="0" applyFont="1" applyFill="1" applyBorder="1" applyAlignment="1">
      <alignment horizontal="center" vertical="center" wrapText="1"/>
    </xf>
    <xf numFmtId="0" fontId="0" fillId="0" borderId="0" xfId="0"/>
    <xf numFmtId="0" fontId="0" fillId="0" borderId="380" xfId="0" applyFont="1" applyFill="1" applyBorder="1" applyAlignment="1">
      <alignment horizontal="center" vertical="center"/>
    </xf>
    <xf numFmtId="0" fontId="1" fillId="0" borderId="338" xfId="0" applyFont="1" applyBorder="1" applyAlignment="1">
      <alignment horizontal="center" vertical="center"/>
    </xf>
    <xf numFmtId="0" fontId="1" fillId="0" borderId="411" xfId="0" applyFont="1" applyBorder="1" applyAlignment="1">
      <alignment horizontal="center" vertical="center"/>
    </xf>
    <xf numFmtId="0" fontId="1" fillId="0" borderId="387" xfId="0" applyFont="1" applyBorder="1" applyAlignment="1">
      <alignment horizontal="center" vertical="center"/>
    </xf>
    <xf numFmtId="0" fontId="1" fillId="0" borderId="338" xfId="0" applyFont="1" applyBorder="1" applyAlignment="1">
      <alignment horizontal="left" wrapText="1"/>
    </xf>
    <xf numFmtId="0" fontId="1" fillId="0" borderId="411" xfId="0" applyFont="1" applyBorder="1" applyAlignment="1">
      <alignment horizontal="left" wrapText="1"/>
    </xf>
    <xf numFmtId="0" fontId="1" fillId="0" borderId="387" xfId="0" applyFont="1" applyBorder="1" applyAlignment="1">
      <alignment horizontal="left" wrapText="1"/>
    </xf>
    <xf numFmtId="0" fontId="0" fillId="0" borderId="0" xfId="0" applyAlignment="1">
      <alignment vertical="center"/>
    </xf>
    <xf numFmtId="10" fontId="83" fillId="41" borderId="76" xfId="0" applyNumberFormat="1" applyFont="1" applyFill="1" applyBorder="1" applyAlignment="1">
      <alignment vertical="center"/>
    </xf>
    <xf numFmtId="2" fontId="0" fillId="0" borderId="0" xfId="68" applyNumberFormat="1" applyFont="1"/>
    <xf numFmtId="0" fontId="0" fillId="0" borderId="0" xfId="0"/>
    <xf numFmtId="0" fontId="196" fillId="0" borderId="306" xfId="0" applyFont="1" applyFill="1" applyBorder="1" applyAlignment="1">
      <alignment horizontal="center" vertical="center"/>
    </xf>
    <xf numFmtId="0" fontId="0" fillId="0" borderId="12" xfId="0" applyFill="1" applyBorder="1" applyAlignment="1">
      <alignment vertical="center"/>
    </xf>
    <xf numFmtId="0" fontId="118" fillId="0" borderId="0" xfId="0" applyFont="1" applyFill="1" applyAlignment="1">
      <alignment horizontal="left"/>
    </xf>
    <xf numFmtId="0" fontId="102" fillId="33" borderId="423" xfId="0" applyFont="1" applyFill="1" applyBorder="1" applyAlignment="1">
      <alignment horizontal="center" vertical="center" wrapText="1"/>
    </xf>
    <xf numFmtId="2" fontId="11" fillId="27" borderId="423" xfId="0" applyNumberFormat="1" applyFont="1" applyFill="1" applyBorder="1" applyAlignment="1">
      <alignment horizontal="center" vertical="center"/>
    </xf>
    <xf numFmtId="0" fontId="138" fillId="0" borderId="0" xfId="0" applyFont="1" applyFill="1" applyAlignment="1">
      <alignment horizontal="right" vertical="center" wrapText="1"/>
    </xf>
    <xf numFmtId="0" fontId="0" fillId="0" borderId="0" xfId="0" applyAlignment="1">
      <alignment vertical="center"/>
    </xf>
    <xf numFmtId="0" fontId="3" fillId="24" borderId="423" xfId="0" applyFont="1" applyFill="1" applyBorder="1" applyAlignment="1">
      <alignment horizontal="center" vertical="center"/>
    </xf>
    <xf numFmtId="2" fontId="153" fillId="0" borderId="423" xfId="88" applyNumberFormat="1" applyFont="1" applyFill="1" applyBorder="1" applyAlignment="1">
      <alignment horizontal="center" vertical="center"/>
    </xf>
    <xf numFmtId="0" fontId="212" fillId="0" borderId="423" xfId="92" applyFont="1" applyFill="1" applyBorder="1" applyAlignment="1">
      <alignment horizontal="left" vertical="center" indent="1"/>
    </xf>
    <xf numFmtId="0" fontId="0" fillId="0" borderId="423" xfId="0" applyNumberFormat="1" applyFont="1" applyFill="1" applyBorder="1" applyAlignment="1">
      <alignment horizontal="left" vertical="top" wrapText="1"/>
    </xf>
    <xf numFmtId="49" fontId="0" fillId="0" borderId="423" xfId="0" applyNumberFormat="1" applyFont="1" applyBorder="1" applyAlignment="1">
      <alignment horizontal="left" vertical="top" wrapText="1"/>
    </xf>
    <xf numFmtId="0" fontId="0" fillId="0" borderId="423" xfId="0" applyNumberFormat="1" applyFont="1" applyBorder="1" applyAlignment="1">
      <alignment horizontal="left" vertical="top" wrapText="1"/>
    </xf>
    <xf numFmtId="49" fontId="0" fillId="0" borderId="423" xfId="0" applyNumberFormat="1" applyBorder="1" applyAlignment="1">
      <alignment horizontal="left" vertical="top" wrapText="1"/>
    </xf>
    <xf numFmtId="0" fontId="0" fillId="0" borderId="423" xfId="0" applyNumberFormat="1" applyBorder="1" applyAlignment="1">
      <alignment horizontal="left" vertical="top" wrapText="1"/>
    </xf>
    <xf numFmtId="49" fontId="83" fillId="0" borderId="430" xfId="0" applyNumberFormat="1" applyFont="1" applyBorder="1" applyAlignment="1">
      <alignment vertical="top" wrapText="1"/>
    </xf>
    <xf numFmtId="49" fontId="83" fillId="0" borderId="433" xfId="0" applyNumberFormat="1" applyFont="1" applyBorder="1" applyAlignment="1">
      <alignment vertical="top" wrapText="1"/>
    </xf>
    <xf numFmtId="49" fontId="0" fillId="0" borderId="423" xfId="0" applyNumberFormat="1" applyFont="1" applyFill="1" applyBorder="1" applyAlignment="1">
      <alignment horizontal="left" vertical="top" wrapText="1"/>
    </xf>
    <xf numFmtId="0" fontId="3" fillId="0" borderId="423" xfId="0" applyFont="1" applyFill="1" applyBorder="1" applyAlignment="1">
      <alignment vertical="center"/>
    </xf>
    <xf numFmtId="2" fontId="3" fillId="24" borderId="423" xfId="0" applyNumberFormat="1" applyFont="1" applyFill="1" applyBorder="1" applyAlignment="1">
      <alignment horizontal="center" vertical="center" wrapText="1"/>
    </xf>
    <xf numFmtId="4" fontId="157" fillId="0" borderId="423" xfId="107" applyNumberFormat="1" applyFont="1" applyFill="1" applyBorder="1" applyAlignment="1">
      <alignment horizontal="center" vertical="center"/>
    </xf>
    <xf numFmtId="0" fontId="123" fillId="0" borderId="423" xfId="169" applyFont="1" applyBorder="1" applyAlignment="1">
      <alignment horizontal="center" vertical="center"/>
    </xf>
    <xf numFmtId="1" fontId="123" fillId="0" borderId="423" xfId="169" applyNumberFormat="1" applyFont="1" applyBorder="1" applyAlignment="1">
      <alignment horizontal="center" vertical="center"/>
    </xf>
    <xf numFmtId="0" fontId="123" fillId="0" borderId="423" xfId="169" applyFont="1" applyBorder="1"/>
    <xf numFmtId="49" fontId="156" fillId="33" borderId="428" xfId="52" applyNumberFormat="1" applyFont="1" applyFill="1" applyBorder="1" applyAlignment="1">
      <alignment horizontal="center" vertical="center" wrapText="1"/>
    </xf>
    <xf numFmtId="4" fontId="155" fillId="0" borderId="0" xfId="0" applyNumberFormat="1" applyFont="1" applyFill="1" applyAlignment="1">
      <alignment horizontal="center" vertical="center"/>
    </xf>
    <xf numFmtId="0" fontId="26" fillId="0" borderId="423" xfId="53" applyFont="1" applyFill="1" applyBorder="1" applyAlignment="1">
      <alignment vertical="center" wrapText="1"/>
    </xf>
    <xf numFmtId="0" fontId="26" fillId="0" borderId="423" xfId="53" applyFont="1" applyFill="1" applyBorder="1" applyAlignment="1">
      <alignment horizontal="center" vertical="center"/>
    </xf>
    <xf numFmtId="0" fontId="26" fillId="0" borderId="423" xfId="53" applyFont="1" applyFill="1" applyBorder="1" applyAlignment="1">
      <alignment vertical="center"/>
    </xf>
    <xf numFmtId="0" fontId="24" fillId="0" borderId="423" xfId="22" applyFont="1" applyFill="1" applyBorder="1" applyAlignment="1">
      <alignment horizontal="center" vertical="center" wrapText="1"/>
    </xf>
    <xf numFmtId="0" fontId="26" fillId="0" borderId="423" xfId="0" applyFont="1" applyFill="1" applyBorder="1" applyAlignment="1">
      <alignment horizontal="center" vertical="center"/>
    </xf>
    <xf numFmtId="0" fontId="26" fillId="0" borderId="423" xfId="0" applyFont="1" applyFill="1" applyBorder="1" applyAlignment="1">
      <alignment horizontal="center" vertical="center" wrapText="1"/>
    </xf>
    <xf numFmtId="0" fontId="48" fillId="0" borderId="423" xfId="0" applyFont="1" applyFill="1" applyBorder="1" applyAlignment="1">
      <alignment horizontal="center" vertical="center" wrapText="1"/>
    </xf>
    <xf numFmtId="0" fontId="24" fillId="0" borderId="423" xfId="0" applyFont="1" applyFill="1" applyBorder="1" applyAlignment="1">
      <alignment horizontal="center" vertical="center"/>
    </xf>
    <xf numFmtId="0" fontId="26" fillId="0" borderId="423" xfId="0" applyFont="1" applyFill="1" applyBorder="1" applyAlignment="1">
      <alignment vertical="center"/>
    </xf>
    <xf numFmtId="0" fontId="26" fillId="0" borderId="423" xfId="0" applyFont="1" applyFill="1" applyBorder="1" applyAlignment="1">
      <alignment vertical="center" wrapText="1"/>
    </xf>
    <xf numFmtId="0" fontId="24" fillId="0" borderId="423" xfId="0" applyFont="1" applyFill="1" applyBorder="1" applyAlignment="1">
      <alignment horizontal="center" vertical="center" wrapText="1"/>
    </xf>
    <xf numFmtId="0" fontId="26" fillId="32" borderId="423" xfId="0" applyFont="1" applyFill="1" applyBorder="1" applyAlignment="1">
      <alignment vertical="center"/>
    </xf>
    <xf numFmtId="3" fontId="121" fillId="35" borderId="423" xfId="0" applyNumberFormat="1" applyFont="1" applyFill="1" applyBorder="1" applyAlignment="1">
      <alignment horizontal="center" vertical="center" wrapText="1"/>
    </xf>
    <xf numFmtId="0" fontId="121" fillId="35" borderId="423" xfId="0" applyFont="1" applyFill="1" applyBorder="1" applyAlignment="1">
      <alignment horizontal="center" vertical="center" wrapText="1"/>
    </xf>
    <xf numFmtId="0" fontId="155" fillId="0" borderId="0" xfId="0" applyFont="1" applyAlignment="1">
      <alignment horizontal="left" wrapText="1"/>
    </xf>
    <xf numFmtId="0" fontId="5" fillId="0" borderId="0" xfId="24700" applyFill="1"/>
    <xf numFmtId="10" fontId="159" fillId="27" borderId="423" xfId="0" applyNumberFormat="1" applyFont="1" applyFill="1" applyBorder="1" applyAlignment="1">
      <alignment horizontal="center" vertical="center"/>
    </xf>
    <xf numFmtId="0" fontId="0" fillId="0" borderId="0" xfId="0" applyFill="1" applyBorder="1" applyAlignment="1">
      <alignment horizontal="center"/>
    </xf>
    <xf numFmtId="0" fontId="0" fillId="43" borderId="0" xfId="0" applyFont="1" applyFill="1"/>
    <xf numFmtId="0" fontId="101" fillId="43" borderId="0" xfId="0" applyFont="1" applyFill="1" applyBorder="1" applyAlignment="1">
      <alignment horizontal="center" vertical="center"/>
    </xf>
    <xf numFmtId="0" fontId="0" fillId="43" borderId="0" xfId="0" applyFont="1" applyFill="1" applyBorder="1"/>
    <xf numFmtId="0" fontId="213" fillId="0" borderId="0" xfId="0" applyFont="1"/>
    <xf numFmtId="0" fontId="104" fillId="0" borderId="0" xfId="0" applyFont="1" applyAlignment="1">
      <alignment horizontal="center" vertical="center"/>
    </xf>
    <xf numFmtId="4" fontId="8" fillId="0" borderId="0" xfId="52" applyNumberFormat="1" applyFont="1" applyFill="1" applyBorder="1" applyAlignment="1">
      <alignment horizontal="center" vertical="center"/>
    </xf>
    <xf numFmtId="0" fontId="11" fillId="26" borderId="448" xfId="0" applyFont="1" applyFill="1" applyBorder="1" applyAlignment="1">
      <alignment horizontal="center" vertical="center"/>
    </xf>
    <xf numFmtId="2" fontId="11" fillId="27" borderId="443" xfId="0" applyNumberFormat="1" applyFont="1" applyFill="1" applyBorder="1" applyAlignment="1">
      <alignment horizontal="center" vertical="center"/>
    </xf>
    <xf numFmtId="4" fontId="0" fillId="0" borderId="0" xfId="0" applyNumberFormat="1" applyFont="1" applyAlignment="1">
      <alignment horizontal="left" vertical="top"/>
    </xf>
    <xf numFmtId="10" fontId="3" fillId="33" borderId="448" xfId="0" applyNumberFormat="1" applyFont="1" applyFill="1" applyBorder="1" applyAlignment="1">
      <alignment horizontal="center" vertical="center" wrapText="1"/>
    </xf>
    <xf numFmtId="0" fontId="3" fillId="33" borderId="443" xfId="0" applyFont="1" applyFill="1" applyBorder="1" applyAlignment="1">
      <alignment horizontal="center" vertical="center" wrapText="1"/>
    </xf>
    <xf numFmtId="4" fontId="98" fillId="33" borderId="443" xfId="107" applyNumberFormat="1" applyFont="1" applyFill="1" applyBorder="1" applyAlignment="1">
      <alignment horizontal="center" vertical="center" wrapText="1"/>
    </xf>
    <xf numFmtId="0" fontId="0" fillId="0" borderId="228" xfId="0" applyFont="1" applyBorder="1" applyAlignment="1">
      <alignment vertical="top"/>
    </xf>
    <xf numFmtId="0" fontId="0" fillId="0" borderId="425" xfId="0" applyFont="1" applyBorder="1" applyAlignment="1">
      <alignment vertical="top"/>
    </xf>
    <xf numFmtId="0" fontId="0" fillId="0" borderId="441" xfId="0" applyFill="1" applyBorder="1" applyAlignment="1">
      <alignment horizontal="left" vertical="center"/>
    </xf>
    <xf numFmtId="204" fontId="1" fillId="0" borderId="411" xfId="0" applyNumberFormat="1" applyFont="1" applyFill="1" applyBorder="1" applyAlignment="1">
      <alignment horizontal="center" vertical="center"/>
    </xf>
    <xf numFmtId="0" fontId="26" fillId="0" borderId="0" xfId="53" applyFont="1" applyFill="1" applyBorder="1" applyAlignment="1">
      <alignment vertical="center"/>
    </xf>
    <xf numFmtId="0" fontId="11" fillId="0" borderId="423" xfId="0" applyFont="1" applyFill="1" applyBorder="1" applyAlignment="1">
      <alignment horizontal="center" vertical="center"/>
    </xf>
    <xf numFmtId="2" fontId="11" fillId="0" borderId="423" xfId="0" applyNumberFormat="1" applyFont="1" applyFill="1" applyBorder="1" applyAlignment="1">
      <alignment horizontal="center" vertical="center"/>
    </xf>
    <xf numFmtId="0" fontId="121" fillId="35" borderId="433" xfId="0" applyFont="1" applyFill="1" applyBorder="1" applyAlignment="1">
      <alignment vertical="center"/>
    </xf>
    <xf numFmtId="0" fontId="121" fillId="35" borderId="434" xfId="0" applyFont="1" applyFill="1" applyBorder="1" applyAlignment="1">
      <alignment vertical="center"/>
    </xf>
    <xf numFmtId="0" fontId="121" fillId="35" borderId="430" xfId="0" applyFont="1" applyFill="1" applyBorder="1" applyAlignment="1">
      <alignment vertical="center"/>
    </xf>
    <xf numFmtId="0" fontId="121" fillId="35" borderId="433" xfId="0" applyFont="1" applyFill="1" applyBorder="1" applyAlignment="1">
      <alignment vertical="center" wrapText="1"/>
    </xf>
    <xf numFmtId="0" fontId="121" fillId="35" borderId="434" xfId="0" applyFont="1" applyFill="1" applyBorder="1" applyAlignment="1">
      <alignment vertical="center" wrapText="1"/>
    </xf>
    <xf numFmtId="0" fontId="26" fillId="0" borderId="414" xfId="0" applyFont="1" applyFill="1" applyBorder="1" applyAlignment="1">
      <alignment vertical="center"/>
    </xf>
    <xf numFmtId="0" fontId="26" fillId="0" borderId="414" xfId="0" applyFont="1" applyFill="1" applyBorder="1" applyAlignment="1">
      <alignment vertical="center" wrapText="1"/>
    </xf>
    <xf numFmtId="0" fontId="26" fillId="0" borderId="451" xfId="53" applyFont="1" applyFill="1" applyBorder="1" applyAlignment="1">
      <alignment vertical="center"/>
    </xf>
    <xf numFmtId="0" fontId="0" fillId="0" borderId="451" xfId="0" applyFill="1" applyBorder="1"/>
    <xf numFmtId="0" fontId="26" fillId="0" borderId="0" xfId="53" applyFont="1" applyFill="1" applyBorder="1" applyAlignment="1">
      <alignment vertical="center" wrapText="1"/>
    </xf>
    <xf numFmtId="0" fontId="26" fillId="0" borderId="0" xfId="53" applyFont="1" applyFill="1" applyBorder="1" applyAlignment="1">
      <alignment horizontal="center" vertical="center"/>
    </xf>
    <xf numFmtId="4" fontId="26" fillId="0" borderId="0" xfId="53" applyNumberFormat="1" applyFont="1" applyFill="1" applyBorder="1" applyAlignment="1">
      <alignment horizontal="center" vertical="center"/>
    </xf>
    <xf numFmtId="3" fontId="26" fillId="0" borderId="0" xfId="53" applyNumberFormat="1" applyFont="1" applyFill="1" applyBorder="1" applyAlignment="1">
      <alignment horizontal="center" vertical="center"/>
    </xf>
    <xf numFmtId="0" fontId="26" fillId="0" borderId="451" xfId="0" applyFont="1" applyFill="1" applyBorder="1" applyAlignment="1">
      <alignment vertical="center" wrapText="1"/>
    </xf>
    <xf numFmtId="0" fontId="26" fillId="0" borderId="451" xfId="0" applyFont="1" applyFill="1" applyBorder="1" applyAlignment="1">
      <alignment horizontal="center" vertical="center" wrapText="1"/>
    </xf>
    <xf numFmtId="0" fontId="24" fillId="0" borderId="451" xfId="0" applyFont="1" applyFill="1" applyBorder="1" applyAlignment="1">
      <alignment horizontal="center" vertical="center" wrapText="1"/>
    </xf>
    <xf numFmtId="0" fontId="24" fillId="0" borderId="415" xfId="0" applyFont="1" applyFill="1" applyBorder="1" applyAlignment="1">
      <alignment horizontal="center" vertical="center"/>
    </xf>
    <xf numFmtId="0" fontId="26" fillId="0" borderId="436" xfId="0" applyFont="1" applyFill="1" applyBorder="1" applyAlignment="1">
      <alignment horizontal="center" vertical="center" wrapText="1"/>
    </xf>
    <xf numFmtId="0" fontId="48" fillId="0" borderId="451" xfId="0" applyFont="1" applyFill="1" applyBorder="1" applyAlignment="1">
      <alignment horizontal="center" vertical="center" wrapText="1"/>
    </xf>
    <xf numFmtId="0" fontId="121" fillId="35" borderId="437" xfId="0" applyFont="1" applyFill="1" applyBorder="1" applyAlignment="1">
      <alignment vertical="center"/>
    </xf>
    <xf numFmtId="0" fontId="26" fillId="0" borderId="451" xfId="53" applyFont="1" applyFill="1" applyBorder="1" applyAlignment="1">
      <alignment horizontal="left" vertical="center"/>
    </xf>
    <xf numFmtId="0" fontId="26" fillId="0" borderId="451" xfId="53" applyFont="1" applyFill="1" applyBorder="1" applyAlignment="1">
      <alignment horizontal="center" vertical="center"/>
    </xf>
    <xf numFmtId="12" fontId="26" fillId="0" borderId="451" xfId="53" applyNumberFormat="1" applyFont="1" applyFill="1" applyBorder="1" applyAlignment="1">
      <alignment horizontal="center" vertical="center"/>
    </xf>
    <xf numFmtId="0" fontId="19" fillId="39" borderId="453" xfId="66" applyFont="1" applyFill="1" applyBorder="1" applyAlignment="1">
      <alignment horizontal="center" vertical="center"/>
    </xf>
    <xf numFmtId="0" fontId="2" fillId="0" borderId="0" xfId="0" applyNumberFormat="1" applyFont="1" applyFill="1" applyBorder="1" applyAlignment="1" applyProtection="1">
      <alignment horizontal="center" vertical="center"/>
    </xf>
    <xf numFmtId="0" fontId="19" fillId="39" borderId="453" xfId="66" applyFont="1" applyFill="1" applyBorder="1" applyAlignment="1">
      <alignment horizontal="center" vertical="center" wrapText="1"/>
    </xf>
    <xf numFmtId="49" fontId="19" fillId="39" borderId="453" xfId="66" applyNumberFormat="1" applyFont="1" applyFill="1" applyBorder="1" applyAlignment="1">
      <alignment horizontal="center" vertical="center" wrapText="1"/>
    </xf>
    <xf numFmtId="0" fontId="102" fillId="33" borderId="451" xfId="0" applyFont="1" applyFill="1" applyBorder="1" applyAlignment="1">
      <alignment horizontal="center" vertical="center" wrapText="1"/>
    </xf>
    <xf numFmtId="0" fontId="102" fillId="33" borderId="451" xfId="0" applyFont="1" applyFill="1" applyBorder="1" applyAlignment="1">
      <alignment vertical="center" wrapText="1"/>
    </xf>
    <xf numFmtId="0" fontId="196" fillId="43" borderId="451" xfId="0" applyFont="1" applyFill="1" applyBorder="1" applyAlignment="1">
      <alignment horizontal="center" vertical="center"/>
    </xf>
    <xf numFmtId="9" fontId="196" fillId="41" borderId="451" xfId="0" applyNumberFormat="1" applyFont="1" applyFill="1" applyBorder="1" applyAlignment="1">
      <alignment horizontal="center" vertical="center"/>
    </xf>
    <xf numFmtId="0" fontId="5" fillId="0" borderId="0" xfId="24700" applyFont="1" applyFill="1"/>
    <xf numFmtId="0" fontId="123" fillId="0" borderId="0" xfId="0" applyFont="1" applyFill="1"/>
    <xf numFmtId="0" fontId="138" fillId="43" borderId="451" xfId="0" applyFont="1" applyFill="1" applyBorder="1" applyAlignment="1">
      <alignment horizontal="center" vertical="center"/>
    </xf>
    <xf numFmtId="9" fontId="138" fillId="41" borderId="451" xfId="0" applyNumberFormat="1" applyFont="1" applyFill="1" applyBorder="1" applyAlignment="1">
      <alignment horizontal="center" vertical="center"/>
    </xf>
    <xf numFmtId="0" fontId="121" fillId="35" borderId="451" xfId="0" applyFont="1" applyFill="1" applyBorder="1" applyAlignment="1">
      <alignment horizontal="center" vertical="center" wrapText="1"/>
    </xf>
    <xf numFmtId="3" fontId="121" fillId="35" borderId="451" xfId="0" applyNumberFormat="1" applyFont="1" applyFill="1" applyBorder="1" applyAlignment="1">
      <alignment horizontal="center" vertical="center" wrapText="1"/>
    </xf>
    <xf numFmtId="0" fontId="121" fillId="0" borderId="451" xfId="0" applyFont="1" applyFill="1" applyBorder="1" applyAlignment="1">
      <alignment vertical="center"/>
    </xf>
    <xf numFmtId="0" fontId="26" fillId="0" borderId="454" xfId="0" applyFont="1" applyFill="1" applyBorder="1" applyAlignment="1">
      <alignment vertical="center"/>
    </xf>
    <xf numFmtId="2" fontId="156" fillId="35" borderId="451" xfId="52" applyNumberFormat="1" applyFont="1" applyFill="1" applyBorder="1" applyAlignment="1">
      <alignment horizontal="center" vertical="center" wrapText="1"/>
    </xf>
    <xf numFmtId="2" fontId="121" fillId="0" borderId="451" xfId="0" applyNumberFormat="1" applyFont="1" applyFill="1" applyBorder="1" applyAlignment="1">
      <alignment horizontal="center" vertical="center"/>
    </xf>
    <xf numFmtId="4" fontId="13" fillId="0" borderId="451" xfId="0" applyNumberFormat="1" applyFont="1" applyFill="1" applyBorder="1" applyAlignment="1">
      <alignment horizontal="center" vertical="center"/>
    </xf>
    <xf numFmtId="2" fontId="101" fillId="0" borderId="457" xfId="107" applyNumberFormat="1" applyFont="1" applyFill="1" applyBorder="1" applyAlignment="1">
      <alignment horizontal="center" vertical="center"/>
    </xf>
    <xf numFmtId="0" fontId="118" fillId="40" borderId="0" xfId="0" applyFont="1" applyFill="1" applyAlignment="1">
      <alignment horizontal="center"/>
    </xf>
    <xf numFmtId="0" fontId="0" fillId="0" borderId="0" xfId="0" applyFont="1" applyAlignment="1">
      <alignment horizontal="center" vertical="center" wrapText="1"/>
    </xf>
    <xf numFmtId="0" fontId="111" fillId="0" borderId="0" xfId="0" applyFont="1" applyAlignment="1">
      <alignment horizontal="center" vertical="center"/>
    </xf>
    <xf numFmtId="0" fontId="111" fillId="0" borderId="0" xfId="0" applyFont="1"/>
    <xf numFmtId="0" fontId="214" fillId="0" borderId="0" xfId="0" applyFont="1" applyAlignment="1">
      <alignment horizontal="center" vertical="center" wrapText="1"/>
    </xf>
    <xf numFmtId="0" fontId="0" fillId="0" borderId="457" xfId="0" applyFill="1" applyBorder="1"/>
    <xf numFmtId="0" fontId="82" fillId="0" borderId="457" xfId="0" applyFont="1" applyFill="1" applyBorder="1"/>
    <xf numFmtId="4" fontId="101" fillId="0" borderId="457" xfId="107" applyNumberFormat="1" applyFont="1" applyFill="1" applyBorder="1" applyAlignment="1">
      <alignment horizontal="center" vertical="center"/>
    </xf>
    <xf numFmtId="0" fontId="0" fillId="0" borderId="457" xfId="0" applyFont="1" applyFill="1" applyBorder="1" applyAlignment="1">
      <alignment horizontal="center" vertical="center"/>
    </xf>
    <xf numFmtId="0" fontId="0" fillId="0" borderId="457" xfId="0" applyFont="1" applyFill="1" applyBorder="1" applyAlignment="1">
      <alignment vertical="center"/>
    </xf>
    <xf numFmtId="166" fontId="82" fillId="0" borderId="380" xfId="105" applyFont="1" applyFill="1" applyBorder="1" applyAlignment="1">
      <alignment horizontal="center" vertical="center" wrapText="1"/>
    </xf>
    <xf numFmtId="0" fontId="82" fillId="34" borderId="380" xfId="54" applyFont="1" applyFill="1" applyBorder="1" applyAlignment="1">
      <alignment horizontal="center" vertical="center" wrapText="1"/>
    </xf>
    <xf numFmtId="0" fontId="206" fillId="34" borderId="380" xfId="54" applyFont="1" applyFill="1" applyBorder="1" applyAlignment="1">
      <alignment horizontal="center" vertical="center" wrapText="1"/>
    </xf>
    <xf numFmtId="0" fontId="82" fillId="34" borderId="391" xfId="54" applyFont="1" applyFill="1" applyBorder="1" applyAlignment="1">
      <alignment horizontal="center" vertical="center" wrapText="1"/>
    </xf>
    <xf numFmtId="0" fontId="82" fillId="34" borderId="380" xfId="54" applyFont="1" applyFill="1" applyBorder="1" applyAlignment="1">
      <alignment horizontal="center" vertical="top" wrapText="1"/>
    </xf>
    <xf numFmtId="0" fontId="206" fillId="34" borderId="380" xfId="54" applyFont="1" applyFill="1" applyBorder="1" applyAlignment="1">
      <alignment horizontal="center" vertical="top" wrapText="1"/>
    </xf>
    <xf numFmtId="0" fontId="85" fillId="34" borderId="380" xfId="0" applyFont="1" applyFill="1" applyBorder="1" applyAlignment="1">
      <alignment horizontal="left" vertical="center" wrapText="1"/>
    </xf>
    <xf numFmtId="0" fontId="85" fillId="34" borderId="380" xfId="0" applyFont="1" applyFill="1" applyBorder="1" applyAlignment="1">
      <alignment horizontal="center" vertical="center" wrapText="1"/>
    </xf>
    <xf numFmtId="169" fontId="85" fillId="34" borderId="380" xfId="0" applyNumberFormat="1" applyFont="1" applyFill="1" applyBorder="1" applyAlignment="1">
      <alignment horizontal="center" vertical="center" wrapText="1"/>
    </xf>
    <xf numFmtId="3" fontId="82" fillId="34" borderId="380" xfId="0" applyNumberFormat="1" applyFont="1" applyFill="1" applyBorder="1" applyAlignment="1">
      <alignment horizontal="center" vertical="center" wrapText="1"/>
    </xf>
    <xf numFmtId="0" fontId="85" fillId="34" borderId="405" xfId="0" applyNumberFormat="1" applyFont="1" applyFill="1" applyBorder="1" applyAlignment="1">
      <alignment horizontal="center" vertical="center" wrapText="1"/>
    </xf>
    <xf numFmtId="0" fontId="85" fillId="34" borderId="406" xfId="0" applyNumberFormat="1" applyFont="1" applyFill="1" applyBorder="1" applyAlignment="1">
      <alignment horizontal="center" vertical="center" wrapText="1"/>
    </xf>
    <xf numFmtId="0" fontId="82" fillId="34" borderId="454" xfId="54" applyFont="1" applyFill="1" applyBorder="1" applyAlignment="1">
      <alignment horizontal="center" vertical="center" wrapText="1"/>
    </xf>
    <xf numFmtId="169" fontId="82" fillId="0" borderId="454" xfId="0" applyNumberFormat="1" applyFont="1" applyFill="1" applyBorder="1" applyAlignment="1">
      <alignment horizontal="center" vertical="center" wrapText="1"/>
    </xf>
    <xf numFmtId="0" fontId="0" fillId="0" borderId="395" xfId="0" applyFill="1" applyBorder="1" applyAlignment="1">
      <alignment horizontal="center" vertical="center"/>
    </xf>
    <xf numFmtId="0" fontId="0" fillId="0" borderId="395" xfId="0" applyFont="1" applyFill="1" applyBorder="1" applyAlignment="1">
      <alignment horizontal="center" vertical="center"/>
    </xf>
    <xf numFmtId="43" fontId="85" fillId="0" borderId="380" xfId="13295" applyFont="1" applyFill="1" applyBorder="1" applyAlignment="1">
      <alignment horizontal="center" vertical="center"/>
    </xf>
    <xf numFmtId="0" fontId="0" fillId="0" borderId="457" xfId="0" applyNumberFormat="1" applyFont="1" applyFill="1" applyBorder="1" applyAlignment="1">
      <alignment vertical="top" wrapText="1"/>
    </xf>
    <xf numFmtId="4" fontId="0" fillId="0" borderId="104" xfId="0" applyNumberFormat="1" applyFont="1" applyFill="1" applyBorder="1" applyAlignment="1">
      <alignment horizontal="center" vertical="center" wrapText="1"/>
    </xf>
    <xf numFmtId="0" fontId="0" fillId="32" borderId="460" xfId="0" applyFill="1" applyBorder="1"/>
    <xf numFmtId="0" fontId="174" fillId="0" borderId="436" xfId="0" applyFont="1" applyFill="1" applyBorder="1" applyAlignment="1">
      <alignment horizontal="center" vertical="center" wrapText="1"/>
    </xf>
    <xf numFmtId="0" fontId="174" fillId="0" borderId="436" xfId="0" applyFont="1" applyFill="1" applyBorder="1" applyAlignment="1">
      <alignment horizontal="left" vertical="center" wrapText="1"/>
    </xf>
    <xf numFmtId="0" fontId="122" fillId="0" borderId="387" xfId="0" applyFont="1" applyFill="1" applyBorder="1" applyAlignment="1">
      <alignment horizontal="center" vertical="center"/>
    </xf>
    <xf numFmtId="0" fontId="174" fillId="0" borderId="387" xfId="0" applyFont="1" applyFill="1" applyBorder="1" applyAlignment="1">
      <alignment horizontal="center" vertical="center" wrapText="1"/>
    </xf>
    <xf numFmtId="0" fontId="174" fillId="0" borderId="387" xfId="0" applyFont="1" applyFill="1" applyBorder="1" applyAlignment="1">
      <alignment horizontal="left" vertical="top" wrapText="1"/>
    </xf>
    <xf numFmtId="0" fontId="122" fillId="0" borderId="436" xfId="0" applyFont="1" applyFill="1" applyBorder="1" applyAlignment="1">
      <alignment horizontal="center" vertical="center" wrapText="1"/>
    </xf>
    <xf numFmtId="0" fontId="122" fillId="0" borderId="436" xfId="0" applyFont="1" applyFill="1" applyBorder="1" applyAlignment="1">
      <alignment horizontal="left" vertical="center" wrapText="1"/>
    </xf>
    <xf numFmtId="0" fontId="125" fillId="0" borderId="436" xfId="0" applyFont="1" applyFill="1" applyBorder="1"/>
    <xf numFmtId="0" fontId="122" fillId="0" borderId="387" xfId="0" applyFont="1" applyFill="1" applyBorder="1" applyAlignment="1">
      <alignment horizontal="center" vertical="center" wrapText="1"/>
    </xf>
    <xf numFmtId="0" fontId="122" fillId="0" borderId="387" xfId="0" applyFont="1" applyFill="1" applyBorder="1" applyAlignment="1">
      <alignment horizontal="left" vertical="center" wrapText="1"/>
    </xf>
    <xf numFmtId="0" fontId="125" fillId="0" borderId="387" xfId="0" applyFont="1" applyFill="1" applyBorder="1"/>
    <xf numFmtId="0" fontId="122" fillId="0" borderId="436" xfId="0" applyFont="1" applyFill="1" applyBorder="1" applyAlignment="1">
      <alignment horizontal="center" vertical="center"/>
    </xf>
    <xf numFmtId="0" fontId="174" fillId="0" borderId="436" xfId="0" applyFont="1" applyFill="1" applyBorder="1" applyAlignment="1">
      <alignment horizontal="left" vertical="top" wrapText="1"/>
    </xf>
    <xf numFmtId="0" fontId="122" fillId="0" borderId="457" xfId="0" applyFont="1" applyFill="1" applyBorder="1" applyAlignment="1">
      <alignment horizontal="center" vertical="center"/>
    </xf>
    <xf numFmtId="0" fontId="174" fillId="0" borderId="457" xfId="0" applyFont="1" applyFill="1" applyBorder="1" applyAlignment="1">
      <alignment horizontal="center" vertical="center" wrapText="1"/>
    </xf>
    <xf numFmtId="0" fontId="174" fillId="0" borderId="457" xfId="0" applyFont="1" applyFill="1" applyBorder="1" applyAlignment="1">
      <alignment horizontal="left" vertical="center" wrapText="1"/>
    </xf>
    <xf numFmtId="0" fontId="174" fillId="0" borderId="387" xfId="0" applyFont="1" applyFill="1" applyBorder="1" applyAlignment="1">
      <alignment horizontal="left" vertical="center" wrapText="1"/>
    </xf>
    <xf numFmtId="3" fontId="125" fillId="0" borderId="457" xfId="0" applyNumberFormat="1" applyFont="1" applyFill="1" applyBorder="1" applyAlignment="1">
      <alignment horizontal="center" vertical="center"/>
    </xf>
    <xf numFmtId="3" fontId="125" fillId="0" borderId="387" xfId="0" applyNumberFormat="1" applyFont="1" applyFill="1" applyBorder="1" applyAlignment="1">
      <alignment horizontal="center" vertical="center"/>
    </xf>
    <xf numFmtId="3" fontId="125" fillId="0" borderId="436" xfId="0" applyNumberFormat="1" applyFont="1" applyFill="1" applyBorder="1" applyAlignment="1">
      <alignment horizontal="center" vertical="center"/>
    </xf>
    <xf numFmtId="0" fontId="159" fillId="26" borderId="416" xfId="0" applyFont="1" applyFill="1" applyBorder="1" applyAlignment="1">
      <alignment horizontal="center" vertical="center"/>
    </xf>
    <xf numFmtId="0" fontId="118" fillId="43" borderId="457" xfId="198" applyFont="1" applyFill="1" applyBorder="1" applyAlignment="1">
      <alignment horizontal="center" vertical="center"/>
    </xf>
    <xf numFmtId="9" fontId="83" fillId="41" borderId="457" xfId="166" applyFont="1" applyFill="1" applyBorder="1" applyAlignment="1">
      <alignment horizontal="center" vertical="center"/>
    </xf>
    <xf numFmtId="0" fontId="79" fillId="0" borderId="0" xfId="198" applyAlignment="1">
      <alignment horizontal="center" vertical="center"/>
    </xf>
    <xf numFmtId="0" fontId="79" fillId="0" borderId="457" xfId="198" applyBorder="1"/>
    <xf numFmtId="0" fontId="79" fillId="0" borderId="457" xfId="198" applyBorder="1" applyAlignment="1">
      <alignment vertical="center"/>
    </xf>
    <xf numFmtId="0" fontId="79" fillId="0" borderId="457" xfId="198" applyBorder="1" applyAlignment="1">
      <alignment horizontal="left" vertical="center" wrapText="1"/>
    </xf>
    <xf numFmtId="0" fontId="79" fillId="0" borderId="457" xfId="198" applyBorder="1" applyAlignment="1">
      <alignment horizontal="center" vertical="center" wrapText="1"/>
    </xf>
    <xf numFmtId="0" fontId="79" fillId="0" borderId="457" xfId="198" applyBorder="1" applyAlignment="1">
      <alignment horizontal="center" vertical="center"/>
    </xf>
    <xf numFmtId="4" fontId="79" fillId="0" borderId="457" xfId="198" applyNumberFormat="1" applyBorder="1" applyAlignment="1">
      <alignment horizontal="center" vertical="center"/>
    </xf>
    <xf numFmtId="0" fontId="79" fillId="0" borderId="0" xfId="198" applyBorder="1"/>
    <xf numFmtId="0" fontId="79" fillId="0" borderId="0" xfId="198" applyBorder="1" applyAlignment="1">
      <alignment vertical="center"/>
    </xf>
    <xf numFmtId="0" fontId="79" fillId="0" borderId="0" xfId="198" applyBorder="1" applyAlignment="1">
      <alignment horizontal="left" vertical="center" wrapText="1"/>
    </xf>
    <xf numFmtId="0" fontId="79" fillId="0" borderId="0" xfId="198" applyBorder="1" applyAlignment="1">
      <alignment horizontal="center" vertical="center" wrapText="1"/>
    </xf>
    <xf numFmtId="0" fontId="79" fillId="0" borderId="0" xfId="198" applyBorder="1" applyAlignment="1">
      <alignment horizontal="center" vertical="center"/>
    </xf>
    <xf numFmtId="4" fontId="79" fillId="0" borderId="0" xfId="198" applyNumberFormat="1" applyBorder="1" applyAlignment="1">
      <alignment horizontal="center" vertical="center"/>
    </xf>
    <xf numFmtId="0" fontId="79" fillId="0" borderId="0" xfId="198" applyBorder="1" applyAlignment="1">
      <alignment wrapText="1"/>
    </xf>
    <xf numFmtId="0" fontId="79" fillId="0" borderId="0" xfId="198" applyFill="1" applyBorder="1" applyAlignment="1">
      <alignment horizontal="center" vertical="center" wrapText="1"/>
    </xf>
    <xf numFmtId="0" fontId="79" fillId="0" borderId="457" xfId="198" applyFill="1" applyBorder="1" applyAlignment="1">
      <alignment horizontal="center" vertical="center" wrapText="1"/>
    </xf>
    <xf numFmtId="0" fontId="79" fillId="0" borderId="0" xfId="198" applyAlignment="1">
      <alignment vertical="center"/>
    </xf>
    <xf numFmtId="0" fontId="83" fillId="34" borderId="457" xfId="198" applyFont="1" applyFill="1" applyBorder="1" applyAlignment="1">
      <alignment horizontal="center" vertical="center"/>
    </xf>
    <xf numFmtId="0" fontId="83" fillId="34" borderId="457" xfId="198" applyFont="1" applyFill="1" applyBorder="1" applyAlignment="1">
      <alignment horizontal="center" vertical="center" wrapText="1"/>
    </xf>
    <xf numFmtId="0" fontId="77" fillId="0" borderId="0" xfId="24710">
      <alignment vertical="center"/>
    </xf>
    <xf numFmtId="0" fontId="118" fillId="43" borderId="457" xfId="24710" applyFont="1" applyFill="1" applyBorder="1">
      <alignment vertical="center"/>
    </xf>
    <xf numFmtId="9" fontId="83" fillId="41" borderId="457" xfId="189" applyFont="1" applyFill="1" applyBorder="1" applyAlignment="1">
      <alignment vertical="center"/>
    </xf>
    <xf numFmtId="0" fontId="5" fillId="32" borderId="441" xfId="24710" applyFont="1" applyFill="1" applyBorder="1" applyAlignment="1">
      <alignment vertical="center" wrapText="1"/>
    </xf>
    <xf numFmtId="0" fontId="5" fillId="32" borderId="457" xfId="24710" applyFont="1" applyFill="1" applyBorder="1" applyAlignment="1">
      <alignment horizontal="center" vertical="center" wrapText="1"/>
    </xf>
    <xf numFmtId="0" fontId="5" fillId="32" borderId="457" xfId="24710" applyFont="1" applyFill="1" applyBorder="1" applyAlignment="1">
      <alignment horizontal="left" vertical="center" wrapText="1"/>
    </xf>
    <xf numFmtId="4" fontId="77" fillId="0" borderId="457" xfId="24710" applyNumberFormat="1" applyBorder="1">
      <alignment vertical="center"/>
    </xf>
    <xf numFmtId="0" fontId="5" fillId="32" borderId="457" xfId="24710" applyFont="1" applyFill="1" applyBorder="1" applyAlignment="1">
      <alignment vertical="center" wrapText="1"/>
    </xf>
    <xf numFmtId="0" fontId="77" fillId="0" borderId="0" xfId="24710" applyBorder="1">
      <alignment vertical="center"/>
    </xf>
    <xf numFmtId="0" fontId="77" fillId="0" borderId="457" xfId="24710" applyBorder="1" applyAlignment="1">
      <alignment vertical="center"/>
    </xf>
    <xf numFmtId="0" fontId="19" fillId="34" borderId="441" xfId="24710" applyFont="1" applyFill="1" applyBorder="1" applyAlignment="1">
      <alignment horizontal="center" vertical="center" wrapText="1"/>
    </xf>
    <xf numFmtId="0" fontId="19" fillId="34" borderId="441" xfId="24710" applyFont="1" applyFill="1" applyBorder="1" applyAlignment="1">
      <alignment horizontal="left" vertical="center" wrapText="1"/>
    </xf>
    <xf numFmtId="0" fontId="83" fillId="34" borderId="457" xfId="24710" applyFont="1" applyFill="1" applyBorder="1" applyAlignment="1">
      <alignment horizontal="center" vertical="center" wrapText="1"/>
    </xf>
    <xf numFmtId="0" fontId="0" fillId="0" borderId="457" xfId="0" applyFont="1" applyFill="1" applyBorder="1" applyAlignment="1">
      <alignment horizontal="left" vertical="top"/>
    </xf>
    <xf numFmtId="0" fontId="92" fillId="0" borderId="0" xfId="0" applyFont="1" applyAlignment="1">
      <alignment vertical="center"/>
    </xf>
    <xf numFmtId="0" fontId="2" fillId="0" borderId="0" xfId="0" applyNumberFormat="1" applyFont="1" applyFill="1" applyBorder="1" applyAlignment="1" applyProtection="1"/>
    <xf numFmtId="196" fontId="20" fillId="0" borderId="457" xfId="0" applyNumberFormat="1" applyFont="1" applyFill="1" applyBorder="1" applyAlignment="1" applyProtection="1">
      <alignment horizontal="right" vertical="top" wrapText="1"/>
    </xf>
    <xf numFmtId="49" fontId="20" fillId="0" borderId="457" xfId="0" applyNumberFormat="1" applyFont="1" applyFill="1" applyBorder="1" applyAlignment="1" applyProtection="1">
      <alignment horizontal="center" vertical="center"/>
    </xf>
    <xf numFmtId="49" fontId="20" fillId="0" borderId="457" xfId="0" applyNumberFormat="1" applyFont="1" applyFill="1" applyBorder="1" applyAlignment="1" applyProtection="1">
      <alignment horizontal="center" vertical="top"/>
    </xf>
    <xf numFmtId="169" fontId="126" fillId="0" borderId="457" xfId="0" applyNumberFormat="1" applyFont="1" applyBorder="1" applyAlignment="1">
      <alignment horizontal="center"/>
    </xf>
    <xf numFmtId="49" fontId="20" fillId="0" borderId="457" xfId="0" applyNumberFormat="1" applyFont="1" applyFill="1" applyBorder="1" applyAlignment="1" applyProtection="1">
      <alignment vertical="top"/>
    </xf>
    <xf numFmtId="0" fontId="0" fillId="0" borderId="457" xfId="0" applyBorder="1" applyAlignment="1">
      <alignment horizontal="center" vertical="center"/>
    </xf>
    <xf numFmtId="49" fontId="20" fillId="0" borderId="457" xfId="0" applyNumberFormat="1" applyFont="1" applyFill="1" applyBorder="1" applyAlignment="1" applyProtection="1">
      <alignment vertical="top" wrapText="1"/>
    </xf>
    <xf numFmtId="0" fontId="20" fillId="0" borderId="457" xfId="0" applyNumberFormat="1" applyFont="1" applyFill="1" applyBorder="1" applyAlignment="1" applyProtection="1"/>
    <xf numFmtId="0" fontId="20" fillId="0" borderId="457" xfId="0" applyNumberFormat="1" applyFont="1" applyFill="1" applyBorder="1" applyAlignment="1" applyProtection="1">
      <alignment horizontal="left" vertical="center"/>
    </xf>
    <xf numFmtId="0" fontId="11" fillId="33" borderId="445" xfId="0" applyFont="1" applyFill="1" applyBorder="1" applyAlignment="1">
      <alignment horizontal="center" vertical="center" wrapText="1"/>
    </xf>
    <xf numFmtId="0" fontId="19" fillId="39" borderId="444" xfId="66" applyFont="1" applyFill="1" applyBorder="1" applyAlignment="1">
      <alignment horizontal="center" vertical="center" wrapText="1"/>
    </xf>
    <xf numFmtId="49" fontId="19" fillId="39" borderId="444" xfId="66" applyNumberFormat="1" applyFont="1" applyFill="1" applyBorder="1" applyAlignment="1">
      <alignment horizontal="center" vertical="center" wrapText="1"/>
    </xf>
    <xf numFmtId="0" fontId="19" fillId="39" borderId="444" xfId="66" applyFont="1" applyFill="1" applyBorder="1" applyAlignment="1">
      <alignment horizontal="center" vertical="center"/>
    </xf>
    <xf numFmtId="4" fontId="20" fillId="0" borderId="457" xfId="0" applyNumberFormat="1" applyFont="1" applyFill="1" applyBorder="1" applyAlignment="1" applyProtection="1">
      <alignment vertical="top"/>
    </xf>
    <xf numFmtId="169" fontId="20" fillId="0" borderId="457" xfId="0" applyNumberFormat="1" applyFont="1" applyFill="1" applyBorder="1" applyAlignment="1" applyProtection="1">
      <alignment horizontal="center" vertical="center"/>
    </xf>
    <xf numFmtId="0" fontId="0" fillId="0" borderId="457" xfId="0" applyNumberFormat="1" applyBorder="1" applyAlignment="1">
      <alignment horizontal="center" vertical="center"/>
    </xf>
    <xf numFmtId="9" fontId="102" fillId="41" borderId="450" xfId="198" applyNumberFormat="1" applyFont="1" applyFill="1" applyBorder="1" applyAlignment="1">
      <alignment horizontal="center" vertical="center"/>
    </xf>
    <xf numFmtId="0" fontId="83" fillId="43" borderId="125" xfId="0" applyFont="1" applyFill="1" applyBorder="1" applyAlignment="1">
      <alignment horizontal="center" vertical="center"/>
    </xf>
    <xf numFmtId="0" fontId="11" fillId="33" borderId="447" xfId="0" applyFont="1" applyFill="1" applyBorder="1" applyAlignment="1">
      <alignment horizontal="center" vertical="center" wrapText="1"/>
    </xf>
    <xf numFmtId="2" fontId="0" fillId="0" borderId="457" xfId="0" applyNumberFormat="1" applyFont="1" applyFill="1" applyBorder="1" applyAlignment="1">
      <alignment horizontal="center" vertical="center"/>
    </xf>
    <xf numFmtId="0" fontId="213" fillId="0" borderId="0" xfId="0" applyFont="1" applyFill="1"/>
    <xf numFmtId="0" fontId="89" fillId="0" borderId="0" xfId="0" applyFont="1" applyAlignment="1">
      <alignment vertical="center"/>
    </xf>
    <xf numFmtId="0" fontId="89" fillId="0" borderId="0" xfId="0" applyFont="1"/>
    <xf numFmtId="9" fontId="196" fillId="43" borderId="457" xfId="0" applyNumberFormat="1" applyFont="1" applyFill="1" applyBorder="1" applyAlignment="1">
      <alignment horizontal="center" vertical="center"/>
    </xf>
    <xf numFmtId="49" fontId="217" fillId="0" borderId="457" xfId="0" applyNumberFormat="1" applyFont="1" applyBorder="1" applyAlignment="1">
      <alignment vertical="center" wrapText="1"/>
    </xf>
    <xf numFmtId="174" fontId="217" fillId="0" borderId="457" xfId="0" applyNumberFormat="1" applyFont="1" applyBorder="1" applyAlignment="1">
      <alignment horizontal="center" vertical="center" wrapText="1"/>
    </xf>
    <xf numFmtId="169" fontId="217" fillId="0" borderId="457" xfId="0" applyNumberFormat="1" applyFont="1" applyBorder="1" applyAlignment="1">
      <alignment horizontal="center" vertical="center" wrapText="1"/>
    </xf>
    <xf numFmtId="3" fontId="217" fillId="0" borderId="457" xfId="0" applyNumberFormat="1" applyFont="1" applyBorder="1" applyAlignment="1">
      <alignment horizontal="center" vertical="center" wrapText="1"/>
    </xf>
    <xf numFmtId="0" fontId="217" fillId="0" borderId="457" xfId="0" applyNumberFormat="1" applyFont="1" applyBorder="1" applyAlignment="1">
      <alignment horizontal="center" vertical="center" wrapText="1"/>
    </xf>
    <xf numFmtId="0" fontId="217" fillId="0" borderId="0" xfId="0" applyFont="1"/>
    <xf numFmtId="0" fontId="217" fillId="0" borderId="0" xfId="0" applyFont="1" applyAlignment="1">
      <alignment horizontal="center"/>
    </xf>
    <xf numFmtId="4" fontId="217" fillId="0" borderId="0" xfId="0" applyNumberFormat="1" applyFont="1" applyAlignment="1">
      <alignment horizontal="center"/>
    </xf>
    <xf numFmtId="4" fontId="217" fillId="0" borderId="0" xfId="0" applyNumberFormat="1" applyFont="1"/>
    <xf numFmtId="9" fontId="107" fillId="41" borderId="457" xfId="0" applyNumberFormat="1" applyFont="1" applyFill="1" applyBorder="1" applyAlignment="1">
      <alignment horizontal="center" vertical="center"/>
    </xf>
    <xf numFmtId="9" fontId="160" fillId="0" borderId="0" xfId="68" applyFont="1" applyAlignment="1">
      <alignment horizontal="center" vertical="center"/>
    </xf>
    <xf numFmtId="0" fontId="0" fillId="0" borderId="12" xfId="0" applyFill="1" applyBorder="1" applyAlignment="1">
      <alignment horizontal="center" vertical="center"/>
    </xf>
    <xf numFmtId="0" fontId="83" fillId="33" borderId="457" xfId="0" applyFont="1" applyFill="1" applyBorder="1" applyAlignment="1">
      <alignment horizontal="center" vertical="center" wrapText="1"/>
    </xf>
    <xf numFmtId="0" fontId="82" fillId="0" borderId="457" xfId="0" applyFont="1" applyFill="1" applyBorder="1" applyAlignment="1">
      <alignment horizontal="center" vertical="center"/>
    </xf>
    <xf numFmtId="4" fontId="0" fillId="0" borderId="457" xfId="0" applyNumberFormat="1" applyFill="1" applyBorder="1" applyAlignment="1">
      <alignment horizontal="center" vertical="center"/>
    </xf>
    <xf numFmtId="0" fontId="82" fillId="0" borderId="0" xfId="169" applyFont="1" applyFill="1" applyBorder="1" applyAlignment="1">
      <alignment horizontal="left" vertical="center"/>
    </xf>
    <xf numFmtId="49" fontId="122" fillId="0" borderId="0" xfId="169" applyNumberFormat="1" applyFont="1" applyFill="1" applyBorder="1" applyAlignment="1">
      <alignment horizontal="center" vertical="center"/>
    </xf>
    <xf numFmtId="49" fontId="122" fillId="0" borderId="457" xfId="169" applyNumberFormat="1" applyFont="1" applyFill="1" applyBorder="1" applyAlignment="1">
      <alignment horizontal="center" vertical="center"/>
    </xf>
    <xf numFmtId="3" fontId="122" fillId="0" borderId="457" xfId="169" applyNumberFormat="1" applyFont="1" applyFill="1" applyBorder="1" applyAlignment="1">
      <alignment horizontal="center" vertical="center"/>
    </xf>
    <xf numFmtId="0" fontId="98" fillId="33" borderId="457" xfId="0" applyFont="1" applyFill="1" applyBorder="1" applyAlignment="1">
      <alignment horizontal="center" vertical="center" wrapText="1"/>
    </xf>
    <xf numFmtId="0" fontId="0" fillId="0" borderId="457" xfId="0" applyFill="1" applyBorder="1" applyAlignment="1">
      <alignment horizontal="center"/>
    </xf>
    <xf numFmtId="0" fontId="11" fillId="26" borderId="457" xfId="0" applyFont="1" applyFill="1" applyBorder="1" applyAlignment="1">
      <alignment horizontal="center" vertical="center"/>
    </xf>
    <xf numFmtId="2" fontId="11" fillId="27" borderId="457" xfId="0" applyNumberFormat="1" applyFont="1" applyFill="1" applyBorder="1" applyAlignment="1">
      <alignment horizontal="center" vertical="center"/>
    </xf>
    <xf numFmtId="0" fontId="26" fillId="0" borderId="457" xfId="53" applyFont="1" applyFill="1" applyBorder="1" applyAlignment="1">
      <alignment vertical="center" wrapText="1"/>
    </xf>
    <xf numFmtId="0" fontId="83" fillId="47" borderId="147" xfId="0" applyFont="1" applyFill="1" applyBorder="1" applyAlignment="1">
      <alignment horizontal="center" vertical="center" wrapText="1"/>
    </xf>
    <xf numFmtId="0" fontId="83" fillId="47" borderId="162" xfId="0" applyFont="1" applyFill="1" applyBorder="1" applyAlignment="1">
      <alignment horizontal="center" vertical="center" wrapText="1"/>
    </xf>
    <xf numFmtId="4" fontId="98" fillId="47" borderId="147" xfId="107" applyNumberFormat="1" applyFont="1" applyFill="1" applyBorder="1" applyAlignment="1">
      <alignment horizontal="center" vertical="center" wrapText="1"/>
    </xf>
    <xf numFmtId="0" fontId="83" fillId="43" borderId="440" xfId="0" applyFont="1" applyFill="1" applyBorder="1" applyAlignment="1">
      <alignment vertical="center"/>
    </xf>
    <xf numFmtId="4" fontId="98" fillId="33" borderId="457" xfId="107" applyNumberFormat="1" applyFont="1" applyFill="1" applyBorder="1" applyAlignment="1">
      <alignment horizontal="center" vertical="center" wrapText="1"/>
    </xf>
    <xf numFmtId="3" fontId="19" fillId="39" borderId="445" xfId="66" applyNumberFormat="1" applyFont="1" applyFill="1" applyBorder="1" applyAlignment="1">
      <alignment horizontal="center" vertical="center" wrapText="1"/>
    </xf>
    <xf numFmtId="4" fontId="0" fillId="0" borderId="457" xfId="0" applyNumberFormat="1" applyFont="1" applyFill="1" applyBorder="1" applyAlignment="1">
      <alignment vertical="center" wrapText="1"/>
    </xf>
    <xf numFmtId="166" fontId="101" fillId="0" borderId="457" xfId="107" applyNumberFormat="1" applyFont="1" applyFill="1" applyBorder="1" applyAlignment="1">
      <alignment horizontal="center" vertical="center"/>
    </xf>
    <xf numFmtId="0" fontId="0" fillId="0" borderId="436" xfId="0" applyFont="1" applyFill="1" applyBorder="1" applyAlignment="1">
      <alignment horizontal="center" vertical="center"/>
    </xf>
    <xf numFmtId="204" fontId="1" fillId="41" borderId="411" xfId="0" applyNumberFormat="1" applyFont="1" applyFill="1" applyBorder="1" applyAlignment="1">
      <alignment horizontal="center" vertical="center"/>
    </xf>
    <xf numFmtId="0" fontId="13" fillId="0" borderId="468" xfId="49" applyFont="1" applyFill="1" applyBorder="1" applyAlignment="1" applyProtection="1"/>
    <xf numFmtId="0" fontId="0" fillId="0" borderId="457" xfId="0" applyFill="1" applyBorder="1" applyAlignment="1">
      <alignment vertical="center"/>
    </xf>
    <xf numFmtId="49" fontId="0" fillId="0" borderId="457" xfId="0" applyNumberFormat="1" applyFill="1" applyBorder="1" applyAlignment="1">
      <alignment horizontal="center" vertical="center"/>
    </xf>
    <xf numFmtId="0" fontId="86" fillId="0" borderId="0" xfId="0" applyFont="1" applyAlignment="1">
      <alignment horizontal="left" vertical="center"/>
    </xf>
    <xf numFmtId="0" fontId="83" fillId="35" borderId="457" xfId="0" applyFont="1" applyFill="1" applyBorder="1" applyAlignment="1">
      <alignment horizontal="center" vertical="center" wrapText="1"/>
    </xf>
    <xf numFmtId="1" fontId="83" fillId="35" borderId="457" xfId="0" applyNumberFormat="1" applyFont="1" applyFill="1" applyBorder="1" applyAlignment="1">
      <alignment horizontal="center" vertical="center" wrapText="1"/>
    </xf>
    <xf numFmtId="0" fontId="0" fillId="0" borderId="441" xfId="0" applyFont="1" applyFill="1" applyBorder="1" applyAlignment="1">
      <alignment horizontal="center" vertical="center"/>
    </xf>
    <xf numFmtId="0" fontId="83" fillId="0" borderId="441" xfId="0" applyFont="1" applyBorder="1" applyAlignment="1">
      <alignment horizontal="center" vertical="top"/>
    </xf>
    <xf numFmtId="0" fontId="0" fillId="0" borderId="457" xfId="0" applyFill="1" applyBorder="1" applyAlignment="1">
      <alignment horizontal="left" vertical="center"/>
    </xf>
    <xf numFmtId="3" fontId="19" fillId="39" borderId="452" xfId="66" applyNumberFormat="1" applyFont="1" applyFill="1" applyBorder="1" applyAlignment="1">
      <alignment horizontal="center" vertical="center" wrapText="1"/>
    </xf>
    <xf numFmtId="0" fontId="0" fillId="0" borderId="457" xfId="0" applyFill="1" applyBorder="1" applyAlignment="1">
      <alignment horizontal="center" vertical="center"/>
    </xf>
    <xf numFmtId="0" fontId="0" fillId="0" borderId="457" xfId="0" applyFont="1" applyBorder="1" applyAlignment="1">
      <alignment horizontal="center" vertical="center"/>
    </xf>
    <xf numFmtId="0" fontId="78" fillId="0" borderId="470" xfId="49" applyFill="1" applyBorder="1" applyAlignment="1" applyProtection="1"/>
    <xf numFmtId="0" fontId="78" fillId="0" borderId="467" xfId="49" applyFill="1" applyBorder="1" applyAlignment="1" applyProtection="1"/>
    <xf numFmtId="0" fontId="13" fillId="36" borderId="0" xfId="49" applyFont="1" applyFill="1" applyBorder="1" applyAlignment="1" applyProtection="1"/>
    <xf numFmtId="0" fontId="78" fillId="36" borderId="470" xfId="49" applyFill="1" applyBorder="1" applyAlignment="1" applyProtection="1"/>
    <xf numFmtId="0" fontId="0" fillId="36" borderId="0" xfId="0" applyFill="1" applyBorder="1"/>
    <xf numFmtId="0" fontId="0" fillId="0" borderId="457" xfId="0" applyFont="1" applyBorder="1" applyAlignment="1">
      <alignment horizontal="left" vertical="center"/>
    </xf>
    <xf numFmtId="0" fontId="77" fillId="0" borderId="457" xfId="0" applyFont="1" applyBorder="1" applyAlignment="1">
      <alignment horizontal="center" vertical="center"/>
    </xf>
    <xf numFmtId="0" fontId="0" fillId="0" borderId="457" xfId="0" applyBorder="1"/>
    <xf numFmtId="0" fontId="1" fillId="0" borderId="457" xfId="0" applyFont="1" applyBorder="1" applyAlignment="1">
      <alignment horizontal="center" vertical="center"/>
    </xf>
    <xf numFmtId="0" fontId="1" fillId="0" borderId="457" xfId="0" applyFont="1" applyBorder="1" applyAlignment="1">
      <alignment horizontal="center" vertical="center" wrapText="1"/>
    </xf>
    <xf numFmtId="0" fontId="1" fillId="0" borderId="457" xfId="0" applyFont="1" applyFill="1" applyBorder="1" applyAlignment="1">
      <alignment horizontal="center" vertical="center"/>
    </xf>
    <xf numFmtId="0" fontId="83" fillId="35" borderId="462" xfId="0" applyFont="1" applyFill="1" applyBorder="1" applyAlignment="1">
      <alignment horizontal="center" vertical="center" wrapText="1"/>
    </xf>
    <xf numFmtId="2" fontId="98" fillId="27" borderId="457" xfId="0" applyNumberFormat="1" applyFont="1" applyFill="1" applyBorder="1" applyAlignment="1">
      <alignment horizontal="center" vertical="center"/>
    </xf>
    <xf numFmtId="49" fontId="97" fillId="33" borderId="457" xfId="52" applyNumberFormat="1" applyFont="1" applyFill="1" applyBorder="1" applyAlignment="1">
      <alignment horizontal="center" vertical="center" wrapText="1"/>
    </xf>
    <xf numFmtId="4" fontId="101" fillId="0" borderId="436" xfId="107" applyNumberFormat="1" applyFont="1" applyFill="1" applyBorder="1" applyAlignment="1">
      <alignment horizontal="center" vertical="center"/>
    </xf>
    <xf numFmtId="166" fontId="101" fillId="32" borderId="457" xfId="107" applyNumberFormat="1" applyFont="1" applyFill="1" applyBorder="1" applyAlignment="1">
      <alignment horizontal="center" vertical="center"/>
    </xf>
    <xf numFmtId="49" fontId="0" fillId="32" borderId="457" xfId="0" applyNumberFormat="1" applyFill="1" applyBorder="1" applyAlignment="1">
      <alignment horizontal="center" vertical="center"/>
    </xf>
    <xf numFmtId="0" fontId="26" fillId="32" borderId="457" xfId="53" applyFont="1" applyFill="1" applyBorder="1" applyAlignment="1">
      <alignment vertical="center" wrapText="1"/>
    </xf>
    <xf numFmtId="0" fontId="0" fillId="32" borderId="457" xfId="0" applyFill="1" applyBorder="1" applyAlignment="1">
      <alignment vertical="center"/>
    </xf>
    <xf numFmtId="166" fontId="98" fillId="35" borderId="457" xfId="107" applyNumberFormat="1" applyFont="1" applyFill="1" applyBorder="1" applyAlignment="1">
      <alignment horizontal="center" vertical="center" wrapText="1"/>
    </xf>
    <xf numFmtId="4" fontId="98" fillId="35" borderId="457" xfId="107" applyNumberFormat="1" applyFont="1" applyFill="1" applyBorder="1" applyAlignment="1">
      <alignment horizontal="center" vertical="center" wrapText="1"/>
    </xf>
    <xf numFmtId="0" fontId="3" fillId="35" borderId="457" xfId="0" applyFont="1" applyFill="1" applyBorder="1" applyAlignment="1">
      <alignment horizontal="center" vertical="center" wrapText="1"/>
    </xf>
    <xf numFmtId="10" fontId="3" fillId="35" borderId="457" xfId="0" applyNumberFormat="1" applyFont="1" applyFill="1" applyBorder="1" applyAlignment="1">
      <alignment horizontal="center" vertical="center" wrapText="1"/>
    </xf>
    <xf numFmtId="0" fontId="26" fillId="0" borderId="457" xfId="0" applyNumberFormat="1" applyFont="1" applyFill="1" applyBorder="1" applyAlignment="1" applyProtection="1">
      <alignment vertical="center" wrapText="1"/>
    </xf>
    <xf numFmtId="2" fontId="11" fillId="32" borderId="457" xfId="0" applyNumberFormat="1" applyFont="1" applyFill="1" applyBorder="1" applyAlignment="1">
      <alignment horizontal="center" vertical="center"/>
    </xf>
    <xf numFmtId="0" fontId="11" fillId="32" borderId="457" xfId="0" applyFont="1" applyFill="1" applyBorder="1" applyAlignment="1">
      <alignment horizontal="center" vertical="center"/>
    </xf>
    <xf numFmtId="0" fontId="5" fillId="32" borderId="429" xfId="24710" applyFont="1" applyFill="1" applyBorder="1" applyAlignment="1">
      <alignment vertical="center" wrapText="1"/>
    </xf>
    <xf numFmtId="0" fontId="86" fillId="0" borderId="436" xfId="0" applyFont="1" applyBorder="1"/>
    <xf numFmtId="0" fontId="86" fillId="0" borderId="466" xfId="0" applyFont="1" applyBorder="1"/>
    <xf numFmtId="0" fontId="86" fillId="0" borderId="466" xfId="0" applyFont="1" applyBorder="1" applyAlignment="1">
      <alignment horizontal="center" vertical="center"/>
    </xf>
    <xf numFmtId="0" fontId="0" fillId="0" borderId="436" xfId="0" applyFill="1" applyBorder="1" applyAlignment="1">
      <alignment horizontal="center" vertical="center"/>
    </xf>
    <xf numFmtId="0" fontId="0" fillId="0" borderId="436" xfId="0" applyBorder="1" applyAlignment="1">
      <alignment horizontal="center" vertical="center"/>
    </xf>
    <xf numFmtId="4" fontId="0" fillId="0" borderId="436" xfId="0" applyNumberFormat="1" applyFont="1" applyBorder="1" applyAlignment="1">
      <alignment horizontal="center" vertical="center"/>
    </xf>
    <xf numFmtId="0" fontId="86" fillId="0" borderId="457" xfId="0" applyFont="1" applyBorder="1"/>
    <xf numFmtId="0" fontId="86" fillId="0" borderId="462" xfId="0" applyFont="1" applyBorder="1"/>
    <xf numFmtId="0" fontId="86" fillId="0" borderId="462" xfId="0" applyFont="1" applyBorder="1" applyAlignment="1">
      <alignment horizontal="center" vertical="center"/>
    </xf>
    <xf numFmtId="0" fontId="86" fillId="0" borderId="471" xfId="0" applyFont="1" applyBorder="1"/>
    <xf numFmtId="0" fontId="86" fillId="0" borderId="471" xfId="0" applyFont="1" applyBorder="1" applyAlignment="1">
      <alignment horizontal="center" vertical="center"/>
    </xf>
    <xf numFmtId="0" fontId="86" fillId="0" borderId="466" xfId="0" applyFont="1" applyFill="1" applyBorder="1" applyAlignment="1">
      <alignment horizontal="center" vertical="center"/>
    </xf>
    <xf numFmtId="0" fontId="86" fillId="0" borderId="462" xfId="0" applyFont="1" applyFill="1" applyBorder="1" applyAlignment="1">
      <alignment horizontal="center" vertical="center"/>
    </xf>
    <xf numFmtId="0" fontId="86" fillId="0" borderId="471" xfId="0" applyFont="1" applyFill="1" applyBorder="1" applyAlignment="1">
      <alignment horizontal="center" vertical="center"/>
    </xf>
    <xf numFmtId="0" fontId="86" fillId="0" borderId="436" xfId="0" applyFont="1" applyFill="1" applyBorder="1" applyAlignment="1">
      <alignment horizontal="center" vertical="center"/>
    </xf>
    <xf numFmtId="0" fontId="95" fillId="0" borderId="457" xfId="0" applyFont="1" applyBorder="1" applyAlignment="1">
      <alignment vertical="center"/>
    </xf>
    <xf numFmtId="0" fontId="3" fillId="36" borderId="468" xfId="0" applyFont="1" applyFill="1" applyBorder="1" applyAlignment="1">
      <alignment vertical="center" wrapText="1"/>
    </xf>
    <xf numFmtId="0" fontId="3" fillId="36" borderId="467" xfId="0" applyFont="1" applyFill="1" applyBorder="1" applyAlignment="1">
      <alignment vertical="center" wrapText="1"/>
    </xf>
    <xf numFmtId="49" fontId="0" fillId="0" borderId="457" xfId="0" applyNumberFormat="1" applyFont="1" applyFill="1" applyBorder="1" applyAlignment="1">
      <alignment horizontal="left" vertical="center" wrapText="1"/>
    </xf>
    <xf numFmtId="0" fontId="0" fillId="0" borderId="457" xfId="0" applyFont="1" applyFill="1" applyBorder="1" applyAlignment="1">
      <alignment horizontal="left" vertical="center"/>
    </xf>
    <xf numFmtId="49" fontId="0" fillId="0" borderId="457" xfId="0" applyNumberFormat="1" applyFont="1" applyFill="1" applyBorder="1" applyAlignment="1">
      <alignment horizontal="left" vertical="center"/>
    </xf>
    <xf numFmtId="49" fontId="0" fillId="0" borderId="462" xfId="0" applyNumberFormat="1" applyFont="1" applyFill="1" applyBorder="1" applyAlignment="1">
      <alignment horizontal="left" vertical="center" wrapText="1"/>
    </xf>
    <xf numFmtId="0" fontId="82" fillId="25" borderId="457" xfId="169" applyFont="1" applyFill="1" applyBorder="1" applyAlignment="1">
      <alignment vertical="center"/>
    </xf>
    <xf numFmtId="0" fontId="82" fillId="0" borderId="457" xfId="169" applyFont="1" applyFill="1" applyBorder="1" applyAlignment="1">
      <alignment vertical="center"/>
    </xf>
    <xf numFmtId="49" fontId="82" fillId="0" borderId="457" xfId="16194" applyNumberFormat="1" applyFont="1" applyBorder="1" applyAlignment="1">
      <alignment horizontal="center" vertical="center"/>
    </xf>
    <xf numFmtId="49" fontId="82" fillId="0" borderId="457" xfId="16194" applyNumberFormat="1" applyFont="1" applyFill="1" applyBorder="1" applyAlignment="1">
      <alignment horizontal="center" vertical="center"/>
    </xf>
    <xf numFmtId="49" fontId="138" fillId="33" borderId="441" xfId="52" applyNumberFormat="1" applyFont="1" applyFill="1" applyBorder="1" applyAlignment="1">
      <alignment horizontal="center" vertical="center" wrapText="1"/>
    </xf>
    <xf numFmtId="0" fontId="196" fillId="0" borderId="457" xfId="0" applyFont="1" applyFill="1" applyBorder="1" applyAlignment="1">
      <alignment horizontal="center" vertical="center"/>
    </xf>
    <xf numFmtId="9" fontId="196" fillId="27" borderId="457" xfId="195" applyFont="1" applyFill="1" applyBorder="1" applyAlignment="1">
      <alignment horizontal="center" vertical="center"/>
    </xf>
    <xf numFmtId="9" fontId="196" fillId="41" borderId="457" xfId="195" applyFont="1" applyFill="1" applyBorder="1" applyAlignment="1">
      <alignment horizontal="center" vertical="center"/>
    </xf>
    <xf numFmtId="3" fontId="19" fillId="39" borderId="441" xfId="66" applyNumberFormat="1" applyFont="1" applyFill="1" applyBorder="1" applyAlignment="1">
      <alignment horizontal="center" vertical="center" wrapText="1"/>
    </xf>
    <xf numFmtId="0" fontId="11" fillId="33" borderId="452" xfId="0" applyFont="1" applyFill="1" applyBorder="1" applyAlignment="1">
      <alignment horizontal="center" vertical="center" wrapText="1"/>
    </xf>
    <xf numFmtId="0" fontId="126" fillId="0" borderId="457" xfId="0" applyFont="1" applyBorder="1"/>
    <xf numFmtId="0" fontId="126" fillId="0" borderId="457" xfId="0" applyFont="1" applyBorder="1" applyAlignment="1">
      <alignment vertical="center" wrapText="1"/>
    </xf>
    <xf numFmtId="0" fontId="126" fillId="0" borderId="457" xfId="0" applyFont="1" applyBorder="1" applyAlignment="1">
      <alignment horizontal="left" vertical="center" wrapText="1"/>
    </xf>
    <xf numFmtId="0" fontId="126" fillId="0" borderId="457" xfId="0" applyFont="1" applyBorder="1" applyAlignment="1">
      <alignment horizontal="center" vertical="center" wrapText="1"/>
    </xf>
    <xf numFmtId="0" fontId="126" fillId="0" borderId="457" xfId="0" applyFont="1" applyFill="1" applyBorder="1" applyAlignment="1">
      <alignment horizontal="center" vertical="center" wrapText="1"/>
    </xf>
    <xf numFmtId="4" fontId="126" fillId="32" borderId="457" xfId="0" applyNumberFormat="1" applyFont="1" applyFill="1" applyBorder="1" applyAlignment="1">
      <alignment vertical="center" wrapText="1"/>
    </xf>
    <xf numFmtId="0" fontId="82" fillId="0" borderId="457" xfId="0" applyFont="1" applyBorder="1" applyAlignment="1">
      <alignment vertical="center" wrapText="1"/>
    </xf>
    <xf numFmtId="0" fontId="0" fillId="0" borderId="457" xfId="0" applyFont="1" applyBorder="1" applyAlignment="1">
      <alignment horizontal="left" vertical="center" wrapText="1"/>
    </xf>
    <xf numFmtId="0" fontId="0" fillId="0" borderId="469" xfId="0" applyFont="1" applyBorder="1" applyAlignment="1">
      <alignment horizontal="center" vertical="center" wrapText="1"/>
    </xf>
    <xf numFmtId="0" fontId="0" fillId="0" borderId="457" xfId="0" applyFont="1" applyBorder="1" applyAlignment="1">
      <alignment horizontal="center" vertical="center" wrapText="1"/>
    </xf>
    <xf numFmtId="0" fontId="0" fillId="0" borderId="462" xfId="0" applyFont="1" applyBorder="1" applyAlignment="1">
      <alignment horizontal="center" vertical="center" wrapText="1"/>
    </xf>
    <xf numFmtId="0" fontId="0" fillId="0" borderId="457" xfId="0" applyFont="1" applyFill="1" applyBorder="1" applyAlignment="1">
      <alignment horizontal="center" vertical="center" wrapText="1"/>
    </xf>
    <xf numFmtId="0" fontId="0" fillId="0" borderId="457" xfId="0" applyFont="1" applyBorder="1"/>
    <xf numFmtId="0" fontId="19" fillId="33" borderId="457" xfId="0" applyFont="1" applyFill="1" applyBorder="1" applyAlignment="1">
      <alignment horizontal="center" vertical="center" wrapText="1"/>
    </xf>
    <xf numFmtId="0" fontId="19" fillId="33" borderId="457" xfId="0" applyFont="1" applyFill="1" applyBorder="1" applyAlignment="1">
      <alignment vertical="center" wrapText="1"/>
    </xf>
    <xf numFmtId="0" fontId="82" fillId="0" borderId="457" xfId="0" applyFont="1" applyFill="1" applyBorder="1" applyAlignment="1">
      <alignment vertical="center" wrapText="1"/>
    </xf>
    <xf numFmtId="0" fontId="82" fillId="0" borderId="457" xfId="0" applyFont="1" applyFill="1" applyBorder="1" applyAlignment="1">
      <alignment horizontal="left" vertical="center" wrapText="1"/>
    </xf>
    <xf numFmtId="0" fontId="82" fillId="0" borderId="469" xfId="0" applyFont="1" applyFill="1" applyBorder="1" applyAlignment="1">
      <alignment horizontal="center" vertical="center" wrapText="1"/>
    </xf>
    <xf numFmtId="0" fontId="82" fillId="0" borderId="457" xfId="0" applyFont="1" applyFill="1" applyBorder="1" applyAlignment="1">
      <alignment horizontal="center" vertical="center" wrapText="1"/>
    </xf>
    <xf numFmtId="0" fontId="82" fillId="0" borderId="462" xfId="0" applyFont="1" applyFill="1" applyBorder="1" applyAlignment="1">
      <alignment horizontal="center" vertical="center" wrapText="1"/>
    </xf>
    <xf numFmtId="4" fontId="82" fillId="0" borderId="457" xfId="0" applyNumberFormat="1" applyFont="1" applyFill="1" applyBorder="1" applyAlignment="1">
      <alignment vertical="center" wrapText="1"/>
    </xf>
    <xf numFmtId="0" fontId="13" fillId="0" borderId="457" xfId="0" applyNumberFormat="1" applyFont="1" applyFill="1" applyBorder="1" applyAlignment="1" applyProtection="1">
      <alignment horizontal="center" vertical="center"/>
    </xf>
    <xf numFmtId="0" fontId="82" fillId="0" borderId="457" xfId="0" applyNumberFormat="1" applyFont="1" applyFill="1" applyBorder="1" applyAlignment="1" applyProtection="1">
      <alignment vertical="center" wrapText="1"/>
    </xf>
    <xf numFmtId="9" fontId="11" fillId="0" borderId="457" xfId="189" applyFont="1" applyFill="1" applyBorder="1" applyAlignment="1">
      <alignment horizontal="center" vertical="center"/>
    </xf>
    <xf numFmtId="0" fontId="11" fillId="0" borderId="457" xfId="0" applyFont="1" applyFill="1" applyBorder="1" applyAlignment="1">
      <alignment horizontal="center" vertical="center"/>
    </xf>
    <xf numFmtId="0" fontId="0" fillId="0" borderId="469" xfId="0" applyFont="1" applyFill="1" applyBorder="1" applyAlignment="1">
      <alignment horizontal="left" vertical="center"/>
    </xf>
    <xf numFmtId="0" fontId="0" fillId="0" borderId="457" xfId="0" applyFont="1" applyBorder="1" applyAlignment="1">
      <alignment horizontal="left" vertical="top"/>
    </xf>
    <xf numFmtId="0" fontId="82" fillId="0" borderId="457" xfId="0" applyFont="1" applyFill="1" applyBorder="1" applyAlignment="1">
      <alignment vertical="center"/>
    </xf>
    <xf numFmtId="10" fontId="98" fillId="33" borderId="452" xfId="0" applyNumberFormat="1" applyFont="1" applyFill="1" applyBorder="1" applyAlignment="1">
      <alignment horizontal="center" vertical="center"/>
    </xf>
    <xf numFmtId="0" fontId="98" fillId="33" borderId="452" xfId="0" applyFont="1" applyFill="1" applyBorder="1" applyAlignment="1">
      <alignment horizontal="center" vertical="center"/>
    </xf>
    <xf numFmtId="0" fontId="98" fillId="33" borderId="452" xfId="0" applyFont="1" applyFill="1" applyBorder="1" applyAlignment="1">
      <alignment horizontal="center" vertical="center" wrapText="1"/>
    </xf>
    <xf numFmtId="4" fontId="98" fillId="33" borderId="452" xfId="107" applyNumberFormat="1" applyFont="1" applyFill="1" applyBorder="1" applyAlignment="1">
      <alignment horizontal="center" vertical="center" wrapText="1"/>
    </xf>
    <xf numFmtId="0" fontId="86" fillId="0" borderId="452" xfId="0" applyFont="1" applyBorder="1"/>
    <xf numFmtId="0" fontId="0" fillId="0" borderId="452" xfId="0" applyBorder="1" applyAlignment="1">
      <alignment horizontal="center" vertical="center"/>
    </xf>
    <xf numFmtId="4" fontId="0" fillId="0" borderId="429" xfId="0" applyNumberFormat="1" applyFont="1" applyBorder="1" applyAlignment="1">
      <alignment horizontal="center" vertical="center"/>
    </xf>
    <xf numFmtId="0" fontId="0" fillId="0" borderId="429" xfId="0" applyFill="1" applyBorder="1" applyAlignment="1">
      <alignment horizontal="center" vertical="center"/>
    </xf>
    <xf numFmtId="10" fontId="3" fillId="35" borderId="12" xfId="0" applyNumberFormat="1" applyFont="1" applyFill="1" applyBorder="1" applyAlignment="1">
      <alignment horizontal="center" vertical="center" wrapText="1"/>
    </xf>
    <xf numFmtId="0" fontId="3" fillId="35" borderId="12" xfId="0" applyFont="1" applyFill="1" applyBorder="1" applyAlignment="1">
      <alignment horizontal="center" vertical="center" wrapText="1"/>
    </xf>
    <xf numFmtId="0" fontId="79" fillId="0" borderId="0" xfId="198" applyFill="1" applyAlignment="1">
      <alignment horizontal="center" vertical="center"/>
    </xf>
    <xf numFmtId="0" fontId="86" fillId="0" borderId="0" xfId="0" applyFont="1"/>
    <xf numFmtId="4" fontId="86" fillId="0" borderId="0" xfId="0" applyNumberFormat="1" applyFont="1"/>
    <xf numFmtId="0" fontId="86" fillId="0" borderId="0" xfId="0" applyFont="1" applyAlignment="1">
      <alignment horizontal="center"/>
    </xf>
    <xf numFmtId="4" fontId="86" fillId="0" borderId="0" xfId="0" applyNumberFormat="1" applyFont="1" applyAlignment="1">
      <alignment horizontal="center"/>
    </xf>
    <xf numFmtId="0" fontId="224" fillId="0" borderId="0" xfId="66" applyFont="1" applyFill="1" applyAlignment="1">
      <alignment horizontal="center" vertical="center" wrapText="1"/>
    </xf>
    <xf numFmtId="0" fontId="224" fillId="0" borderId="0" xfId="66" applyFont="1" applyFill="1" applyAlignment="1">
      <alignment horizontal="center" vertical="center"/>
    </xf>
    <xf numFmtId="4" fontId="224" fillId="0" borderId="0" xfId="66" applyNumberFormat="1" applyFont="1" applyFill="1" applyAlignment="1">
      <alignment horizontal="center" vertical="center"/>
    </xf>
    <xf numFmtId="0" fontId="121" fillId="35" borderId="211" xfId="52" applyFont="1" applyFill="1" applyBorder="1" applyAlignment="1">
      <alignment horizontal="center" vertical="center" wrapText="1"/>
    </xf>
    <xf numFmtId="0" fontId="121" fillId="35" borderId="154" xfId="52" applyFont="1" applyFill="1" applyBorder="1" applyAlignment="1">
      <alignment horizontal="center" vertical="center" wrapText="1"/>
    </xf>
    <xf numFmtId="0" fontId="121" fillId="35" borderId="223" xfId="52" applyFont="1" applyFill="1" applyBorder="1" applyAlignment="1">
      <alignment horizontal="center" vertical="center" wrapText="1"/>
    </xf>
    <xf numFmtId="0" fontId="16" fillId="35" borderId="97" xfId="52" applyFont="1" applyFill="1" applyBorder="1" applyAlignment="1">
      <alignment horizontal="center" vertical="center" wrapText="1"/>
    </xf>
    <xf numFmtId="0" fontId="121" fillId="35" borderId="216" xfId="52" applyFont="1" applyFill="1" applyBorder="1" applyAlignment="1">
      <alignment horizontal="center" vertical="center" wrapText="1"/>
    </xf>
    <xf numFmtId="2" fontId="121" fillId="35" borderId="216" xfId="66" applyNumberFormat="1" applyFont="1" applyFill="1" applyBorder="1" applyAlignment="1">
      <alignment horizontal="center" vertical="center" wrapText="1"/>
    </xf>
    <xf numFmtId="2" fontId="121" fillId="35" borderId="153" xfId="66" applyNumberFormat="1" applyFont="1" applyFill="1" applyBorder="1" applyAlignment="1">
      <alignment horizontal="center" vertical="center" wrapText="1"/>
    </xf>
    <xf numFmtId="0" fontId="222" fillId="0" borderId="338" xfId="52" applyFont="1" applyFill="1" applyBorder="1" applyAlignment="1">
      <alignment horizontal="center"/>
    </xf>
    <xf numFmtId="0" fontId="222" fillId="0" borderId="222" xfId="52" applyFont="1" applyFill="1" applyBorder="1" applyAlignment="1">
      <alignment horizontal="center"/>
    </xf>
    <xf numFmtId="2" fontId="82" fillId="0" borderId="457" xfId="107" applyNumberFormat="1" applyFont="1" applyFill="1" applyBorder="1" applyAlignment="1">
      <alignment horizontal="center" vertical="center"/>
    </xf>
    <xf numFmtId="0" fontId="86" fillId="0" borderId="0" xfId="0" applyFont="1" applyFill="1"/>
    <xf numFmtId="0" fontId="126" fillId="0" borderId="457" xfId="0" applyFont="1" applyFill="1" applyBorder="1" applyAlignment="1">
      <alignment vertical="center" wrapText="1"/>
    </xf>
    <xf numFmtId="0" fontId="126" fillId="0" borderId="457" xfId="0" applyFont="1" applyFill="1" applyBorder="1" applyAlignment="1">
      <alignment horizontal="left" vertical="center" wrapText="1"/>
    </xf>
    <xf numFmtId="4" fontId="126" fillId="0" borderId="457" xfId="0" applyNumberFormat="1" applyFont="1" applyFill="1" applyBorder="1" applyAlignment="1">
      <alignment vertical="center" wrapText="1"/>
    </xf>
    <xf numFmtId="0" fontId="92" fillId="43" borderId="0" xfId="0" applyFont="1" applyFill="1" applyAlignment="1">
      <alignment vertical="center"/>
    </xf>
    <xf numFmtId="0" fontId="216" fillId="43" borderId="423" xfId="0" applyFont="1" applyFill="1" applyBorder="1" applyAlignment="1">
      <alignment horizontal="center" vertical="center"/>
    </xf>
    <xf numFmtId="0" fontId="162" fillId="43" borderId="462" xfId="0" applyFont="1" applyFill="1" applyBorder="1" applyAlignment="1">
      <alignment vertical="center"/>
    </xf>
    <xf numFmtId="0" fontId="162" fillId="43" borderId="449" xfId="0" applyFont="1" applyFill="1" applyBorder="1" applyAlignment="1">
      <alignment vertical="center"/>
    </xf>
    <xf numFmtId="0" fontId="162" fillId="43" borderId="448" xfId="0" applyFont="1" applyFill="1" applyBorder="1" applyAlignment="1">
      <alignment vertical="center"/>
    </xf>
    <xf numFmtId="0" fontId="162" fillId="43" borderId="423" xfId="0" applyFont="1" applyFill="1" applyBorder="1" applyAlignment="1">
      <alignment horizontal="left" vertical="center"/>
    </xf>
    <xf numFmtId="0" fontId="92" fillId="43" borderId="423" xfId="0" applyFont="1" applyFill="1" applyBorder="1" applyAlignment="1">
      <alignment vertical="center"/>
    </xf>
    <xf numFmtId="0" fontId="92" fillId="43" borderId="423" xfId="0" applyFont="1" applyFill="1" applyBorder="1" applyAlignment="1">
      <alignment horizontal="right" vertical="center"/>
    </xf>
    <xf numFmtId="0" fontId="92" fillId="43" borderId="423" xfId="0" applyFont="1" applyFill="1" applyBorder="1" applyAlignment="1">
      <alignment horizontal="center" vertical="center"/>
    </xf>
    <xf numFmtId="0" fontId="92" fillId="43" borderId="423" xfId="0" applyFont="1" applyFill="1" applyBorder="1" applyAlignment="1">
      <alignment horizontal="left" vertical="center"/>
    </xf>
    <xf numFmtId="0" fontId="1" fillId="43" borderId="423" xfId="0" applyFont="1" applyFill="1" applyBorder="1" applyAlignment="1">
      <alignment horizontal="center" vertical="center"/>
    </xf>
    <xf numFmtId="4" fontId="92" fillId="43" borderId="423" xfId="0" applyNumberFormat="1" applyFont="1" applyFill="1" applyBorder="1" applyAlignment="1">
      <alignment horizontal="center" vertical="center"/>
    </xf>
    <xf numFmtId="3" fontId="92" fillId="43" borderId="423" xfId="0" applyNumberFormat="1" applyFont="1" applyFill="1" applyBorder="1" applyAlignment="1">
      <alignment horizontal="center" vertical="center"/>
    </xf>
    <xf numFmtId="0" fontId="92" fillId="43" borderId="423" xfId="0" applyNumberFormat="1" applyFont="1" applyFill="1" applyBorder="1" applyAlignment="1">
      <alignment horizontal="center" vertical="center"/>
    </xf>
    <xf numFmtId="4" fontId="162" fillId="43" borderId="423" xfId="0" applyNumberFormat="1" applyFont="1" applyFill="1" applyBorder="1" applyAlignment="1">
      <alignment horizontal="center" vertical="center"/>
    </xf>
    <xf numFmtId="0" fontId="92" fillId="43" borderId="457" xfId="0" applyFont="1" applyFill="1" applyBorder="1" applyAlignment="1">
      <alignment horizontal="center" vertical="center"/>
    </xf>
    <xf numFmtId="0" fontId="1" fillId="43" borderId="457" xfId="0" applyFont="1" applyFill="1" applyBorder="1" applyAlignment="1">
      <alignment horizontal="justify" vertical="center"/>
    </xf>
    <xf numFmtId="0" fontId="0" fillId="43" borderId="457" xfId="0" applyFill="1" applyBorder="1" applyAlignment="1">
      <alignment vertical="center"/>
    </xf>
    <xf numFmtId="0" fontId="92" fillId="43" borderId="457" xfId="0" applyFont="1" applyFill="1" applyBorder="1" applyAlignment="1">
      <alignment vertical="center"/>
    </xf>
    <xf numFmtId="0" fontId="92" fillId="95" borderId="457" xfId="0" applyFont="1" applyFill="1" applyBorder="1" applyAlignment="1">
      <alignment horizontal="center" vertical="center"/>
    </xf>
    <xf numFmtId="0" fontId="92" fillId="95" borderId="423" xfId="0" applyFont="1" applyFill="1" applyBorder="1" applyAlignment="1">
      <alignment horizontal="center" vertical="center"/>
    </xf>
    <xf numFmtId="2" fontId="17" fillId="35" borderId="184" xfId="66" applyNumberFormat="1" applyFont="1" applyFill="1" applyBorder="1" applyAlignment="1">
      <alignment horizontal="center" vertical="center" wrapText="1"/>
    </xf>
    <xf numFmtId="0" fontId="221" fillId="0" borderId="0" xfId="0" applyFont="1" applyFill="1" applyBorder="1" applyAlignment="1">
      <alignment horizontal="center"/>
    </xf>
    <xf numFmtId="0" fontId="221" fillId="0" borderId="0" xfId="0" applyFont="1" applyFill="1" applyBorder="1"/>
    <xf numFmtId="4" fontId="86" fillId="0" borderId="0" xfId="0" applyNumberFormat="1" applyFont="1" applyFill="1"/>
    <xf numFmtId="0" fontId="83" fillId="36" borderId="462" xfId="0" applyFont="1" applyFill="1" applyBorder="1" applyAlignment="1">
      <alignment vertical="center"/>
    </xf>
    <xf numFmtId="0" fontId="83" fillId="36" borderId="459" xfId="0" applyFont="1" applyFill="1" applyBorder="1" applyAlignment="1">
      <alignment vertical="center"/>
    </xf>
    <xf numFmtId="0" fontId="83" fillId="36" borderId="469" xfId="0" applyFont="1" applyFill="1" applyBorder="1" applyAlignment="1">
      <alignment vertical="center"/>
    </xf>
    <xf numFmtId="0" fontId="3" fillId="36" borderId="457" xfId="0" applyFont="1" applyFill="1" applyBorder="1" applyAlignment="1">
      <alignment vertical="center" wrapText="1"/>
    </xf>
    <xf numFmtId="0" fontId="77" fillId="0" borderId="0" xfId="24710" applyFill="1">
      <alignment vertical="center"/>
    </xf>
    <xf numFmtId="4" fontId="0" fillId="0" borderId="436" xfId="0" applyNumberFormat="1" applyFont="1" applyFill="1" applyBorder="1" applyAlignment="1">
      <alignment horizontal="center" vertical="center"/>
    </xf>
    <xf numFmtId="4" fontId="79" fillId="0" borderId="457" xfId="198" applyNumberFormat="1" applyFill="1" applyBorder="1" applyAlignment="1">
      <alignment horizontal="center" vertical="center"/>
    </xf>
    <xf numFmtId="0" fontId="79" fillId="0" borderId="0" xfId="198" applyFill="1"/>
    <xf numFmtId="4" fontId="101" fillId="96" borderId="457" xfId="107" applyNumberFormat="1" applyFont="1" applyFill="1" applyBorder="1" applyAlignment="1">
      <alignment horizontal="center" vertical="center"/>
    </xf>
    <xf numFmtId="4" fontId="101" fillId="96" borderId="111" xfId="107" applyNumberFormat="1" applyFont="1" applyFill="1" applyBorder="1" applyAlignment="1">
      <alignment horizontal="center" vertical="center"/>
    </xf>
    <xf numFmtId="4" fontId="101" fillId="96" borderId="436" xfId="107" applyNumberFormat="1" applyFont="1" applyFill="1" applyBorder="1" applyAlignment="1">
      <alignment horizontal="center" vertical="center"/>
    </xf>
    <xf numFmtId="0" fontId="214" fillId="35" borderId="0" xfId="0" applyFont="1" applyFill="1" applyBorder="1" applyAlignment="1">
      <alignment horizontal="center" vertical="center" wrapText="1"/>
    </xf>
    <xf numFmtId="0" fontId="214" fillId="35" borderId="394" xfId="0" applyFont="1" applyFill="1" applyBorder="1" applyAlignment="1">
      <alignment horizontal="center" vertical="center" wrapText="1"/>
    </xf>
    <xf numFmtId="0" fontId="214" fillId="35" borderId="376" xfId="0" applyFont="1" applyFill="1" applyBorder="1" applyAlignment="1">
      <alignment horizontal="center" vertical="center" wrapText="1"/>
    </xf>
    <xf numFmtId="0" fontId="83" fillId="0" borderId="457" xfId="0" applyFont="1" applyBorder="1"/>
    <xf numFmtId="0" fontId="111" fillId="0" borderId="457" xfId="0" applyFont="1" applyBorder="1" applyAlignment="1">
      <alignment horizontal="center" vertical="center"/>
    </xf>
    <xf numFmtId="0" fontId="111" fillId="0" borderId="457" xfId="0" applyFont="1" applyBorder="1" applyAlignment="1">
      <alignment vertical="center" wrapText="1"/>
    </xf>
    <xf numFmtId="0" fontId="83" fillId="0" borderId="457" xfId="0" applyFont="1" applyBorder="1" applyAlignment="1">
      <alignment horizontal="center"/>
    </xf>
    <xf numFmtId="0" fontId="0" fillId="0" borderId="457" xfId="0" applyFont="1" applyBorder="1" applyAlignment="1" applyProtection="1">
      <protection locked="0"/>
    </xf>
    <xf numFmtId="0" fontId="215" fillId="0" borderId="457" xfId="0" applyFont="1" applyFill="1" applyBorder="1" applyAlignment="1">
      <alignment horizontal="center" vertical="center"/>
    </xf>
    <xf numFmtId="0" fontId="0" fillId="0" borderId="457" xfId="0" applyFont="1" applyBorder="1" applyProtection="1">
      <protection locked="0"/>
    </xf>
    <xf numFmtId="0" fontId="214" fillId="36" borderId="457" xfId="0" applyFont="1" applyFill="1" applyBorder="1" applyAlignment="1">
      <alignment horizontal="center" vertical="center" wrapText="1"/>
    </xf>
    <xf numFmtId="2" fontId="111" fillId="36" borderId="457" xfId="0" applyNumberFormat="1" applyFont="1" applyFill="1" applyBorder="1" applyAlignment="1">
      <alignment horizontal="center" vertical="center"/>
    </xf>
    <xf numFmtId="0" fontId="0" fillId="0" borderId="478" xfId="0" applyFont="1" applyFill="1" applyBorder="1" applyAlignment="1">
      <alignment horizontal="center" vertical="center"/>
    </xf>
    <xf numFmtId="4" fontId="89" fillId="0" borderId="479" xfId="0" applyNumberFormat="1" applyFont="1" applyFill="1" applyBorder="1" applyAlignment="1">
      <alignment horizontal="center" vertical="center"/>
    </xf>
    <xf numFmtId="4" fontId="89" fillId="0" borderId="463" xfId="0" applyNumberFormat="1" applyFont="1" applyFill="1" applyBorder="1" applyAlignment="1">
      <alignment horizontal="center" vertical="center"/>
    </xf>
    <xf numFmtId="4" fontId="89" fillId="0" borderId="464" xfId="0" applyNumberFormat="1" applyFont="1" applyFill="1" applyBorder="1" applyAlignment="1">
      <alignment horizontal="center" vertical="center"/>
    </xf>
    <xf numFmtId="4" fontId="89" fillId="0" borderId="475" xfId="0" applyNumberFormat="1" applyFont="1" applyFill="1" applyBorder="1" applyAlignment="1">
      <alignment horizontal="center" vertical="center"/>
    </xf>
    <xf numFmtId="4" fontId="89" fillId="0" borderId="467" xfId="0" applyNumberFormat="1" applyFont="1" applyFill="1" applyBorder="1" applyAlignment="1">
      <alignment horizontal="center" vertical="center"/>
    </xf>
    <xf numFmtId="4" fontId="89" fillId="0" borderId="438" xfId="0" applyNumberFormat="1" applyFont="1" applyFill="1" applyBorder="1" applyAlignment="1">
      <alignment horizontal="center" vertical="center"/>
    </xf>
    <xf numFmtId="0" fontId="89" fillId="0" borderId="387" xfId="0" applyFont="1" applyFill="1" applyBorder="1" applyAlignment="1">
      <alignment horizontal="center" vertical="center"/>
    </xf>
    <xf numFmtId="0" fontId="89" fillId="0" borderId="452" xfId="0" applyFont="1" applyFill="1" applyBorder="1" applyAlignment="1">
      <alignment vertical="center"/>
    </xf>
    <xf numFmtId="0" fontId="89" fillId="0" borderId="452" xfId="0" applyFont="1" applyFill="1" applyBorder="1" applyAlignment="1">
      <alignment horizontal="center" vertical="center"/>
    </xf>
    <xf numFmtId="4" fontId="89" fillId="0" borderId="477" xfId="0" applyNumberFormat="1" applyFont="1" applyFill="1" applyBorder="1" applyAlignment="1">
      <alignment horizontal="center" vertical="center"/>
    </xf>
    <xf numFmtId="0" fontId="89" fillId="0" borderId="436" xfId="0" applyFont="1" applyFill="1" applyBorder="1" applyAlignment="1">
      <alignment vertical="center"/>
    </xf>
    <xf numFmtId="0" fontId="89" fillId="0" borderId="436" xfId="0" applyFont="1" applyFill="1" applyBorder="1" applyAlignment="1">
      <alignment horizontal="center" vertical="center"/>
    </xf>
    <xf numFmtId="0" fontId="89" fillId="0" borderId="383" xfId="0" applyFont="1" applyFill="1" applyBorder="1" applyAlignment="1">
      <alignment vertical="center"/>
    </xf>
    <xf numFmtId="0" fontId="89" fillId="0" borderId="377" xfId="0" applyFont="1" applyFill="1" applyBorder="1" applyAlignment="1">
      <alignment horizontal="center" vertical="center"/>
    </xf>
    <xf numFmtId="0" fontId="89" fillId="0" borderId="465" xfId="0" applyFont="1" applyFill="1" applyBorder="1" applyAlignment="1">
      <alignment vertical="center"/>
    </xf>
    <xf numFmtId="0" fontId="89" fillId="0" borderId="457" xfId="0" applyFont="1" applyFill="1" applyBorder="1" applyAlignment="1">
      <alignment horizontal="center" vertical="center"/>
    </xf>
    <xf numFmtId="0" fontId="89" fillId="0" borderId="439" xfId="0" applyFont="1" applyFill="1" applyBorder="1" applyAlignment="1">
      <alignment vertical="center"/>
    </xf>
    <xf numFmtId="0" fontId="89" fillId="0" borderId="474" xfId="0" applyFont="1" applyFill="1" applyBorder="1" applyAlignment="1">
      <alignment vertical="center"/>
    </xf>
    <xf numFmtId="0" fontId="89" fillId="0" borderId="71" xfId="0" applyFont="1" applyFill="1" applyBorder="1" applyAlignment="1">
      <alignment vertical="center"/>
    </xf>
    <xf numFmtId="4" fontId="89" fillId="0" borderId="480" xfId="0" applyNumberFormat="1" applyFont="1" applyFill="1" applyBorder="1" applyAlignment="1">
      <alignment horizontal="center" vertical="center"/>
    </xf>
    <xf numFmtId="4" fontId="89" fillId="0" borderId="469" xfId="0" applyNumberFormat="1" applyFont="1" applyFill="1" applyBorder="1" applyAlignment="1">
      <alignment horizontal="center" vertical="center"/>
    </xf>
    <xf numFmtId="49" fontId="97" fillId="0" borderId="471" xfId="52" applyNumberFormat="1" applyFont="1" applyFill="1" applyBorder="1" applyAlignment="1">
      <alignment vertical="center" wrapText="1"/>
    </xf>
    <xf numFmtId="49" fontId="97" fillId="0" borderId="473" xfId="52" applyNumberFormat="1" applyFont="1" applyFill="1" applyBorder="1" applyAlignment="1">
      <alignment horizontal="center" vertical="center" wrapText="1"/>
    </xf>
    <xf numFmtId="49" fontId="97" fillId="0" borderId="473" xfId="52" applyNumberFormat="1" applyFont="1" applyFill="1" applyBorder="1" applyAlignment="1">
      <alignment vertical="center" wrapText="1"/>
    </xf>
    <xf numFmtId="0" fontId="89" fillId="0" borderId="468" xfId="0" applyFont="1" applyBorder="1" applyAlignment="1">
      <alignment horizontal="left" vertical="top" wrapText="1"/>
    </xf>
    <xf numFmtId="0" fontId="0" fillId="0" borderId="452" xfId="0" applyFill="1" applyBorder="1" applyAlignment="1">
      <alignment horizontal="center" vertical="center"/>
    </xf>
    <xf numFmtId="0" fontId="0" fillId="0" borderId="457" xfId="0" applyFill="1" applyBorder="1" applyAlignment="1">
      <alignment horizontal="center" vertical="center"/>
    </xf>
    <xf numFmtId="0" fontId="84" fillId="0" borderId="98" xfId="0" applyFont="1" applyBorder="1" applyAlignment="1">
      <alignment vertical="center"/>
    </xf>
    <xf numFmtId="0" fontId="84" fillId="0" borderId="114" xfId="0" applyFont="1" applyBorder="1" applyAlignment="1">
      <alignment vertical="center"/>
    </xf>
    <xf numFmtId="0" fontId="11" fillId="97" borderId="115" xfId="0" applyFont="1" applyFill="1" applyBorder="1" applyAlignment="1">
      <alignment horizontal="center" vertical="center"/>
    </xf>
    <xf numFmtId="9" fontId="11" fillId="97" borderId="115" xfId="189" applyFont="1" applyFill="1" applyBorder="1" applyAlignment="1">
      <alignment horizontal="center" vertical="center"/>
    </xf>
    <xf numFmtId="0" fontId="3" fillId="35" borderId="383" xfId="0" applyFont="1" applyFill="1" applyBorder="1" applyAlignment="1">
      <alignment horizontal="center" vertical="center" wrapText="1"/>
    </xf>
    <xf numFmtId="0" fontId="3" fillId="35" borderId="222" xfId="0" applyFont="1" applyFill="1" applyBorder="1" applyAlignment="1">
      <alignment horizontal="center" vertical="center" wrapText="1"/>
    </xf>
    <xf numFmtId="0" fontId="3" fillId="35" borderId="338" xfId="0" applyFont="1" applyFill="1" applyBorder="1" applyAlignment="1">
      <alignment horizontal="center" vertical="center" wrapText="1"/>
    </xf>
    <xf numFmtId="0" fontId="3" fillId="35" borderId="384" xfId="0" applyFont="1" applyFill="1" applyBorder="1" applyAlignment="1">
      <alignment horizontal="center" vertical="center" wrapText="1"/>
    </xf>
    <xf numFmtId="0" fontId="3" fillId="35" borderId="221" xfId="0" applyFont="1" applyFill="1" applyBorder="1" applyAlignment="1">
      <alignment horizontal="center" vertical="center" wrapText="1"/>
    </xf>
    <xf numFmtId="0" fontId="3" fillId="35" borderId="347" xfId="0" applyFont="1" applyFill="1" applyBorder="1" applyAlignment="1">
      <alignment horizontal="center" vertical="center" wrapText="1"/>
    </xf>
    <xf numFmtId="0" fontId="3" fillId="35" borderId="389" xfId="0" applyFont="1" applyFill="1" applyBorder="1" applyAlignment="1">
      <alignment horizontal="center" vertical="center" wrapText="1"/>
    </xf>
    <xf numFmtId="0" fontId="3" fillId="35" borderId="387" xfId="0" applyFont="1" applyFill="1" applyBorder="1" applyAlignment="1">
      <alignment horizontal="center" vertical="center" wrapText="1"/>
    </xf>
    <xf numFmtId="0" fontId="3" fillId="35" borderId="388" xfId="0" applyFont="1" applyFill="1" applyBorder="1" applyAlignment="1">
      <alignment horizontal="center" vertical="center" wrapText="1"/>
    </xf>
    <xf numFmtId="0" fontId="3" fillId="35" borderId="399" xfId="0" applyFont="1" applyFill="1" applyBorder="1" applyAlignment="1">
      <alignment horizontal="center" vertical="center" wrapText="1"/>
    </xf>
    <xf numFmtId="4" fontId="3" fillId="35" borderId="390" xfId="0" applyNumberFormat="1" applyFont="1" applyFill="1" applyBorder="1" applyAlignment="1">
      <alignment horizontal="center" vertical="center" wrapText="1"/>
    </xf>
    <xf numFmtId="4" fontId="3" fillId="35" borderId="70" xfId="0" applyNumberFormat="1" applyFont="1" applyFill="1" applyBorder="1" applyAlignment="1">
      <alignment horizontal="center" vertical="center" wrapText="1"/>
    </xf>
    <xf numFmtId="4" fontId="3" fillId="35" borderId="72" xfId="0" applyNumberFormat="1" applyFont="1" applyFill="1" applyBorder="1" applyAlignment="1">
      <alignment horizontal="center" vertical="center" wrapText="1"/>
    </xf>
    <xf numFmtId="0" fontId="0" fillId="0" borderId="383" xfId="0" applyFill="1" applyBorder="1" applyAlignment="1">
      <alignment horizontal="left" vertical="top"/>
    </xf>
    <xf numFmtId="0" fontId="0" fillId="0" borderId="384" xfId="0" applyFill="1" applyBorder="1" applyAlignment="1">
      <alignment horizontal="left" vertical="top"/>
    </xf>
    <xf numFmtId="0" fontId="0" fillId="0" borderId="397" xfId="0" applyFill="1" applyBorder="1" applyAlignment="1">
      <alignment horizontal="center" vertical="top"/>
    </xf>
    <xf numFmtId="0" fontId="0" fillId="0" borderId="116" xfId="0" applyFill="1" applyBorder="1" applyAlignment="1">
      <alignment horizontal="center" vertical="top"/>
    </xf>
    <xf numFmtId="0" fontId="0" fillId="0" borderId="466" xfId="0" applyFill="1" applyBorder="1" applyAlignment="1">
      <alignment horizontal="center" vertical="top"/>
    </xf>
    <xf numFmtId="4" fontId="83" fillId="0" borderId="383" xfId="0" applyNumberFormat="1" applyFont="1" applyFill="1" applyBorder="1" applyAlignment="1">
      <alignment horizontal="center" vertical="top"/>
    </xf>
    <xf numFmtId="4" fontId="83" fillId="0" borderId="384" xfId="0" applyNumberFormat="1" applyFont="1" applyFill="1" applyBorder="1" applyAlignment="1">
      <alignment horizontal="center" vertical="top"/>
    </xf>
    <xf numFmtId="0" fontId="0" fillId="0" borderId="385" xfId="0" applyFill="1" applyBorder="1" applyAlignment="1">
      <alignment horizontal="left" vertical="top"/>
    </xf>
    <xf numFmtId="0" fontId="0" fillId="0" borderId="386" xfId="0" applyFill="1" applyBorder="1" applyAlignment="1">
      <alignment horizontal="left" vertical="top"/>
    </xf>
    <xf numFmtId="0" fontId="0" fillId="0" borderId="393" xfId="0" applyFill="1" applyBorder="1" applyAlignment="1">
      <alignment horizontal="center" vertical="top"/>
    </xf>
    <xf numFmtId="0" fontId="0" fillId="0" borderId="380" xfId="0" applyFill="1" applyBorder="1" applyAlignment="1">
      <alignment horizontal="center" vertical="top"/>
    </xf>
    <xf numFmtId="0" fontId="0" fillId="0" borderId="478" xfId="0" applyFill="1" applyBorder="1" applyAlignment="1">
      <alignment horizontal="center" vertical="top"/>
    </xf>
    <xf numFmtId="4" fontId="83" fillId="0" borderId="385" xfId="0" applyNumberFormat="1" applyFont="1" applyFill="1" applyBorder="1" applyAlignment="1">
      <alignment horizontal="center" vertical="top"/>
    </xf>
    <xf numFmtId="4" fontId="83" fillId="0" borderId="386" xfId="0" applyNumberFormat="1" applyFont="1" applyFill="1" applyBorder="1" applyAlignment="1">
      <alignment horizontal="center" vertical="top"/>
    </xf>
    <xf numFmtId="0" fontId="0" fillId="0" borderId="347" xfId="0" applyFill="1" applyBorder="1" applyAlignment="1">
      <alignment horizontal="left" vertical="top"/>
    </xf>
    <xf numFmtId="0" fontId="0" fillId="0" borderId="388" xfId="0" applyFill="1" applyBorder="1" applyAlignment="1">
      <alignment horizontal="left" vertical="top"/>
    </xf>
    <xf numFmtId="0" fontId="0" fillId="0" borderId="390" xfId="0" applyFill="1" applyBorder="1" applyAlignment="1">
      <alignment horizontal="center" vertical="top"/>
    </xf>
    <xf numFmtId="0" fontId="0" fillId="0" borderId="387" xfId="0" applyFill="1" applyBorder="1" applyAlignment="1">
      <alignment horizontal="center" vertical="top"/>
    </xf>
    <xf numFmtId="0" fontId="0" fillId="0" borderId="389" xfId="0" applyFill="1" applyBorder="1" applyAlignment="1">
      <alignment horizontal="center" vertical="top"/>
    </xf>
    <xf numFmtId="4" fontId="83" fillId="0" borderId="347" xfId="0" applyNumberFormat="1" applyFont="1" applyFill="1" applyBorder="1" applyAlignment="1">
      <alignment horizontal="center" vertical="top"/>
    </xf>
    <xf numFmtId="4" fontId="83" fillId="0" borderId="388" xfId="0" applyNumberFormat="1" applyFont="1" applyFill="1" applyBorder="1" applyAlignment="1">
      <alignment horizontal="center" vertical="top"/>
    </xf>
    <xf numFmtId="0" fontId="0" fillId="0" borderId="209" xfId="0" applyFill="1" applyBorder="1" applyAlignment="1">
      <alignment horizontal="center" vertical="top"/>
    </xf>
    <xf numFmtId="0" fontId="0" fillId="0" borderId="338" xfId="0" applyFill="1" applyBorder="1" applyAlignment="1">
      <alignment horizontal="center" vertical="top"/>
    </xf>
    <xf numFmtId="0" fontId="0" fillId="0" borderId="222" xfId="0" applyFill="1" applyBorder="1" applyAlignment="1">
      <alignment horizontal="center" vertical="top"/>
    </xf>
    <xf numFmtId="0" fontId="0" fillId="0" borderId="458" xfId="0" applyFill="1" applyBorder="1" applyAlignment="1">
      <alignment horizontal="center" vertical="top"/>
    </xf>
    <xf numFmtId="0" fontId="0" fillId="0" borderId="377" xfId="0" applyFill="1" applyBorder="1" applyAlignment="1">
      <alignment horizontal="center" vertical="top"/>
    </xf>
    <xf numFmtId="0" fontId="0" fillId="0" borderId="384" xfId="0" applyFill="1" applyBorder="1" applyAlignment="1">
      <alignment horizontal="center" vertical="top"/>
    </xf>
    <xf numFmtId="0" fontId="0" fillId="0" borderId="465" xfId="0" applyFill="1" applyBorder="1" applyAlignment="1">
      <alignment horizontal="left" vertical="top"/>
    </xf>
    <xf numFmtId="0" fontId="0" fillId="0" borderId="460" xfId="0" applyFill="1" applyBorder="1" applyAlignment="1">
      <alignment horizontal="left" vertical="top"/>
    </xf>
    <xf numFmtId="0" fontId="0" fillId="0" borderId="469" xfId="0" applyFill="1" applyBorder="1" applyAlignment="1">
      <alignment horizontal="center" vertical="top"/>
    </xf>
    <xf numFmtId="0" fontId="0" fillId="0" borderId="457" xfId="0" applyFill="1" applyBorder="1" applyAlignment="1">
      <alignment horizontal="center" vertical="top"/>
    </xf>
    <xf numFmtId="0" fontId="0" fillId="0" borderId="460" xfId="0" applyFill="1" applyBorder="1" applyAlignment="1">
      <alignment horizontal="center" vertical="top"/>
    </xf>
    <xf numFmtId="0" fontId="0" fillId="0" borderId="439" xfId="0" applyFill="1" applyBorder="1" applyAlignment="1">
      <alignment horizontal="left" vertical="top"/>
    </xf>
    <xf numFmtId="0" fontId="0" fillId="0" borderId="456" xfId="0" applyFill="1" applyBorder="1" applyAlignment="1">
      <alignment horizontal="center" vertical="top"/>
    </xf>
    <xf numFmtId="0" fontId="0" fillId="0" borderId="388" xfId="0" applyFill="1" applyBorder="1" applyAlignment="1">
      <alignment horizontal="center" vertical="top"/>
    </xf>
    <xf numFmtId="0" fontId="83" fillId="36" borderId="478" xfId="0" applyFont="1" applyFill="1" applyBorder="1" applyAlignment="1">
      <alignment vertical="center"/>
    </xf>
    <xf numFmtId="49" fontId="220" fillId="36" borderId="459" xfId="0" applyNumberFormat="1" applyFont="1" applyFill="1" applyBorder="1" applyAlignment="1">
      <alignment vertical="top" wrapText="1"/>
    </xf>
    <xf numFmtId="49" fontId="220" fillId="36" borderId="469" xfId="0" applyNumberFormat="1" applyFont="1" applyFill="1" applyBorder="1" applyAlignment="1">
      <alignment vertical="top" wrapText="1"/>
    </xf>
    <xf numFmtId="0" fontId="89" fillId="0" borderId="452" xfId="0" applyFont="1" applyBorder="1" applyAlignment="1">
      <alignment vertical="center"/>
    </xf>
    <xf numFmtId="0" fontId="89" fillId="0" borderId="429" xfId="0" applyFont="1" applyBorder="1" applyAlignment="1">
      <alignment vertical="center"/>
    </xf>
    <xf numFmtId="0" fontId="89" fillId="0" borderId="436" xfId="0" applyFont="1" applyBorder="1" applyAlignment="1">
      <alignment vertical="center"/>
    </xf>
    <xf numFmtId="49" fontId="220" fillId="36" borderId="462" xfId="0" applyNumberFormat="1" applyFont="1" applyFill="1" applyBorder="1" applyAlignment="1">
      <alignment vertical="top"/>
    </xf>
    <xf numFmtId="49" fontId="163" fillId="33" borderId="452" xfId="52" applyNumberFormat="1" applyFont="1" applyFill="1" applyBorder="1" applyAlignment="1">
      <alignment horizontal="center" vertical="center" wrapText="1"/>
    </xf>
    <xf numFmtId="49" fontId="217" fillId="0" borderId="436" xfId="0" applyNumberFormat="1" applyFont="1" applyBorder="1" applyAlignment="1">
      <alignment vertical="center" wrapText="1"/>
    </xf>
    <xf numFmtId="174" fontId="217" fillId="0" borderId="436" xfId="0" applyNumberFormat="1" applyFont="1" applyBorder="1" applyAlignment="1">
      <alignment horizontal="center" vertical="center" wrapText="1"/>
    </xf>
    <xf numFmtId="169" fontId="217" fillId="0" borderId="436" xfId="0" applyNumberFormat="1" applyFont="1" applyBorder="1" applyAlignment="1">
      <alignment horizontal="center" vertical="center" wrapText="1"/>
    </xf>
    <xf numFmtId="3" fontId="217" fillId="0" borderId="436" xfId="0" applyNumberFormat="1" applyFont="1" applyBorder="1" applyAlignment="1">
      <alignment horizontal="center" vertical="center" wrapText="1"/>
    </xf>
    <xf numFmtId="0" fontId="89" fillId="0" borderId="228" xfId="0" applyFont="1" applyBorder="1" applyAlignment="1">
      <alignment vertical="center"/>
    </xf>
    <xf numFmtId="49" fontId="217" fillId="0" borderId="228" xfId="0" applyNumberFormat="1" applyFont="1" applyBorder="1" applyAlignment="1">
      <alignment vertical="center" wrapText="1"/>
    </xf>
    <xf numFmtId="1" fontId="217" fillId="0" borderId="228" xfId="0" applyNumberFormat="1" applyFont="1" applyBorder="1" applyAlignment="1">
      <alignment horizontal="center" vertical="center" wrapText="1"/>
    </xf>
    <xf numFmtId="174" fontId="217" fillId="0" borderId="228" xfId="0" applyNumberFormat="1" applyFont="1" applyBorder="1" applyAlignment="1">
      <alignment horizontal="center" vertical="center" wrapText="1"/>
    </xf>
    <xf numFmtId="169" fontId="217" fillId="0" borderId="228" xfId="0" applyNumberFormat="1" applyFont="1" applyBorder="1" applyAlignment="1">
      <alignment horizontal="center" vertical="center" wrapText="1"/>
    </xf>
    <xf numFmtId="3" fontId="217" fillId="0" borderId="228" xfId="0" applyNumberFormat="1" applyFont="1" applyBorder="1" applyAlignment="1">
      <alignment horizontal="center" vertical="center" wrapText="1"/>
    </xf>
    <xf numFmtId="0" fontId="217" fillId="0" borderId="436" xfId="0" applyNumberFormat="1" applyFont="1" applyBorder="1" applyAlignment="1">
      <alignment horizontal="center" vertical="center" wrapText="1"/>
    </xf>
    <xf numFmtId="49" fontId="220" fillId="36" borderId="478" xfId="0" applyNumberFormat="1" applyFont="1" applyFill="1" applyBorder="1" applyAlignment="1">
      <alignment vertical="top"/>
    </xf>
    <xf numFmtId="166" fontId="98" fillId="35" borderId="452" xfId="107" applyNumberFormat="1" applyFont="1" applyFill="1" applyBorder="1" applyAlignment="1">
      <alignment horizontal="center" vertical="center" wrapText="1"/>
    </xf>
    <xf numFmtId="0" fontId="13" fillId="0" borderId="478" xfId="0" applyNumberFormat="1" applyFont="1" applyFill="1" applyBorder="1" applyAlignment="1" applyProtection="1">
      <alignment horizontal="center" vertical="center"/>
    </xf>
    <xf numFmtId="166" fontId="101" fillId="0" borderId="469" xfId="107" applyNumberFormat="1" applyFont="1" applyFill="1" applyBorder="1" applyAlignment="1">
      <alignment horizontal="center" vertical="center"/>
    </xf>
    <xf numFmtId="4" fontId="89" fillId="0" borderId="43" xfId="0" applyNumberFormat="1" applyFont="1" applyFill="1" applyBorder="1" applyAlignment="1">
      <alignment horizontal="center" vertical="center"/>
    </xf>
    <xf numFmtId="0" fontId="0" fillId="0" borderId="386" xfId="0" applyFill="1" applyBorder="1"/>
    <xf numFmtId="4" fontId="101" fillId="0" borderId="457" xfId="107" applyNumberFormat="1" applyFont="1" applyFill="1" applyBorder="1" applyAlignment="1">
      <alignment horizontal="center" vertical="center"/>
    </xf>
    <xf numFmtId="0" fontId="0" fillId="0" borderId="457" xfId="0" applyFill="1" applyBorder="1" applyAlignment="1">
      <alignment horizontal="center" vertical="center"/>
    </xf>
    <xf numFmtId="4" fontId="101" fillId="0" borderId="457" xfId="107" applyNumberFormat="1" applyFont="1" applyFill="1" applyBorder="1" applyAlignment="1">
      <alignment horizontal="center" vertical="center"/>
    </xf>
    <xf numFmtId="0" fontId="95" fillId="0" borderId="482" xfId="0" applyFont="1" applyFill="1" applyBorder="1" applyAlignment="1">
      <alignment vertical="center"/>
    </xf>
    <xf numFmtId="0" fontId="0" fillId="0" borderId="482" xfId="0" applyFont="1" applyFill="1" applyBorder="1" applyProtection="1">
      <protection locked="0"/>
    </xf>
    <xf numFmtId="0" fontId="111" fillId="0" borderId="482" xfId="0" applyFont="1" applyFill="1" applyBorder="1" applyAlignment="1">
      <alignment horizontal="center" vertical="center"/>
    </xf>
    <xf numFmtId="0" fontId="111" fillId="0" borderId="482" xfId="0" applyFont="1" applyFill="1" applyBorder="1" applyAlignment="1">
      <alignment vertical="center" wrapText="1"/>
    </xf>
    <xf numFmtId="4" fontId="101" fillId="0" borderId="457" xfId="107" applyNumberFormat="1" applyFont="1" applyFill="1" applyBorder="1" applyAlignment="1">
      <alignment horizontal="center" vertical="center"/>
    </xf>
    <xf numFmtId="0" fontId="82" fillId="0" borderId="457" xfId="16194" applyNumberFormat="1" applyFont="1" applyFill="1" applyBorder="1" applyAlignment="1">
      <alignment horizontal="center" vertical="center"/>
    </xf>
    <xf numFmtId="179" fontId="15" fillId="98" borderId="0" xfId="0" applyNumberFormat="1" applyFont="1" applyFill="1" applyAlignment="1">
      <alignment horizontal="center" vertical="center"/>
    </xf>
    <xf numFmtId="0" fontId="15" fillId="98" borderId="0" xfId="0" applyFont="1" applyFill="1" applyAlignment="1">
      <alignment horizontal="right" wrapText="1"/>
    </xf>
    <xf numFmtId="0" fontId="111" fillId="0" borderId="0" xfId="0" applyFont="1" applyAlignment="1">
      <alignment vertical="center" wrapText="1"/>
    </xf>
    <xf numFmtId="0" fontId="0" fillId="0" borderId="482" xfId="0" applyFont="1" applyFill="1" applyBorder="1"/>
    <xf numFmtId="0" fontId="111" fillId="0" borderId="457" xfId="0" applyFont="1" applyFill="1" applyBorder="1" applyAlignment="1">
      <alignment horizontal="center" vertical="center"/>
    </xf>
    <xf numFmtId="0" fontId="111" fillId="0" borderId="457" xfId="0" applyFont="1" applyFill="1" applyBorder="1" applyAlignment="1">
      <alignment vertical="center" wrapText="1"/>
    </xf>
    <xf numFmtId="0" fontId="86" fillId="0" borderId="0" xfId="0" applyFont="1" applyBorder="1"/>
    <xf numFmtId="0" fontId="0" fillId="0" borderId="0" xfId="0" applyFont="1" applyAlignment="1">
      <alignment horizontal="center" vertical="center" wrapText="1"/>
    </xf>
    <xf numFmtId="0" fontId="0" fillId="0" borderId="491" xfId="0" applyFont="1" applyFill="1" applyBorder="1"/>
    <xf numFmtId="0" fontId="111" fillId="0" borderId="491" xfId="0" applyFont="1" applyFill="1" applyBorder="1" applyAlignment="1">
      <alignment horizontal="center" vertical="center"/>
    </xf>
    <xf numFmtId="0" fontId="111" fillId="0" borderId="491" xfId="0" applyFont="1" applyFill="1" applyBorder="1" applyAlignment="1">
      <alignment vertical="center" wrapText="1"/>
    </xf>
    <xf numFmtId="0" fontId="83" fillId="0" borderId="457" xfId="0" applyFont="1" applyFill="1" applyBorder="1"/>
    <xf numFmtId="0" fontId="83" fillId="0" borderId="490" xfId="0" applyFont="1" applyFill="1" applyBorder="1"/>
    <xf numFmtId="0" fontId="111" fillId="0" borderId="490" xfId="0" applyFont="1" applyFill="1" applyBorder="1" applyAlignment="1">
      <alignment horizontal="center" vertical="center"/>
    </xf>
    <xf numFmtId="0" fontId="111" fillId="0" borderId="490" xfId="0" applyFont="1" applyFill="1" applyBorder="1" applyAlignment="1">
      <alignment vertical="center" wrapText="1"/>
    </xf>
    <xf numFmtId="0" fontId="83" fillId="0" borderId="425" xfId="0" applyFont="1" applyFill="1" applyBorder="1" applyAlignment="1">
      <alignment horizontal="center"/>
    </xf>
    <xf numFmtId="0" fontId="0" fillId="0" borderId="490" xfId="0" applyFont="1" applyFill="1" applyBorder="1"/>
    <xf numFmtId="0" fontId="0" fillId="0" borderId="427" xfId="0" applyFont="1" applyFill="1" applyBorder="1" applyAlignment="1">
      <alignment horizontal="center" vertical="center"/>
    </xf>
    <xf numFmtId="4" fontId="4" fillId="0" borderId="427" xfId="52" applyNumberFormat="1" applyFill="1" applyBorder="1" applyAlignment="1">
      <alignment vertical="center"/>
    </xf>
    <xf numFmtId="0" fontId="0" fillId="0" borderId="493" xfId="0" applyFill="1" applyBorder="1" applyAlignment="1">
      <alignment horizontal="center" vertical="center" wrapText="1"/>
    </xf>
    <xf numFmtId="49" fontId="82" fillId="0" borderId="493" xfId="0" applyNumberFormat="1" applyFont="1" applyFill="1" applyBorder="1" applyAlignment="1">
      <alignment horizontal="center"/>
    </xf>
    <xf numFmtId="0" fontId="96" fillId="35" borderId="115" xfId="0" applyFont="1" applyFill="1" applyBorder="1" applyAlignment="1">
      <alignment horizontal="center" vertical="center"/>
    </xf>
    <xf numFmtId="4" fontId="9" fillId="35" borderId="115" xfId="0" applyNumberFormat="1" applyFont="1" applyFill="1" applyBorder="1" applyAlignment="1">
      <alignment horizontal="center" vertical="center" wrapText="1"/>
    </xf>
    <xf numFmtId="4" fontId="9" fillId="35" borderId="192" xfId="0" applyNumberFormat="1" applyFont="1" applyFill="1" applyBorder="1" applyAlignment="1">
      <alignment horizontal="center" vertical="center" wrapText="1"/>
    </xf>
    <xf numFmtId="0" fontId="9" fillId="35" borderId="383" xfId="0" applyFont="1" applyFill="1" applyBorder="1" applyAlignment="1">
      <alignment horizontal="center" vertical="center" wrapText="1"/>
    </xf>
    <xf numFmtId="0" fontId="9" fillId="35" borderId="222" xfId="0" applyFont="1" applyFill="1" applyBorder="1" applyAlignment="1">
      <alignment horizontal="center" vertical="center" wrapText="1"/>
    </xf>
    <xf numFmtId="0" fontId="0" fillId="0" borderId="501" xfId="0" applyBorder="1"/>
    <xf numFmtId="0" fontId="0" fillId="0" borderId="501" xfId="0" applyFill="1" applyBorder="1" applyAlignment="1">
      <alignment horizontal="center" vertical="center"/>
    </xf>
    <xf numFmtId="0" fontId="5" fillId="0" borderId="457" xfId="24710" applyFont="1" applyFill="1" applyBorder="1" applyAlignment="1">
      <alignment horizontal="center" vertical="center" wrapText="1"/>
    </xf>
    <xf numFmtId="0" fontId="5" fillId="0" borderId="457" xfId="24710" applyFont="1" applyFill="1" applyBorder="1" applyAlignment="1">
      <alignment horizontal="left" vertical="center" wrapText="1"/>
    </xf>
    <xf numFmtId="16" fontId="5" fillId="0" borderId="457" xfId="24710" applyNumberFormat="1" applyFont="1" applyFill="1" applyBorder="1" applyAlignment="1">
      <alignment horizontal="center" vertical="center" wrapText="1"/>
    </xf>
    <xf numFmtId="4" fontId="77" fillId="0" borderId="457" xfId="24710" applyNumberFormat="1" applyFill="1" applyBorder="1">
      <alignment vertical="center"/>
    </xf>
    <xf numFmtId="0" fontId="0" fillId="0" borderId="0" xfId="0"/>
    <xf numFmtId="4" fontId="0" fillId="0" borderId="0" xfId="0" applyNumberFormat="1" applyAlignment="1">
      <alignment horizontal="right" indent="1"/>
    </xf>
    <xf numFmtId="0" fontId="11" fillId="26" borderId="501" xfId="0" applyFont="1" applyFill="1" applyBorder="1" applyAlignment="1">
      <alignment horizontal="center" vertical="center"/>
    </xf>
    <xf numFmtId="10" fontId="11" fillId="27" borderId="501" xfId="0" applyNumberFormat="1" applyFont="1" applyFill="1" applyBorder="1" applyAlignment="1">
      <alignment horizontal="center" vertical="center"/>
    </xf>
    <xf numFmtId="49" fontId="0" fillId="0" borderId="501" xfId="0" applyNumberFormat="1" applyBorder="1" applyAlignment="1">
      <alignment vertical="center" wrapText="1"/>
    </xf>
    <xf numFmtId="0" fontId="0" fillId="0" borderId="501" xfId="0" applyFont="1" applyFill="1" applyBorder="1" applyAlignment="1">
      <alignment horizontal="center" wrapText="1"/>
    </xf>
    <xf numFmtId="0" fontId="83" fillId="33" borderId="501" xfId="0" applyFont="1" applyFill="1" applyBorder="1" applyAlignment="1">
      <alignment vertical="center" wrapText="1"/>
    </xf>
    <xf numFmtId="2" fontId="0" fillId="0" borderId="501" xfId="0" applyNumberFormat="1" applyFill="1" applyBorder="1" applyAlignment="1">
      <alignment horizontal="right" vertical="center" indent="1"/>
    </xf>
    <xf numFmtId="2" fontId="0" fillId="0" borderId="501" xfId="0" applyNumberFormat="1" applyFill="1" applyBorder="1" applyAlignment="1">
      <alignment horizontal="center" vertical="center"/>
    </xf>
    <xf numFmtId="0" fontId="82" fillId="0" borderId="501" xfId="0" applyFont="1" applyFill="1" applyBorder="1" applyAlignment="1">
      <alignment horizontal="left" vertical="center" wrapText="1"/>
    </xf>
    <xf numFmtId="0" fontId="82" fillId="0" borderId="501" xfId="0" applyFont="1" applyFill="1" applyBorder="1" applyAlignment="1">
      <alignment horizontal="center" vertical="center"/>
    </xf>
    <xf numFmtId="2" fontId="82" fillId="0" borderId="501" xfId="107" applyNumberFormat="1" applyFont="1" applyFill="1" applyBorder="1" applyAlignment="1">
      <alignment horizontal="center" vertical="center"/>
    </xf>
    <xf numFmtId="0" fontId="0" fillId="32" borderId="501" xfId="0" applyFill="1" applyBorder="1" applyAlignment="1">
      <alignment horizontal="center"/>
    </xf>
    <xf numFmtId="0" fontId="85" fillId="32" borderId="501" xfId="0" applyFont="1" applyFill="1" applyBorder="1" applyAlignment="1">
      <alignment horizontal="left" vertical="center" wrapText="1"/>
    </xf>
    <xf numFmtId="2" fontId="82" fillId="32" borderId="501" xfId="107" applyNumberFormat="1" applyFont="1" applyFill="1" applyBorder="1" applyAlignment="1">
      <alignment horizontal="center" vertical="center"/>
    </xf>
    <xf numFmtId="0" fontId="82" fillId="0" borderId="501" xfId="169" applyFont="1" applyFill="1" applyBorder="1" applyAlignment="1">
      <alignment vertical="center"/>
    </xf>
    <xf numFmtId="49" fontId="82" fillId="0" borderId="501" xfId="16194" applyNumberFormat="1" applyFont="1" applyFill="1" applyBorder="1" applyAlignment="1">
      <alignment horizontal="center" vertical="center"/>
    </xf>
    <xf numFmtId="4" fontId="101" fillId="0" borderId="501" xfId="107" applyNumberFormat="1" applyFont="1" applyFill="1" applyBorder="1" applyAlignment="1">
      <alignment horizontal="center" vertical="center"/>
    </xf>
    <xf numFmtId="49" fontId="82" fillId="0" borderId="482" xfId="16194" applyNumberFormat="1" applyFont="1" applyFill="1" applyBorder="1" applyAlignment="1">
      <alignment horizontal="center" vertical="center"/>
    </xf>
    <xf numFmtId="2" fontId="101" fillId="0" borderId="501" xfId="107" applyNumberFormat="1" applyFont="1" applyFill="1" applyBorder="1" applyAlignment="1">
      <alignment horizontal="center" vertical="center"/>
    </xf>
    <xf numFmtId="49" fontId="0" fillId="0" borderId="501" xfId="0" applyNumberFormat="1" applyFill="1" applyBorder="1" applyAlignment="1">
      <alignment vertical="center" wrapText="1"/>
    </xf>
    <xf numFmtId="0" fontId="0" fillId="0" borderId="482" xfId="0" applyBorder="1"/>
    <xf numFmtId="0" fontId="78" fillId="36" borderId="507" xfId="49" applyFill="1" applyBorder="1" applyAlignment="1" applyProtection="1"/>
    <xf numFmtId="4" fontId="101" fillId="0" borderId="457" xfId="107" applyNumberFormat="1" applyFont="1" applyFill="1" applyBorder="1" applyAlignment="1">
      <alignment horizontal="center" vertical="center"/>
    </xf>
    <xf numFmtId="0" fontId="98" fillId="35" borderId="457" xfId="0" applyFont="1" applyFill="1" applyBorder="1" applyAlignment="1">
      <alignment horizontal="center" vertical="center" wrapText="1"/>
    </xf>
    <xf numFmtId="0" fontId="0" fillId="0" borderId="501" xfId="0" applyBorder="1" applyAlignment="1">
      <alignment horizontal="center"/>
    </xf>
    <xf numFmtId="0" fontId="0" fillId="0" borderId="501" xfId="0" applyFont="1" applyFill="1" applyBorder="1" applyAlignment="1">
      <alignment horizontal="center"/>
    </xf>
    <xf numFmtId="0" fontId="0" fillId="0" borderId="501" xfId="0" applyFont="1" applyBorder="1" applyAlignment="1">
      <alignment horizontal="center"/>
    </xf>
    <xf numFmtId="0" fontId="0" fillId="0" borderId="501" xfId="0" applyFont="1" applyBorder="1" applyAlignment="1">
      <alignment horizontal="center" wrapText="1"/>
    </xf>
    <xf numFmtId="0" fontId="82" fillId="0" borderId="501" xfId="0" applyFont="1" applyFill="1" applyBorder="1" applyAlignment="1">
      <alignment horizontal="center" wrapText="1"/>
    </xf>
    <xf numFmtId="0" fontId="83" fillId="47" borderId="501" xfId="0" applyFont="1" applyFill="1" applyBorder="1" applyAlignment="1">
      <alignment horizontal="center" vertical="center" wrapText="1"/>
    </xf>
    <xf numFmtId="4" fontId="98" fillId="47" borderId="501" xfId="107" applyNumberFormat="1" applyFont="1" applyFill="1" applyBorder="1" applyAlignment="1">
      <alignment horizontal="center" vertical="center" wrapText="1"/>
    </xf>
    <xf numFmtId="0" fontId="0" fillId="0" borderId="501" xfId="0" applyFill="1" applyBorder="1"/>
    <xf numFmtId="0" fontId="83" fillId="33" borderId="501" xfId="0" applyFont="1" applyFill="1" applyBorder="1" applyAlignment="1">
      <alignment horizontal="center" vertical="center" wrapText="1"/>
    </xf>
    <xf numFmtId="0" fontId="113" fillId="0" borderId="501" xfId="0" applyFont="1" applyBorder="1" applyAlignment="1">
      <alignment vertical="center" wrapText="1"/>
    </xf>
    <xf numFmtId="0" fontId="113" fillId="0" borderId="501" xfId="0" applyFont="1" applyBorder="1" applyAlignment="1">
      <alignment vertical="center"/>
    </xf>
    <xf numFmtId="0" fontId="0" fillId="0" borderId="504" xfId="0" applyBorder="1" applyAlignment="1">
      <alignment horizontal="center" vertical="center"/>
    </xf>
    <xf numFmtId="0" fontId="90" fillId="34" borderId="505" xfId="0" applyFont="1" applyFill="1" applyBorder="1" applyAlignment="1">
      <alignment vertical="center"/>
    </xf>
    <xf numFmtId="0" fontId="0" fillId="36" borderId="505" xfId="0" applyFill="1" applyBorder="1"/>
    <xf numFmtId="0" fontId="90" fillId="34" borderId="468" xfId="0" applyFont="1" applyFill="1" applyBorder="1" applyAlignment="1">
      <alignment vertical="center"/>
    </xf>
    <xf numFmtId="49" fontId="0" fillId="0" borderId="0" xfId="0" applyNumberFormat="1" applyAlignment="1">
      <alignment vertical="center" wrapText="1"/>
    </xf>
    <xf numFmtId="209" fontId="0" fillId="0" borderId="0" xfId="0" applyNumberFormat="1" applyAlignment="1">
      <alignment vertical="center" wrapText="1"/>
    </xf>
    <xf numFmtId="0" fontId="5" fillId="32" borderId="501" xfId="24710" applyFont="1" applyFill="1" applyBorder="1" applyAlignment="1">
      <alignment horizontal="center" vertical="center" wrapText="1"/>
    </xf>
    <xf numFmtId="4" fontId="77" fillId="0" borderId="501" xfId="24710" applyNumberFormat="1" applyBorder="1">
      <alignment vertical="center"/>
    </xf>
    <xf numFmtId="0" fontId="19" fillId="34" borderId="483" xfId="24710" applyFont="1" applyFill="1" applyBorder="1" applyAlignment="1">
      <alignment horizontal="center" vertical="center" wrapText="1"/>
    </xf>
    <xf numFmtId="0" fontId="19" fillId="34" borderId="483" xfId="24710" applyFont="1" applyFill="1" applyBorder="1" applyAlignment="1">
      <alignment horizontal="left" vertical="center" wrapText="1"/>
    </xf>
    <xf numFmtId="0" fontId="83" fillId="34" borderId="483" xfId="24710" applyFont="1" applyFill="1" applyBorder="1" applyAlignment="1">
      <alignment horizontal="center" vertical="center" wrapText="1"/>
    </xf>
    <xf numFmtId="209" fontId="0" fillId="0" borderId="501" xfId="0" applyNumberFormat="1" applyBorder="1" applyAlignment="1">
      <alignment vertical="center" wrapText="1"/>
    </xf>
    <xf numFmtId="0" fontId="77" fillId="0" borderId="501" xfId="24710" applyBorder="1" applyAlignment="1">
      <alignment horizontal="center" vertical="center"/>
    </xf>
    <xf numFmtId="49" fontId="0" fillId="0" borderId="501" xfId="0" applyNumberFormat="1" applyBorder="1" applyAlignment="1">
      <alignment horizontal="center" vertical="center" wrapText="1"/>
    </xf>
    <xf numFmtId="0" fontId="0" fillId="0" borderId="501" xfId="24710" applyFont="1" applyBorder="1" applyAlignment="1">
      <alignment horizontal="center" vertical="center"/>
    </xf>
    <xf numFmtId="3" fontId="77" fillId="0" borderId="501" xfId="24710" applyNumberFormat="1" applyBorder="1" applyAlignment="1">
      <alignment horizontal="center" vertical="center"/>
    </xf>
    <xf numFmtId="4" fontId="101" fillId="0" borderId="457" xfId="107" applyNumberFormat="1" applyFont="1" applyFill="1" applyBorder="1" applyAlignment="1">
      <alignment horizontal="center" vertical="center"/>
    </xf>
    <xf numFmtId="0" fontId="1" fillId="0" borderId="457" xfId="0" applyFont="1" applyFill="1" applyBorder="1" applyAlignment="1">
      <alignment horizontal="center" vertical="center" wrapText="1"/>
    </xf>
    <xf numFmtId="0" fontId="113" fillId="0" borderId="501" xfId="0" applyFont="1" applyFill="1" applyBorder="1" applyAlignment="1">
      <alignment horizontal="center" vertical="center" wrapText="1"/>
    </xf>
    <xf numFmtId="0" fontId="0" fillId="0" borderId="501" xfId="0" applyFont="1" applyFill="1" applyBorder="1"/>
    <xf numFmtId="44" fontId="157" fillId="0" borderId="501" xfId="175" applyFont="1" applyFill="1" applyBorder="1" applyAlignment="1">
      <alignment horizontal="center" vertical="center"/>
    </xf>
    <xf numFmtId="0" fontId="102" fillId="33" borderId="501" xfId="0" applyFont="1" applyFill="1" applyBorder="1" applyAlignment="1">
      <alignment horizontal="center" vertical="center" wrapText="1"/>
    </xf>
    <xf numFmtId="166" fontId="101" fillId="0" borderId="509" xfId="107" applyNumberFormat="1" applyFont="1" applyFill="1" applyBorder="1" applyAlignment="1">
      <alignment horizontal="center" vertical="center"/>
    </xf>
    <xf numFmtId="1" fontId="0" fillId="0" borderId="510" xfId="0" applyNumberFormat="1" applyFont="1" applyFill="1" applyBorder="1" applyAlignment="1">
      <alignment horizontal="center" vertical="center" wrapText="1"/>
    </xf>
    <xf numFmtId="0" fontId="0" fillId="0" borderId="511" xfId="0" applyFill="1" applyBorder="1" applyAlignment="1">
      <alignment horizontal="left" vertical="center"/>
    </xf>
    <xf numFmtId="166" fontId="101" fillId="0" borderId="512" xfId="107" applyNumberFormat="1" applyFont="1" applyFill="1" applyBorder="1" applyAlignment="1">
      <alignment horizontal="center" vertical="center"/>
    </xf>
    <xf numFmtId="0" fontId="82" fillId="0" borderId="501" xfId="0" applyFont="1" applyFill="1" applyBorder="1"/>
    <xf numFmtId="4" fontId="217" fillId="0" borderId="228" xfId="0" applyNumberFormat="1" applyFont="1" applyBorder="1" applyAlignment="1">
      <alignment horizontal="center" vertical="center" wrapText="1"/>
    </xf>
    <xf numFmtId="49" fontId="220" fillId="36" borderId="459" xfId="0" applyNumberFormat="1" applyFont="1" applyFill="1" applyBorder="1" applyAlignment="1">
      <alignment horizontal="center" vertical="top" wrapText="1"/>
    </xf>
    <xf numFmtId="49" fontId="220" fillId="36" borderId="469" xfId="0" applyNumberFormat="1" applyFont="1" applyFill="1" applyBorder="1" applyAlignment="1">
      <alignment horizontal="center" vertical="top" wrapText="1"/>
    </xf>
    <xf numFmtId="4" fontId="217" fillId="0" borderId="436" xfId="0" applyNumberFormat="1" applyFont="1" applyBorder="1" applyAlignment="1">
      <alignment horizontal="center" vertical="center" wrapText="1"/>
    </xf>
    <xf numFmtId="4" fontId="217" fillId="0" borderId="457" xfId="0" applyNumberFormat="1" applyFont="1" applyBorder="1" applyAlignment="1">
      <alignment horizontal="center" vertical="center" wrapText="1"/>
    </xf>
    <xf numFmtId="0" fontId="1" fillId="0" borderId="501" xfId="0" applyFont="1" applyFill="1" applyBorder="1" applyAlignment="1">
      <alignment horizontal="center" vertical="center"/>
    </xf>
    <xf numFmtId="0" fontId="83" fillId="36" borderId="502" xfId="0" applyFont="1" applyFill="1" applyBorder="1" applyAlignment="1">
      <alignment vertical="center"/>
    </xf>
    <xf numFmtId="0" fontId="83" fillId="0" borderId="501" xfId="0" applyFont="1" applyFill="1" applyBorder="1" applyAlignment="1">
      <alignment horizontal="center" vertical="top"/>
    </xf>
    <xf numFmtId="0" fontId="0" fillId="0" borderId="501" xfId="0" applyFont="1" applyFill="1" applyBorder="1" applyAlignment="1">
      <alignment vertical="center"/>
    </xf>
    <xf numFmtId="0" fontId="13" fillId="0" borderId="501" xfId="53" applyFont="1" applyFill="1" applyBorder="1" applyAlignment="1">
      <alignment vertical="center" wrapText="1"/>
    </xf>
    <xf numFmtId="4" fontId="101" fillId="0" borderId="483" xfId="107" applyNumberFormat="1" applyFont="1" applyFill="1" applyBorder="1" applyAlignment="1">
      <alignment horizontal="center" vertical="center"/>
    </xf>
    <xf numFmtId="0" fontId="83" fillId="0" borderId="483" xfId="0" applyFont="1" applyFill="1" applyBorder="1" applyAlignment="1">
      <alignment horizontal="center" vertical="top"/>
    </xf>
    <xf numFmtId="0" fontId="0" fillId="0" borderId="483" xfId="0" applyFont="1" applyFill="1" applyBorder="1" applyAlignment="1">
      <alignment vertical="center"/>
    </xf>
    <xf numFmtId="0" fontId="13" fillId="0" borderId="483" xfId="53" applyFont="1" applyFill="1" applyBorder="1" applyAlignment="1">
      <alignment vertical="center" wrapText="1"/>
    </xf>
    <xf numFmtId="0" fontId="0" fillId="0" borderId="436" xfId="0" applyFont="1" applyFill="1" applyBorder="1" applyAlignment="1">
      <alignment vertical="center"/>
    </xf>
    <xf numFmtId="0" fontId="13" fillId="0" borderId="436" xfId="53" applyFont="1" applyFill="1" applyBorder="1" applyAlignment="1">
      <alignment vertical="center" wrapText="1"/>
    </xf>
    <xf numFmtId="0" fontId="0" fillId="0" borderId="501" xfId="0" applyFont="1" applyFill="1" applyBorder="1" applyAlignment="1">
      <alignment horizontal="left" vertical="top"/>
    </xf>
    <xf numFmtId="0" fontId="0" fillId="0" borderId="501" xfId="0" applyFont="1" applyFill="1" applyBorder="1" applyAlignment="1">
      <alignment horizontal="center" vertical="center"/>
    </xf>
    <xf numFmtId="0" fontId="26" fillId="0" borderId="501" xfId="53" applyFont="1" applyFill="1" applyBorder="1" applyAlignment="1">
      <alignment vertical="center" wrapText="1"/>
    </xf>
    <xf numFmtId="0" fontId="0" fillId="0" borderId="504" xfId="0" applyFill="1" applyBorder="1" applyAlignment="1">
      <alignment horizontal="center" vertical="center"/>
    </xf>
    <xf numFmtId="166" fontId="101" fillId="0" borderId="503" xfId="107" applyNumberFormat="1" applyFont="1" applyFill="1" applyBorder="1" applyAlignment="1">
      <alignment horizontal="center" vertical="center"/>
    </xf>
    <xf numFmtId="0" fontId="0" fillId="0" borderId="501" xfId="0" applyFont="1" applyFill="1" applyBorder="1" applyAlignment="1">
      <alignment horizontal="left" vertical="center"/>
    </xf>
    <xf numFmtId="0" fontId="0" fillId="0" borderId="515" xfId="0" applyFill="1" applyBorder="1" applyAlignment="1">
      <alignment horizontal="center" vertical="center"/>
    </xf>
    <xf numFmtId="1" fontId="89" fillId="0" borderId="506" xfId="0" applyNumberFormat="1" applyFont="1" applyFill="1" applyBorder="1" applyAlignment="1">
      <alignment horizontal="center" vertical="center"/>
    </xf>
    <xf numFmtId="1" fontId="89" fillId="0" borderId="492" xfId="0" applyNumberFormat="1" applyFont="1" applyFill="1" applyBorder="1" applyAlignment="1">
      <alignment horizontal="center" vertical="center"/>
    </xf>
    <xf numFmtId="1" fontId="89" fillId="0" borderId="489" xfId="0" applyNumberFormat="1" applyFont="1" applyFill="1" applyBorder="1" applyAlignment="1">
      <alignment horizontal="center" vertical="center"/>
    </xf>
    <xf numFmtId="1" fontId="89" fillId="0" borderId="500" xfId="0" applyNumberFormat="1" applyFont="1" applyFill="1" applyBorder="1" applyAlignment="1">
      <alignment horizontal="center" vertical="center"/>
    </xf>
    <xf numFmtId="1" fontId="89" fillId="0" borderId="466" xfId="0" applyNumberFormat="1" applyFont="1" applyFill="1" applyBorder="1" applyAlignment="1">
      <alignment horizontal="center" vertical="center"/>
    </xf>
    <xf numFmtId="0" fontId="89" fillId="0" borderId="0" xfId="0" applyFont="1" applyBorder="1" applyAlignment="1">
      <alignment horizontal="left" vertical="top" wrapText="1"/>
    </xf>
    <xf numFmtId="4" fontId="89" fillId="0" borderId="518" xfId="0" applyNumberFormat="1" applyFont="1" applyFill="1" applyBorder="1" applyAlignment="1">
      <alignment horizontal="center" vertical="center"/>
    </xf>
    <xf numFmtId="49" fontId="225" fillId="33" borderId="515" xfId="52" applyNumberFormat="1" applyFont="1" applyFill="1" applyBorder="1" applyAlignment="1">
      <alignment horizontal="center" vertical="center" wrapText="1"/>
    </xf>
    <xf numFmtId="0" fontId="89" fillId="0" borderId="387" xfId="0" applyFont="1" applyFill="1" applyBorder="1" applyAlignment="1">
      <alignment horizontal="center" vertical="center"/>
    </xf>
    <xf numFmtId="4" fontId="89" fillId="0" borderId="378" xfId="0" applyNumberFormat="1" applyFont="1" applyFill="1" applyBorder="1" applyAlignment="1">
      <alignment horizontal="center" vertical="center"/>
    </xf>
    <xf numFmtId="0" fontId="0" fillId="0" borderId="515" xfId="0" applyFill="1" applyBorder="1" applyAlignment="1">
      <alignment horizontal="left" vertical="center"/>
    </xf>
    <xf numFmtId="4" fontId="0" fillId="0" borderId="515" xfId="0" applyNumberFormat="1" applyFill="1" applyBorder="1" applyAlignment="1">
      <alignment horizontal="center" vertical="center"/>
    </xf>
    <xf numFmtId="4" fontId="83" fillId="0" borderId="465" xfId="0" applyNumberFormat="1" applyFont="1" applyFill="1" applyBorder="1" applyAlignment="1">
      <alignment horizontal="center" vertical="top"/>
    </xf>
    <xf numFmtId="4" fontId="83" fillId="0" borderId="460" xfId="0" applyNumberFormat="1" applyFont="1" applyFill="1" applyBorder="1" applyAlignment="1">
      <alignment horizontal="center" vertical="top"/>
    </xf>
    <xf numFmtId="4" fontId="83" fillId="0" borderId="439" xfId="0" applyNumberFormat="1" applyFont="1" applyFill="1" applyBorder="1" applyAlignment="1">
      <alignment horizontal="center" vertical="top"/>
    </xf>
    <xf numFmtId="0" fontId="83" fillId="0" borderId="515" xfId="0" applyFont="1" applyBorder="1"/>
    <xf numFmtId="4" fontId="4" fillId="0" borderId="515" xfId="52" applyNumberFormat="1" applyFill="1" applyBorder="1" applyAlignment="1">
      <alignment horizontal="center" vertical="center"/>
    </xf>
    <xf numFmtId="0" fontId="111" fillId="0" borderId="515" xfId="0" applyFont="1" applyFill="1" applyBorder="1" applyAlignment="1">
      <alignment horizontal="center" vertical="center"/>
    </xf>
    <xf numFmtId="0" fontId="111" fillId="0" borderId="515" xfId="0" applyFont="1" applyFill="1" applyBorder="1" applyAlignment="1">
      <alignment vertical="center" wrapText="1"/>
    </xf>
    <xf numFmtId="4" fontId="101" fillId="0" borderId="515" xfId="107" applyNumberFormat="1" applyFont="1" applyFill="1" applyBorder="1" applyAlignment="1">
      <alignment horizontal="center" vertical="center"/>
    </xf>
    <xf numFmtId="0" fontId="0" fillId="0" borderId="515" xfId="0" applyFont="1" applyFill="1" applyBorder="1" applyAlignment="1">
      <alignment horizontal="center" vertical="center" wrapText="1"/>
    </xf>
    <xf numFmtId="0" fontId="0" fillId="0" borderId="0" xfId="0"/>
    <xf numFmtId="49" fontId="0" fillId="0" borderId="515" xfId="0" applyNumberFormat="1" applyBorder="1" applyAlignment="1">
      <alignment vertical="center" wrapText="1"/>
    </xf>
    <xf numFmtId="3" fontId="19" fillId="39" borderId="516" xfId="66" applyNumberFormat="1" applyFont="1" applyFill="1" applyBorder="1" applyAlignment="1">
      <alignment horizontal="center" vertical="center" wrapText="1"/>
    </xf>
    <xf numFmtId="0" fontId="102" fillId="33" borderId="516" xfId="0" applyFont="1" applyFill="1" applyBorder="1" applyAlignment="1">
      <alignment horizontal="center" vertical="center" wrapText="1"/>
    </xf>
    <xf numFmtId="0" fontId="102" fillId="33" borderId="516" xfId="0" applyFont="1" applyFill="1" applyBorder="1" applyAlignment="1">
      <alignment vertical="center" wrapText="1"/>
    </xf>
    <xf numFmtId="0" fontId="0" fillId="0" borderId="515" xfId="0" applyFont="1" applyBorder="1" applyAlignment="1">
      <alignment horizontal="center" vertical="center" wrapText="1"/>
    </xf>
    <xf numFmtId="4" fontId="0" fillId="0" borderId="515" xfId="0" applyNumberFormat="1" applyFont="1" applyFill="1" applyBorder="1" applyAlignment="1">
      <alignment vertical="center" wrapText="1"/>
    </xf>
    <xf numFmtId="4" fontId="101" fillId="0" borderId="457" xfId="107" applyNumberFormat="1" applyFont="1" applyFill="1" applyBorder="1" applyAlignment="1">
      <alignment horizontal="center" vertical="center"/>
    </xf>
    <xf numFmtId="0" fontId="0" fillId="0" borderId="457" xfId="0" applyFill="1" applyBorder="1" applyAlignment="1">
      <alignment horizontal="left" vertical="center"/>
    </xf>
    <xf numFmtId="0" fontId="156" fillId="100" borderId="433" xfId="65" applyFont="1" applyFill="1" applyBorder="1" applyAlignment="1">
      <alignment horizontal="center" vertical="center"/>
    </xf>
    <xf numFmtId="0" fontId="123" fillId="36" borderId="423" xfId="0" applyFont="1" applyFill="1" applyBorder="1"/>
    <xf numFmtId="0" fontId="156" fillId="36" borderId="423" xfId="0" applyFont="1" applyFill="1" applyBorder="1"/>
    <xf numFmtId="0" fontId="79" fillId="0" borderId="457" xfId="198" applyFill="1" applyBorder="1"/>
    <xf numFmtId="0" fontId="79" fillId="0" borderId="457" xfId="198" applyFill="1" applyBorder="1" applyAlignment="1">
      <alignment vertical="center"/>
    </xf>
    <xf numFmtId="0" fontId="79" fillId="0" borderId="457" xfId="198" applyFill="1" applyBorder="1" applyAlignment="1">
      <alignment horizontal="left" vertical="center" wrapText="1"/>
    </xf>
    <xf numFmtId="0" fontId="79" fillId="0" borderId="457" xfId="198" applyFill="1" applyBorder="1" applyAlignment="1">
      <alignment horizontal="center" vertical="center"/>
    </xf>
    <xf numFmtId="0" fontId="82" fillId="0" borderId="515" xfId="169" applyFont="1" applyFill="1" applyBorder="1" applyAlignment="1">
      <alignment vertical="center"/>
    </xf>
    <xf numFmtId="49" fontId="82" fillId="0" borderId="515" xfId="16194" applyNumberFormat="1" applyFont="1" applyFill="1" applyBorder="1" applyAlignment="1">
      <alignment horizontal="center" vertical="center"/>
    </xf>
    <xf numFmtId="0" fontId="0" fillId="0" borderId="481" xfId="0" applyFont="1" applyFill="1" applyBorder="1" applyAlignment="1">
      <alignment horizontal="left" vertical="center"/>
    </xf>
    <xf numFmtId="49" fontId="0" fillId="0" borderId="0" xfId="0" applyNumberFormat="1" applyFill="1" applyAlignment="1">
      <alignment vertical="center"/>
    </xf>
    <xf numFmtId="0" fontId="83" fillId="0" borderId="228" xfId="0" applyFont="1" applyFill="1" applyBorder="1" applyAlignment="1">
      <alignment horizontal="center" vertical="top"/>
    </xf>
    <xf numFmtId="178" fontId="0" fillId="0" borderId="0" xfId="0" applyNumberFormat="1"/>
    <xf numFmtId="4" fontId="0" fillId="0" borderId="0" xfId="0" applyNumberFormat="1" applyFont="1"/>
    <xf numFmtId="0" fontId="89" fillId="0" borderId="0" xfId="0" applyFont="1" applyAlignment="1">
      <alignment vertical="center"/>
    </xf>
    <xf numFmtId="4" fontId="107" fillId="0" borderId="0" xfId="0" applyNumberFormat="1" applyFont="1"/>
    <xf numFmtId="43" fontId="0" fillId="0" borderId="0" xfId="0" applyNumberFormat="1"/>
    <xf numFmtId="4" fontId="77" fillId="0" borderId="0" xfId="24710" applyNumberFormat="1">
      <alignment vertical="center"/>
    </xf>
    <xf numFmtId="4" fontId="79" fillId="0" borderId="0" xfId="198" applyNumberFormat="1"/>
    <xf numFmtId="4" fontId="89" fillId="0" borderId="0" xfId="0" applyNumberFormat="1" applyFont="1" applyAlignment="1">
      <alignment vertical="center"/>
    </xf>
    <xf numFmtId="196" fontId="0" fillId="0" borderId="0" xfId="0" applyNumberFormat="1"/>
    <xf numFmtId="0" fontId="0" fillId="0" borderId="524" xfId="0" applyFill="1" applyBorder="1" applyAlignment="1">
      <alignment horizontal="center" vertical="center"/>
    </xf>
    <xf numFmtId="4" fontId="4" fillId="0" borderId="494" xfId="52" applyNumberFormat="1" applyFill="1" applyBorder="1" applyAlignment="1">
      <alignment horizontal="center" vertical="center"/>
    </xf>
    <xf numFmtId="0" fontId="0" fillId="0" borderId="520" xfId="0" applyFill="1" applyBorder="1" applyAlignment="1">
      <alignment horizontal="center" vertical="center"/>
    </xf>
    <xf numFmtId="49" fontId="82" fillId="0" borderId="515" xfId="0" applyNumberFormat="1" applyFont="1" applyFill="1" applyBorder="1" applyAlignment="1">
      <alignment horizontal="center"/>
    </xf>
    <xf numFmtId="0" fontId="0" fillId="0" borderId="515" xfId="0" applyFill="1" applyBorder="1" applyAlignment="1">
      <alignment horizontal="center" vertical="center" wrapText="1"/>
    </xf>
    <xf numFmtId="4" fontId="4" fillId="0" borderId="521" xfId="52" applyNumberFormat="1" applyFill="1" applyBorder="1" applyAlignment="1">
      <alignment horizontal="center" vertical="center"/>
    </xf>
    <xf numFmtId="0" fontId="0" fillId="0" borderId="514" xfId="0" applyFill="1" applyBorder="1" applyAlignment="1">
      <alignment horizontal="center" vertical="center"/>
    </xf>
    <xf numFmtId="49" fontId="82" fillId="0" borderId="511" xfId="0" applyNumberFormat="1" applyFont="1" applyFill="1" applyBorder="1" applyAlignment="1">
      <alignment horizontal="center"/>
    </xf>
    <xf numFmtId="0" fontId="0" fillId="0" borderId="511" xfId="0" applyFill="1" applyBorder="1" applyAlignment="1">
      <alignment horizontal="center" vertical="center" wrapText="1"/>
    </xf>
    <xf numFmtId="4" fontId="4" fillId="0" borderId="523" xfId="52" applyNumberFormat="1" applyFill="1" applyBorder="1" applyAlignment="1">
      <alignment horizontal="center" vertical="center"/>
    </xf>
    <xf numFmtId="0" fontId="0" fillId="0" borderId="524" xfId="0" applyFont="1" applyFill="1" applyBorder="1" applyAlignment="1">
      <alignment horizontal="center" vertical="center"/>
    </xf>
    <xf numFmtId="3" fontId="0" fillId="0" borderId="525" xfId="0" applyNumberFormat="1" applyFont="1" applyFill="1" applyBorder="1" applyAlignment="1">
      <alignment horizontal="center"/>
    </xf>
    <xf numFmtId="2" fontId="82" fillId="0" borderId="515" xfId="0" applyNumberFormat="1" applyFont="1" applyFill="1" applyBorder="1" applyAlignment="1">
      <alignment horizontal="center" vertical="center" wrapText="1"/>
    </xf>
    <xf numFmtId="49" fontId="82" fillId="0" borderId="521" xfId="0" applyNumberFormat="1" applyFont="1" applyFill="1" applyBorder="1" applyAlignment="1">
      <alignment horizontal="center"/>
    </xf>
    <xf numFmtId="3" fontId="0" fillId="0" borderId="519" xfId="0" applyNumberFormat="1" applyFont="1" applyFill="1" applyBorder="1" applyAlignment="1">
      <alignment horizontal="center"/>
    </xf>
    <xf numFmtId="0" fontId="0" fillId="0" borderId="520" xfId="0" applyFont="1" applyFill="1" applyBorder="1" applyAlignment="1">
      <alignment horizontal="center" vertical="center"/>
    </xf>
    <xf numFmtId="0" fontId="0" fillId="0" borderId="514" xfId="0" applyFont="1" applyFill="1" applyBorder="1" applyAlignment="1">
      <alignment horizontal="center" vertical="center"/>
    </xf>
    <xf numFmtId="3" fontId="0" fillId="0" borderId="510" xfId="0" applyNumberFormat="1" applyFont="1" applyFill="1" applyBorder="1" applyAlignment="1">
      <alignment horizontal="center"/>
    </xf>
    <xf numFmtId="49" fontId="82" fillId="0" borderId="525" xfId="0" applyNumberFormat="1" applyFont="1" applyFill="1" applyBorder="1" applyAlignment="1">
      <alignment horizontal="center"/>
    </xf>
    <xf numFmtId="49" fontId="82" fillId="0" borderId="519" xfId="0" applyNumberFormat="1" applyFont="1" applyFill="1" applyBorder="1" applyAlignment="1">
      <alignment horizontal="center"/>
    </xf>
    <xf numFmtId="49" fontId="82" fillId="0" borderId="510" xfId="0" applyNumberFormat="1" applyFont="1" applyFill="1" applyBorder="1" applyAlignment="1">
      <alignment horizontal="center"/>
    </xf>
    <xf numFmtId="2" fontId="82" fillId="0" borderId="493" xfId="0" applyNumberFormat="1" applyFont="1" applyFill="1" applyBorder="1" applyAlignment="1">
      <alignment horizontal="center" vertical="center" wrapText="1"/>
    </xf>
    <xf numFmtId="49" fontId="82" fillId="0" borderId="494" xfId="0" applyNumberFormat="1" applyFont="1" applyFill="1" applyBorder="1" applyAlignment="1">
      <alignment horizontal="center"/>
    </xf>
    <xf numFmtId="2" fontId="82" fillId="0" borderId="511" xfId="0" applyNumberFormat="1" applyFont="1" applyFill="1" applyBorder="1" applyAlignment="1">
      <alignment horizontal="center" vertical="center" wrapText="1"/>
    </xf>
    <xf numFmtId="49" fontId="82" fillId="0" borderId="523" xfId="0" applyNumberFormat="1" applyFont="1" applyFill="1" applyBorder="1" applyAlignment="1">
      <alignment horizontal="center"/>
    </xf>
    <xf numFmtId="0" fontId="0" fillId="0" borderId="511" xfId="0" applyFill="1" applyBorder="1" applyAlignment="1">
      <alignment horizontal="center" vertical="center"/>
    </xf>
    <xf numFmtId="4" fontId="4" fillId="0" borderId="458" xfId="52" applyNumberFormat="1" applyFill="1" applyBorder="1" applyAlignment="1">
      <alignment vertical="center"/>
    </xf>
    <xf numFmtId="4" fontId="4" fillId="0" borderId="503" xfId="52" applyNumberFormat="1" applyFill="1" applyBorder="1" applyAlignment="1">
      <alignment vertical="center"/>
    </xf>
    <xf numFmtId="4" fontId="4" fillId="0" borderId="513" xfId="52" applyNumberFormat="1" applyFill="1" applyBorder="1" applyAlignment="1">
      <alignment vertical="center"/>
    </xf>
    <xf numFmtId="4" fontId="4" fillId="0" borderId="507" xfId="52" applyNumberFormat="1" applyFill="1" applyBorder="1" applyAlignment="1">
      <alignment vertical="center"/>
    </xf>
    <xf numFmtId="4" fontId="9" fillId="35" borderId="496" xfId="0" applyNumberFormat="1" applyFont="1" applyFill="1" applyBorder="1" applyAlignment="1">
      <alignment horizontal="center" vertical="center" wrapText="1"/>
    </xf>
    <xf numFmtId="4" fontId="9" fillId="35" borderId="498" xfId="0" applyNumberFormat="1" applyFont="1" applyFill="1" applyBorder="1" applyAlignment="1">
      <alignment horizontal="center" vertical="center" wrapText="1"/>
    </xf>
    <xf numFmtId="0" fontId="9" fillId="35" borderId="496" xfId="0" applyFont="1" applyFill="1" applyBorder="1" applyAlignment="1">
      <alignment horizontal="center" vertical="center" wrapText="1"/>
    </xf>
    <xf numFmtId="0" fontId="9" fillId="35" borderId="498" xfId="0" applyFont="1" applyFill="1" applyBorder="1" applyAlignment="1">
      <alignment horizontal="center" vertical="center" wrapText="1"/>
    </xf>
    <xf numFmtId="0" fontId="9" fillId="35" borderId="495" xfId="0" applyFont="1" applyFill="1" applyBorder="1" applyAlignment="1">
      <alignment horizontal="center" vertical="center" wrapText="1"/>
    </xf>
    <xf numFmtId="4" fontId="9" fillId="35" borderId="522" xfId="0" applyNumberFormat="1" applyFont="1" applyFill="1" applyBorder="1" applyAlignment="1">
      <alignment horizontal="center" vertical="center" wrapText="1"/>
    </xf>
    <xf numFmtId="4" fontId="9" fillId="35" borderId="497" xfId="0" applyNumberFormat="1" applyFont="1" applyFill="1" applyBorder="1" applyAlignment="1">
      <alignment horizontal="center" vertical="center" wrapText="1"/>
    </xf>
    <xf numFmtId="0" fontId="9" fillId="35" borderId="497" xfId="0" applyFont="1" applyFill="1" applyBorder="1" applyAlignment="1">
      <alignment horizontal="center" vertical="center" wrapText="1"/>
    </xf>
    <xf numFmtId="4" fontId="4" fillId="0" borderId="524" xfId="52" applyNumberFormat="1" applyFill="1" applyBorder="1" applyAlignment="1">
      <alignment vertical="center"/>
    </xf>
    <xf numFmtId="4" fontId="4" fillId="0" borderId="520" xfId="52" applyNumberFormat="1" applyFill="1" applyBorder="1" applyAlignment="1">
      <alignment vertical="center"/>
    </xf>
    <xf numFmtId="4" fontId="4" fillId="0" borderId="514" xfId="52" applyNumberFormat="1" applyFill="1" applyBorder="1" applyAlignment="1">
      <alignment vertical="center"/>
    </xf>
    <xf numFmtId="0" fontId="0" fillId="0" borderId="493" xfId="0" applyFont="1" applyFill="1" applyBorder="1" applyAlignment="1">
      <alignment horizontal="center" vertical="center"/>
    </xf>
    <xf numFmtId="0" fontId="0" fillId="0" borderId="515" xfId="0" applyFont="1" applyFill="1" applyBorder="1" applyAlignment="1">
      <alignment horizontal="center" vertical="center"/>
    </xf>
    <xf numFmtId="0" fontId="0" fillId="0" borderId="511" xfId="0" applyFont="1" applyFill="1" applyBorder="1" applyAlignment="1">
      <alignment horizontal="center" vertical="center"/>
    </xf>
    <xf numFmtId="3" fontId="26" fillId="0" borderId="0" xfId="53" applyNumberFormat="1" applyFont="1" applyFill="1" applyAlignment="1">
      <alignment vertical="center"/>
    </xf>
    <xf numFmtId="1" fontId="0" fillId="0" borderId="525" xfId="0" applyNumberFormat="1" applyFont="1" applyFill="1" applyBorder="1" applyAlignment="1">
      <alignment horizontal="center" vertical="center" wrapText="1"/>
    </xf>
    <xf numFmtId="0" fontId="0" fillId="0" borderId="493" xfId="0" applyFill="1" applyBorder="1" applyAlignment="1">
      <alignment horizontal="left" vertical="center"/>
    </xf>
    <xf numFmtId="0" fontId="0" fillId="0" borderId="494" xfId="0" applyFont="1" applyFill="1" applyBorder="1" applyAlignment="1">
      <alignment horizontal="center" vertical="center"/>
    </xf>
    <xf numFmtId="166" fontId="101" fillId="0" borderId="484" xfId="107" applyNumberFormat="1" applyFont="1" applyFill="1" applyBorder="1" applyAlignment="1">
      <alignment horizontal="center" vertical="center"/>
    </xf>
    <xf numFmtId="1" fontId="0" fillId="0" borderId="519" xfId="0" applyNumberFormat="1" applyFont="1" applyFill="1" applyBorder="1" applyAlignment="1">
      <alignment horizontal="center" vertical="center" wrapText="1"/>
    </xf>
    <xf numFmtId="0" fontId="0" fillId="0" borderId="521" xfId="0" applyFont="1" applyFill="1" applyBorder="1" applyAlignment="1">
      <alignment horizontal="center" vertical="center"/>
    </xf>
    <xf numFmtId="0" fontId="0" fillId="0" borderId="523" xfId="0" applyFont="1" applyFill="1" applyBorder="1" applyAlignment="1">
      <alignment horizontal="center" vertical="center"/>
    </xf>
    <xf numFmtId="1" fontId="0" fillId="0" borderId="496" xfId="0" applyNumberFormat="1" applyFont="1" applyFill="1" applyBorder="1" applyAlignment="1">
      <alignment horizontal="center" vertical="center" wrapText="1"/>
    </xf>
    <xf numFmtId="0" fontId="0" fillId="0" borderId="522" xfId="0" applyFill="1" applyBorder="1" applyAlignment="1">
      <alignment horizontal="left" vertical="center"/>
    </xf>
    <xf numFmtId="0" fontId="0" fillId="0" borderId="497" xfId="0" applyFont="1" applyFill="1" applyBorder="1" applyAlignment="1">
      <alignment horizontal="center" vertical="center"/>
    </xf>
    <xf numFmtId="166" fontId="101" fillId="0" borderId="526" xfId="107" applyNumberFormat="1" applyFont="1" applyFill="1" applyBorder="1" applyAlignment="1">
      <alignment horizontal="center" vertical="center"/>
    </xf>
    <xf numFmtId="166" fontId="222" fillId="0" borderId="520" xfId="108" applyFont="1" applyFill="1" applyBorder="1" applyAlignment="1">
      <alignment horizontal="center" vertical="center"/>
    </xf>
    <xf numFmtId="166" fontId="222" fillId="0" borderId="514" xfId="108" applyFont="1" applyFill="1" applyBorder="1" applyAlignment="1">
      <alignment horizontal="center" vertical="center"/>
    </xf>
    <xf numFmtId="166" fontId="222" fillId="0" borderId="524" xfId="108" applyFont="1" applyFill="1" applyBorder="1" applyAlignment="1">
      <alignment horizontal="center" vertical="center"/>
    </xf>
    <xf numFmtId="2" fontId="111" fillId="0" borderId="0" xfId="0" applyNumberFormat="1" applyFont="1"/>
    <xf numFmtId="2" fontId="0" fillId="0" borderId="213" xfId="0" applyNumberFormat="1" applyFill="1" applyBorder="1" applyAlignment="1">
      <alignment horizontal="center" vertical="center"/>
    </xf>
    <xf numFmtId="166" fontId="101" fillId="0" borderId="493" xfId="107" applyNumberFormat="1" applyFont="1" applyFill="1" applyBorder="1" applyAlignment="1">
      <alignment horizontal="center" vertical="center"/>
    </xf>
    <xf numFmtId="166" fontId="101" fillId="0" borderId="515" xfId="107" applyNumberFormat="1" applyFont="1" applyFill="1" applyBorder="1" applyAlignment="1">
      <alignment horizontal="center" vertical="center"/>
    </xf>
    <xf numFmtId="166" fontId="101" fillId="0" borderId="511" xfId="107" applyNumberFormat="1" applyFont="1" applyFill="1" applyBorder="1" applyAlignment="1">
      <alignment horizontal="center" vertical="center"/>
    </xf>
    <xf numFmtId="0" fontId="0" fillId="0" borderId="435" xfId="0" applyFont="1" applyFill="1" applyBorder="1"/>
    <xf numFmtId="44" fontId="157" fillId="0" borderId="435" xfId="175" applyFont="1" applyFill="1" applyBorder="1" applyAlignment="1">
      <alignment horizontal="center" vertical="center"/>
    </xf>
    <xf numFmtId="0" fontId="0" fillId="0" borderId="527" xfId="0" applyFont="1" applyFill="1" applyBorder="1"/>
    <xf numFmtId="44" fontId="157" fillId="0" borderId="527" xfId="175" applyFont="1" applyFill="1" applyBorder="1" applyAlignment="1">
      <alignment horizontal="center" vertical="center"/>
    </xf>
    <xf numFmtId="0" fontId="0" fillId="0" borderId="528" xfId="0" applyFont="1" applyFill="1" applyBorder="1"/>
    <xf numFmtId="44" fontId="157" fillId="0" borderId="528" xfId="175" applyFont="1" applyFill="1" applyBorder="1" applyAlignment="1">
      <alignment horizontal="center" vertical="center"/>
    </xf>
    <xf numFmtId="0" fontId="0" fillId="0" borderId="493" xfId="0" applyFont="1" applyFill="1" applyBorder="1"/>
    <xf numFmtId="44" fontId="157" fillId="0" borderId="493" xfId="175" applyFont="1" applyFill="1" applyBorder="1" applyAlignment="1">
      <alignment horizontal="center" vertical="center"/>
    </xf>
    <xf numFmtId="0" fontId="82" fillId="0" borderId="435" xfId="0" applyFont="1" applyFill="1" applyBorder="1"/>
    <xf numFmtId="0" fontId="82" fillId="0" borderId="527" xfId="0" applyFont="1" applyFill="1" applyBorder="1"/>
    <xf numFmtId="0" fontId="82" fillId="0" borderId="528" xfId="0" applyFont="1" applyFill="1" applyBorder="1"/>
    <xf numFmtId="0" fontId="82" fillId="0" borderId="493" xfId="0" applyFont="1" applyFill="1" applyBorder="1"/>
    <xf numFmtId="0" fontId="0" fillId="0" borderId="515" xfId="0" applyFill="1" applyBorder="1" applyAlignment="1">
      <alignment horizontal="center"/>
    </xf>
    <xf numFmtId="0" fontId="0" fillId="0" borderId="501" xfId="0" applyBorder="1" applyAlignment="1">
      <alignment horizontal="center" vertical="center"/>
    </xf>
    <xf numFmtId="4" fontId="101" fillId="0" borderId="436" xfId="107" applyNumberFormat="1" applyFont="1" applyFill="1" applyBorder="1" applyAlignment="1">
      <alignment horizontal="center" vertical="center"/>
    </xf>
    <xf numFmtId="4" fontId="101" fillId="0" borderId="457" xfId="107" applyNumberFormat="1" applyFont="1" applyFill="1" applyBorder="1" applyAlignment="1">
      <alignment horizontal="center" vertical="center"/>
    </xf>
    <xf numFmtId="0" fontId="0" fillId="0" borderId="525" xfId="0" applyFill="1" applyBorder="1" applyAlignment="1">
      <alignment horizontal="center" vertical="center"/>
    </xf>
    <xf numFmtId="0" fontId="0" fillId="0" borderId="519" xfId="0" applyFill="1" applyBorder="1" applyAlignment="1">
      <alignment horizontal="center" vertical="center"/>
    </xf>
    <xf numFmtId="0" fontId="0" fillId="0" borderId="510" xfId="0" applyFill="1" applyBorder="1" applyAlignment="1">
      <alignment horizontal="center" vertical="center"/>
    </xf>
    <xf numFmtId="4" fontId="101" fillId="0" borderId="527" xfId="107" applyNumberFormat="1" applyFont="1" applyFill="1" applyBorder="1" applyAlignment="1">
      <alignment horizontal="center" vertical="center"/>
    </xf>
    <xf numFmtId="2" fontId="0" fillId="0" borderId="469" xfId="0" applyNumberFormat="1" applyFill="1" applyBorder="1" applyAlignment="1">
      <alignment horizontal="center" wrapText="1"/>
    </xf>
    <xf numFmtId="2" fontId="82" fillId="0" borderId="457" xfId="0" applyNumberFormat="1" applyFont="1" applyFill="1" applyBorder="1" applyAlignment="1">
      <alignment horizontal="center" wrapText="1"/>
    </xf>
    <xf numFmtId="178" fontId="0" fillId="0" borderId="527" xfId="175" applyNumberFormat="1" applyFont="1" applyFill="1" applyBorder="1" applyAlignment="1">
      <alignment horizontal="center" vertical="center"/>
    </xf>
    <xf numFmtId="178" fontId="0" fillId="0" borderId="528" xfId="175" applyNumberFormat="1" applyFont="1" applyFill="1" applyBorder="1" applyAlignment="1">
      <alignment horizontal="center" vertical="center"/>
    </xf>
    <xf numFmtId="178" fontId="0" fillId="0" borderId="493" xfId="175" applyNumberFormat="1" applyFont="1" applyFill="1" applyBorder="1" applyAlignment="1">
      <alignment horizontal="center" vertical="center"/>
    </xf>
    <xf numFmtId="178" fontId="0" fillId="0" borderId="435" xfId="175" applyNumberFormat="1" applyFont="1" applyFill="1" applyBorder="1" applyAlignment="1">
      <alignment horizontal="center" vertical="center"/>
    </xf>
    <xf numFmtId="178" fontId="0" fillId="0" borderId="501" xfId="175" applyNumberFormat="1" applyFont="1" applyFill="1" applyBorder="1" applyAlignment="1">
      <alignment horizontal="center" vertical="center"/>
    </xf>
    <xf numFmtId="0" fontId="77" fillId="0" borderId="0" xfId="24710" applyBorder="1" applyAlignment="1">
      <alignment horizontal="center" vertical="center"/>
    </xf>
    <xf numFmtId="0" fontId="77" fillId="0" borderId="0" xfId="24710" applyAlignment="1">
      <alignment horizontal="center" vertical="center"/>
    </xf>
    <xf numFmtId="0" fontId="77" fillId="0" borderId="0" xfId="24710" applyFill="1" applyAlignment="1">
      <alignment horizontal="center" vertical="center"/>
    </xf>
    <xf numFmtId="4" fontId="77" fillId="0" borderId="457" xfId="24710" applyNumberFormat="1" applyFill="1" applyBorder="1" applyAlignment="1">
      <alignment horizontal="center" vertical="center"/>
    </xf>
    <xf numFmtId="4" fontId="77" fillId="0" borderId="501" xfId="24710" applyNumberFormat="1" applyFill="1" applyBorder="1" applyAlignment="1">
      <alignment horizontal="center" vertical="center"/>
    </xf>
    <xf numFmtId="2" fontId="126" fillId="0" borderId="457" xfId="0" applyNumberFormat="1" applyFont="1" applyFill="1" applyBorder="1" applyAlignment="1">
      <alignment horizontal="center" vertical="center" wrapText="1"/>
    </xf>
    <xf numFmtId="4" fontId="217" fillId="0" borderId="457" xfId="0" applyNumberFormat="1" applyFont="1" applyFill="1" applyBorder="1" applyAlignment="1">
      <alignment horizontal="center" vertical="center" wrapText="1"/>
    </xf>
    <xf numFmtId="4" fontId="0" fillId="0" borderId="482" xfId="0" applyNumberFormat="1" applyFont="1" applyFill="1" applyBorder="1" applyAlignment="1">
      <alignment horizontal="center" vertical="center" wrapText="1"/>
    </xf>
    <xf numFmtId="4" fontId="0" fillId="0" borderId="457" xfId="0" applyNumberFormat="1" applyFont="1" applyFill="1" applyBorder="1" applyAlignment="1">
      <alignment horizontal="center" vertical="center" wrapText="1"/>
    </xf>
    <xf numFmtId="196" fontId="20" fillId="0" borderId="457" xfId="0" applyNumberFormat="1" applyFont="1" applyFill="1" applyBorder="1" applyAlignment="1" applyProtection="1">
      <alignment horizontal="right" vertical="center" wrapText="1"/>
    </xf>
    <xf numFmtId="4" fontId="19" fillId="0" borderId="493" xfId="0" applyNumberFormat="1" applyFont="1" applyFill="1" applyBorder="1" applyAlignment="1">
      <alignment horizontal="center" vertical="center" wrapText="1"/>
    </xf>
    <xf numFmtId="4" fontId="19" fillId="0" borderId="515" xfId="0" applyNumberFormat="1" applyFont="1" applyFill="1" applyBorder="1" applyAlignment="1">
      <alignment horizontal="center" vertical="center" wrapText="1"/>
    </xf>
    <xf numFmtId="4" fontId="19" fillId="0" borderId="511" xfId="0" applyNumberFormat="1" applyFont="1" applyFill="1" applyBorder="1" applyAlignment="1">
      <alignment horizontal="center" vertical="center" wrapText="1"/>
    </xf>
    <xf numFmtId="1" fontId="82" fillId="0" borderId="525" xfId="0" applyNumberFormat="1" applyFont="1" applyFill="1" applyBorder="1" applyAlignment="1">
      <alignment horizontal="center"/>
    </xf>
    <xf numFmtId="1" fontId="82" fillId="0" borderId="519" xfId="0" applyNumberFormat="1" applyFont="1" applyFill="1" applyBorder="1" applyAlignment="1">
      <alignment horizontal="center"/>
    </xf>
    <xf numFmtId="1" fontId="82" fillId="0" borderId="510" xfId="0" applyNumberFormat="1" applyFont="1" applyFill="1" applyBorder="1" applyAlignment="1">
      <alignment horizontal="center"/>
    </xf>
    <xf numFmtId="1" fontId="0" fillId="0" borderId="525" xfId="0" applyNumberFormat="1" applyFont="1" applyFill="1" applyBorder="1" applyAlignment="1">
      <alignment horizontal="center" vertical="center"/>
    </xf>
    <xf numFmtId="0" fontId="83" fillId="0" borderId="493" xfId="0" applyFont="1" applyFill="1" applyBorder="1" applyAlignment="1">
      <alignment horizontal="center"/>
    </xf>
    <xf numFmtId="49" fontId="0" fillId="0" borderId="493" xfId="0" applyNumberFormat="1" applyFont="1" applyFill="1" applyBorder="1" applyAlignment="1">
      <alignment horizontal="center" vertical="center"/>
    </xf>
    <xf numFmtId="49" fontId="0" fillId="0" borderId="494" xfId="0" applyNumberFormat="1" applyFont="1" applyFill="1" applyBorder="1" applyAlignment="1">
      <alignment horizontal="center" vertical="center"/>
    </xf>
    <xf numFmtId="1" fontId="0" fillId="0" borderId="519" xfId="0" applyNumberFormat="1" applyFont="1" applyFill="1" applyBorder="1" applyAlignment="1">
      <alignment horizontal="center" vertical="center"/>
    </xf>
    <xf numFmtId="0" fontId="83" fillId="0" borderId="515" xfId="0" applyFont="1" applyFill="1" applyBorder="1" applyAlignment="1">
      <alignment horizontal="center"/>
    </xf>
    <xf numFmtId="49" fontId="0" fillId="0" borderId="515" xfId="0" applyNumberFormat="1" applyFont="1" applyFill="1" applyBorder="1" applyAlignment="1">
      <alignment horizontal="center" vertical="center"/>
    </xf>
    <xf numFmtId="49" fontId="0" fillId="0" borderId="521" xfId="0" applyNumberFormat="1" applyFont="1" applyFill="1" applyBorder="1" applyAlignment="1">
      <alignment horizontal="center" vertical="center"/>
    </xf>
    <xf numFmtId="1" fontId="0" fillId="0" borderId="510" xfId="0" applyNumberFormat="1" applyFont="1" applyFill="1" applyBorder="1" applyAlignment="1">
      <alignment horizontal="center" vertical="center"/>
    </xf>
    <xf numFmtId="0" fontId="83" fillId="0" borderId="511" xfId="0" applyFont="1" applyFill="1" applyBorder="1" applyAlignment="1">
      <alignment horizontal="center"/>
    </xf>
    <xf numFmtId="49" fontId="0" fillId="0" borderId="511" xfId="0" applyNumberFormat="1" applyFont="1" applyFill="1" applyBorder="1" applyAlignment="1">
      <alignment horizontal="center" vertical="center"/>
    </xf>
    <xf numFmtId="49" fontId="0" fillId="0" borderId="523" xfId="0" applyNumberFormat="1" applyFont="1" applyFill="1" applyBorder="1" applyAlignment="1">
      <alignment horizontal="center" vertical="center"/>
    </xf>
    <xf numFmtId="4" fontId="4" fillId="0" borderId="493" xfId="52" applyNumberFormat="1" applyFill="1" applyBorder="1" applyAlignment="1">
      <alignment horizontal="center" vertical="center"/>
    </xf>
    <xf numFmtId="4" fontId="4" fillId="0" borderId="511" xfId="52" applyNumberFormat="1" applyFill="1" applyBorder="1" applyAlignment="1">
      <alignment horizontal="center" vertical="center"/>
    </xf>
    <xf numFmtId="3" fontId="0" fillId="0" borderId="493" xfId="0" applyNumberFormat="1" applyFont="1" applyFill="1" applyBorder="1" applyAlignment="1">
      <alignment horizontal="center"/>
    </xf>
    <xf numFmtId="2" fontId="102" fillId="0" borderId="493" xfId="0" applyNumberFormat="1" applyFont="1" applyFill="1" applyBorder="1" applyAlignment="1">
      <alignment horizontal="center" vertical="center"/>
    </xf>
    <xf numFmtId="3" fontId="0" fillId="0" borderId="515" xfId="0" applyNumberFormat="1" applyFont="1" applyFill="1" applyBorder="1" applyAlignment="1">
      <alignment horizontal="center"/>
    </xf>
    <xf numFmtId="2" fontId="102" fillId="0" borderId="515" xfId="0" applyNumberFormat="1" applyFont="1" applyFill="1" applyBorder="1" applyAlignment="1">
      <alignment horizontal="center" vertical="center"/>
    </xf>
    <xf numFmtId="3" fontId="0" fillId="0" borderId="511" xfId="0" applyNumberFormat="1" applyFont="1" applyFill="1" applyBorder="1" applyAlignment="1">
      <alignment horizontal="center"/>
    </xf>
    <xf numFmtId="2" fontId="102" fillId="0" borderId="511" xfId="0" applyNumberFormat="1" applyFont="1" applyFill="1" applyBorder="1" applyAlignment="1">
      <alignment horizontal="center" vertical="center"/>
    </xf>
    <xf numFmtId="0" fontId="82" fillId="0" borderId="493" xfId="0" applyFont="1" applyFill="1" applyBorder="1" applyAlignment="1">
      <alignment horizontal="center"/>
    </xf>
    <xf numFmtId="0" fontId="82" fillId="0" borderId="493" xfId="0" applyFont="1" applyFill="1" applyBorder="1" applyAlignment="1">
      <alignment horizontal="center" vertical="center" wrapText="1"/>
    </xf>
    <xf numFmtId="0" fontId="82" fillId="0" borderId="515" xfId="0" applyFont="1" applyFill="1" applyBorder="1" applyAlignment="1">
      <alignment horizontal="center" vertical="center" wrapText="1"/>
    </xf>
    <xf numFmtId="0" fontId="0" fillId="0" borderId="511" xfId="0" applyFill="1" applyBorder="1" applyAlignment="1">
      <alignment horizontal="center"/>
    </xf>
    <xf numFmtId="0" fontId="82" fillId="0" borderId="511" xfId="0" applyFont="1" applyFill="1" applyBorder="1" applyAlignment="1">
      <alignment horizontal="center" vertical="center" wrapText="1"/>
    </xf>
    <xf numFmtId="1" fontId="0" fillId="0" borderId="525" xfId="0" applyNumberFormat="1" applyFont="1" applyFill="1" applyBorder="1" applyAlignment="1">
      <alignment horizontal="center"/>
    </xf>
    <xf numFmtId="2" fontId="102" fillId="0" borderId="524" xfId="0" applyNumberFormat="1" applyFont="1" applyFill="1" applyBorder="1" applyAlignment="1">
      <alignment horizontal="center" vertical="center"/>
    </xf>
    <xf numFmtId="1" fontId="0" fillId="0" borderId="519" xfId="0" applyNumberFormat="1" applyFont="1" applyFill="1" applyBorder="1" applyAlignment="1">
      <alignment horizontal="center"/>
    </xf>
    <xf numFmtId="2" fontId="102" fillId="0" borderId="520" xfId="0" applyNumberFormat="1" applyFont="1" applyFill="1" applyBorder="1" applyAlignment="1">
      <alignment horizontal="center" vertical="center"/>
    </xf>
    <xf numFmtId="1" fontId="0" fillId="0" borderId="510" xfId="0" applyNumberFormat="1" applyFont="1" applyFill="1" applyBorder="1" applyAlignment="1">
      <alignment horizontal="center"/>
    </xf>
    <xf numFmtId="2" fontId="102" fillId="0" borderId="514" xfId="0" applyNumberFormat="1" applyFont="1" applyFill="1" applyBorder="1" applyAlignment="1">
      <alignment horizontal="center" vertical="center"/>
    </xf>
    <xf numFmtId="0" fontId="0" fillId="0" borderId="493" xfId="0" applyFill="1" applyBorder="1" applyAlignment="1">
      <alignment horizontal="center"/>
    </xf>
    <xf numFmtId="3" fontId="26" fillId="0" borderId="451" xfId="53" applyNumberFormat="1" applyFont="1" applyFill="1" applyBorder="1" applyAlignment="1">
      <alignment horizontal="center" vertical="center"/>
    </xf>
    <xf numFmtId="3" fontId="26" fillId="0" borderId="423" xfId="53" applyNumberFormat="1" applyFont="1" applyFill="1" applyBorder="1" applyAlignment="1">
      <alignment horizontal="center" vertical="center"/>
    </xf>
    <xf numFmtId="4" fontId="101" fillId="0" borderId="441" xfId="107" applyNumberFormat="1" applyFont="1" applyFill="1" applyBorder="1" applyAlignment="1">
      <alignment horizontal="center" vertical="center"/>
    </xf>
    <xf numFmtId="166" fontId="101" fillId="0" borderId="522" xfId="107" applyNumberFormat="1" applyFont="1" applyFill="1" applyBorder="1" applyAlignment="1">
      <alignment horizontal="center" vertical="center"/>
    </xf>
    <xf numFmtId="2" fontId="111" fillId="0" borderId="457" xfId="0" applyNumberFormat="1" applyFont="1" applyFill="1" applyBorder="1" applyAlignment="1">
      <alignment horizontal="center" vertical="center"/>
    </xf>
    <xf numFmtId="0" fontId="27" fillId="26" borderId="522" xfId="0" applyFont="1" applyFill="1" applyBorder="1" applyAlignment="1">
      <alignment horizontal="center" vertical="center"/>
    </xf>
    <xf numFmtId="2" fontId="27" fillId="27" borderId="522" xfId="0" applyNumberFormat="1" applyFont="1" applyFill="1" applyBorder="1" applyAlignment="1">
      <alignment horizontal="center" vertical="center"/>
    </xf>
    <xf numFmtId="0" fontId="222" fillId="0" borderId="0" xfId="156" applyFont="1" applyFill="1" applyBorder="1" applyAlignment="1">
      <alignment horizontal="left"/>
    </xf>
    <xf numFmtId="0" fontId="222" fillId="0" borderId="0" xfId="52" applyFont="1" applyFill="1" applyBorder="1" applyAlignment="1">
      <alignment horizontal="center"/>
    </xf>
    <xf numFmtId="0" fontId="16" fillId="35" borderId="510" xfId="52" applyFont="1" applyFill="1" applyBorder="1" applyAlignment="1">
      <alignment horizontal="center" vertical="center" wrapText="1"/>
    </xf>
    <xf numFmtId="0" fontId="121" fillId="35" borderId="528" xfId="52" applyFont="1" applyFill="1" applyBorder="1" applyAlignment="1">
      <alignment horizontal="center" vertical="center" wrapText="1"/>
    </xf>
    <xf numFmtId="2" fontId="121" fillId="35" borderId="528" xfId="66" applyNumberFormat="1" applyFont="1" applyFill="1" applyBorder="1" applyAlignment="1">
      <alignment horizontal="center" vertical="center" wrapText="1"/>
    </xf>
    <xf numFmtId="2" fontId="121" fillId="35" borderId="514" xfId="66" applyNumberFormat="1" applyFont="1" applyFill="1" applyBorder="1" applyAlignment="1">
      <alignment horizontal="center" vertical="center" wrapText="1"/>
    </xf>
    <xf numFmtId="166" fontId="222" fillId="0" borderId="534" xfId="108" applyFont="1" applyFill="1" applyBorder="1" applyAlignment="1">
      <alignment horizontal="center" vertical="center"/>
    </xf>
    <xf numFmtId="0" fontId="221" fillId="32" borderId="530" xfId="0" applyFont="1" applyFill="1" applyBorder="1" applyAlignment="1"/>
    <xf numFmtId="0" fontId="221" fillId="32" borderId="519" xfId="0" applyFont="1" applyFill="1" applyBorder="1" applyAlignment="1"/>
    <xf numFmtId="0" fontId="221" fillId="0" borderId="529" xfId="0" applyFont="1" applyFill="1" applyBorder="1"/>
    <xf numFmtId="0" fontId="222" fillId="0" borderId="525" xfId="52" applyFont="1" applyFill="1" applyBorder="1" applyAlignment="1">
      <alignment horizontal="center"/>
    </xf>
    <xf numFmtId="0" fontId="221" fillId="0" borderId="508" xfId="0" applyFont="1" applyFill="1" applyBorder="1"/>
    <xf numFmtId="0" fontId="222" fillId="0" borderId="519" xfId="52" applyFont="1" applyFill="1" applyBorder="1" applyAlignment="1">
      <alignment horizontal="center"/>
    </xf>
    <xf numFmtId="0" fontId="222" fillId="0" borderId="527" xfId="52" applyFont="1" applyFill="1" applyBorder="1" applyAlignment="1">
      <alignment horizontal="center"/>
    </xf>
    <xf numFmtId="0" fontId="222" fillId="0" borderId="521" xfId="52" applyFont="1" applyFill="1" applyBorder="1" applyAlignment="1">
      <alignment horizontal="center"/>
    </xf>
    <xf numFmtId="0" fontId="221" fillId="0" borderId="533" xfId="0" applyFont="1" applyFill="1" applyBorder="1"/>
    <xf numFmtId="0" fontId="222" fillId="0" borderId="510" xfId="52" applyFont="1" applyFill="1" applyBorder="1" applyAlignment="1">
      <alignment horizontal="center"/>
    </xf>
    <xf numFmtId="0" fontId="222" fillId="0" borderId="528" xfId="52" applyFont="1" applyFill="1" applyBorder="1" applyAlignment="1">
      <alignment horizontal="center"/>
    </xf>
    <xf numFmtId="0" fontId="222" fillId="0" borderId="523" xfId="52" applyFont="1" applyFill="1" applyBorder="1" applyAlignment="1">
      <alignment horizontal="center"/>
    </xf>
    <xf numFmtId="0" fontId="221" fillId="32" borderId="536" xfId="0" applyFont="1" applyFill="1" applyBorder="1" applyAlignment="1"/>
    <xf numFmtId="0" fontId="221" fillId="32" borderId="533" xfId="0" applyFont="1" applyFill="1" applyBorder="1" applyAlignment="1"/>
    <xf numFmtId="4" fontId="86" fillId="0" borderId="0" xfId="0" applyNumberFormat="1" applyFont="1" applyFill="1" applyBorder="1"/>
    <xf numFmtId="0" fontId="86" fillId="0" borderId="0" xfId="0" applyFont="1" applyFill="1" applyBorder="1"/>
    <xf numFmtId="0" fontId="221" fillId="0" borderId="529" xfId="0" applyNumberFormat="1" applyFont="1" applyFill="1" applyBorder="1" applyAlignment="1">
      <alignment horizontal="left"/>
    </xf>
    <xf numFmtId="0" fontId="222" fillId="0" borderId="529" xfId="156" applyFont="1" applyFill="1" applyBorder="1" applyAlignment="1">
      <alignment horizontal="left"/>
    </xf>
    <xf numFmtId="166" fontId="222" fillId="0" borderId="338" xfId="108" applyFont="1" applyFill="1" applyBorder="1" applyAlignment="1">
      <alignment horizontal="center" vertical="center"/>
    </xf>
    <xf numFmtId="0" fontId="221" fillId="0" borderId="532" xfId="0" applyNumberFormat="1" applyFont="1" applyFill="1" applyBorder="1" applyAlignment="1">
      <alignment horizontal="left"/>
    </xf>
    <xf numFmtId="0" fontId="222" fillId="0" borderId="532" xfId="156" applyFont="1" applyFill="1" applyBorder="1" applyAlignment="1">
      <alignment horizontal="left"/>
    </xf>
    <xf numFmtId="166" fontId="222" fillId="0" borderId="527" xfId="108" applyFont="1" applyFill="1" applyBorder="1" applyAlignment="1">
      <alignment horizontal="center" vertical="center"/>
    </xf>
    <xf numFmtId="0" fontId="221" fillId="0" borderId="508" xfId="0" applyNumberFormat="1" applyFont="1" applyFill="1" applyBorder="1" applyAlignment="1">
      <alignment horizontal="left"/>
    </xf>
    <xf numFmtId="0" fontId="222" fillId="0" borderId="508" xfId="156" applyFont="1" applyFill="1" applyBorder="1" applyAlignment="1">
      <alignment horizontal="left"/>
    </xf>
    <xf numFmtId="0" fontId="221" fillId="0" borderId="533" xfId="0" applyNumberFormat="1" applyFont="1" applyFill="1" applyBorder="1" applyAlignment="1">
      <alignment horizontal="left"/>
    </xf>
    <xf numFmtId="0" fontId="222" fillId="0" borderId="533" xfId="156" applyFont="1" applyFill="1" applyBorder="1" applyAlignment="1">
      <alignment horizontal="left"/>
    </xf>
    <xf numFmtId="166" fontId="222" fillId="0" borderId="528" xfId="108" applyFont="1" applyFill="1" applyBorder="1" applyAlignment="1">
      <alignment horizontal="center" vertical="center"/>
    </xf>
    <xf numFmtId="0" fontId="221" fillId="0" borderId="338" xfId="0" applyFont="1" applyFill="1" applyBorder="1"/>
    <xf numFmtId="0" fontId="221" fillId="0" borderId="527" xfId="0" applyFont="1" applyFill="1" applyBorder="1"/>
    <xf numFmtId="166" fontId="222" fillId="0" borderId="531" xfId="108" applyFont="1" applyFill="1" applyBorder="1" applyAlignment="1">
      <alignment horizontal="center" vertical="center"/>
    </xf>
    <xf numFmtId="0" fontId="221" fillId="0" borderId="528" xfId="0" applyFont="1" applyFill="1" applyBorder="1"/>
    <xf numFmtId="166" fontId="222" fillId="0" borderId="539" xfId="108" applyFont="1" applyFill="1" applyBorder="1" applyAlignment="1">
      <alignment horizontal="center" vertical="center"/>
    </xf>
    <xf numFmtId="0" fontId="221" fillId="0" borderId="531" xfId="0" applyFont="1" applyFill="1" applyBorder="1"/>
    <xf numFmtId="0" fontId="222" fillId="0" borderId="531" xfId="52" applyFont="1" applyFill="1" applyBorder="1" applyAlignment="1">
      <alignment horizontal="center"/>
    </xf>
    <xf numFmtId="0" fontId="222" fillId="0" borderId="154" xfId="52" applyFont="1" applyFill="1" applyBorder="1" applyAlignment="1">
      <alignment horizontal="center"/>
    </xf>
    <xf numFmtId="166" fontId="222" fillId="0" borderId="154" xfId="108" applyFont="1" applyFill="1" applyBorder="1" applyAlignment="1">
      <alignment horizontal="center" vertical="center"/>
    </xf>
    <xf numFmtId="0" fontId="7" fillId="0" borderId="532" xfId="0" applyFont="1" applyFill="1" applyBorder="1" applyAlignment="1">
      <alignment vertical="center" wrapText="1"/>
    </xf>
    <xf numFmtId="0" fontId="7" fillId="0" borderId="84" xfId="0" applyFont="1" applyFill="1" applyBorder="1" applyAlignment="1">
      <alignment horizontal="center" vertical="center"/>
    </xf>
    <xf numFmtId="2" fontId="7" fillId="0" borderId="84" xfId="0" applyNumberFormat="1" applyFont="1" applyFill="1" applyBorder="1" applyAlignment="1">
      <alignment horizontal="center" vertical="center"/>
    </xf>
    <xf numFmtId="0" fontId="7" fillId="0" borderId="508" xfId="0" applyFont="1" applyFill="1" applyBorder="1" applyAlignment="1">
      <alignment horizontal="left" vertical="center" wrapText="1"/>
    </xf>
    <xf numFmtId="0" fontId="7" fillId="0" borderId="518" xfId="0" applyFont="1" applyFill="1" applyBorder="1" applyAlignment="1">
      <alignment horizontal="center" vertical="center"/>
    </xf>
    <xf numFmtId="2" fontId="7" fillId="0" borderId="518" xfId="0" applyNumberFormat="1" applyFont="1" applyFill="1" applyBorder="1" applyAlignment="1">
      <alignment horizontal="center" vertical="center"/>
    </xf>
    <xf numFmtId="10" fontId="3" fillId="0" borderId="125" xfId="0" applyNumberFormat="1" applyFont="1" applyFill="1" applyBorder="1" applyAlignment="1">
      <alignment horizontal="center" vertical="center" wrapText="1"/>
    </xf>
    <xf numFmtId="0" fontId="3" fillId="0" borderId="485" xfId="0" applyFont="1" applyFill="1" applyBorder="1" applyAlignment="1">
      <alignment horizontal="center" vertical="center" wrapText="1"/>
    </xf>
    <xf numFmtId="4" fontId="98" fillId="0" borderId="485" xfId="107" applyNumberFormat="1" applyFont="1" applyFill="1" applyBorder="1" applyAlignment="1">
      <alignment horizontal="center" vertical="center" wrapText="1"/>
    </xf>
    <xf numFmtId="166" fontId="98" fillId="0" borderId="485" xfId="107" applyNumberFormat="1" applyFont="1" applyFill="1" applyBorder="1" applyAlignment="1">
      <alignment horizontal="center" vertical="center" wrapText="1"/>
    </xf>
    <xf numFmtId="166" fontId="98" fillId="0" borderId="486" xfId="107" applyNumberFormat="1" applyFont="1" applyFill="1" applyBorder="1" applyAlignment="1">
      <alignment horizontal="center" vertical="center" wrapText="1"/>
    </xf>
    <xf numFmtId="0" fontId="5" fillId="0" borderId="518" xfId="0" applyFont="1" applyFill="1" applyBorder="1" applyAlignment="1"/>
    <xf numFmtId="0" fontId="7" fillId="0" borderId="22" xfId="0" applyFont="1" applyFill="1" applyBorder="1" applyAlignment="1">
      <alignment horizontal="left" vertical="center" wrapText="1"/>
    </xf>
    <xf numFmtId="0" fontId="5" fillId="0" borderId="538" xfId="0" applyFont="1" applyFill="1" applyBorder="1" applyAlignment="1"/>
    <xf numFmtId="0" fontId="7" fillId="0" borderId="538" xfId="0" applyFont="1" applyFill="1" applyBorder="1" applyAlignment="1">
      <alignment horizontal="center" vertical="center"/>
    </xf>
    <xf numFmtId="2" fontId="7" fillId="0" borderId="538" xfId="0" applyNumberFormat="1" applyFont="1" applyFill="1" applyBorder="1" applyAlignment="1">
      <alignment horizontal="center" vertical="center"/>
    </xf>
    <xf numFmtId="0" fontId="7" fillId="0" borderId="499" xfId="0" applyFont="1" applyFill="1" applyBorder="1" applyAlignment="1">
      <alignment vertical="center" wrapText="1"/>
    </xf>
    <xf numFmtId="0" fontId="7" fillId="0" borderId="378" xfId="0" applyFont="1" applyFill="1" applyBorder="1" applyAlignment="1">
      <alignment horizontal="center" vertical="center"/>
    </xf>
    <xf numFmtId="2" fontId="7" fillId="0" borderId="378" xfId="0" applyNumberFormat="1" applyFont="1" applyFill="1" applyBorder="1" applyAlignment="1">
      <alignment horizontal="center" vertical="center"/>
    </xf>
    <xf numFmtId="0" fontId="7" fillId="0" borderId="508" xfId="0" applyFont="1" applyFill="1" applyBorder="1" applyAlignment="1">
      <alignment vertical="center"/>
    </xf>
    <xf numFmtId="0" fontId="7" fillId="0" borderId="508" xfId="0" applyFont="1" applyFill="1" applyBorder="1" applyAlignment="1">
      <alignment vertical="center" wrapText="1"/>
    </xf>
    <xf numFmtId="0" fontId="7" fillId="0" borderId="533" xfId="0" applyFont="1" applyFill="1" applyBorder="1" applyAlignment="1">
      <alignment vertical="center"/>
    </xf>
    <xf numFmtId="0" fontId="7" fillId="0" borderId="533" xfId="0" applyFont="1" applyFill="1" applyBorder="1" applyAlignment="1">
      <alignment vertical="center" wrapText="1"/>
    </xf>
    <xf numFmtId="0" fontId="7" fillId="0" borderId="532" xfId="0" applyFont="1" applyFill="1" applyBorder="1" applyAlignment="1">
      <alignment vertical="center"/>
    </xf>
    <xf numFmtId="0" fontId="7" fillId="0" borderId="536" xfId="0" applyFont="1" applyFill="1" applyBorder="1" applyAlignment="1">
      <alignment vertical="center"/>
    </xf>
    <xf numFmtId="0" fontId="7" fillId="0" borderId="540" xfId="0" applyFont="1" applyFill="1" applyBorder="1" applyAlignment="1">
      <alignment horizontal="center" vertical="center"/>
    </xf>
    <xf numFmtId="0" fontId="7" fillId="0" borderId="77" xfId="0" applyFont="1" applyFill="1" applyBorder="1" applyAlignment="1">
      <alignment vertical="center"/>
    </xf>
    <xf numFmtId="0" fontId="7" fillId="0" borderId="77" xfId="0" applyFont="1" applyFill="1" applyBorder="1" applyAlignment="1">
      <alignment vertical="center" wrapText="1"/>
    </xf>
    <xf numFmtId="0" fontId="5" fillId="0" borderId="97" xfId="0" applyFont="1" applyFill="1" applyBorder="1" applyAlignment="1"/>
    <xf numFmtId="16" fontId="7" fillId="0" borderId="97" xfId="0" applyNumberFormat="1" applyFont="1" applyFill="1" applyBorder="1" applyAlignment="1">
      <alignment horizontal="center" vertical="center"/>
    </xf>
    <xf numFmtId="2" fontId="7" fillId="0" borderId="97" xfId="0" applyNumberFormat="1" applyFont="1" applyFill="1" applyBorder="1" applyAlignment="1">
      <alignment horizontal="center" vertical="center"/>
    </xf>
    <xf numFmtId="0" fontId="221" fillId="0" borderId="537" xfId="0" applyFont="1" applyFill="1" applyBorder="1" applyAlignment="1">
      <alignment horizontal="left"/>
    </xf>
    <xf numFmtId="0" fontId="221" fillId="0" borderId="155" xfId="0" applyFont="1" applyFill="1" applyBorder="1"/>
    <xf numFmtId="0" fontId="221" fillId="0" borderId="538" xfId="0" applyFont="1" applyFill="1" applyBorder="1" applyAlignment="1">
      <alignment horizontal="left"/>
    </xf>
    <xf numFmtId="0" fontId="221" fillId="0" borderId="513" xfId="0" applyFont="1" applyFill="1" applyBorder="1"/>
    <xf numFmtId="4" fontId="101" fillId="0" borderId="436" xfId="107" applyNumberFormat="1" applyFont="1" applyFill="1" applyBorder="1" applyAlignment="1">
      <alignment horizontal="center" vertical="center"/>
    </xf>
    <xf numFmtId="0" fontId="16" fillId="0" borderId="0" xfId="0" applyFont="1" applyAlignment="1">
      <alignment horizontal="center"/>
    </xf>
    <xf numFmtId="0" fontId="3" fillId="50" borderId="488" xfId="0" applyFont="1" applyFill="1" applyBorder="1" applyAlignment="1">
      <alignment horizontal="center" vertical="center"/>
    </xf>
    <xf numFmtId="0" fontId="3" fillId="50" borderId="487" xfId="0" applyFont="1" applyFill="1" applyBorder="1" applyAlignment="1">
      <alignment horizontal="center" vertical="center"/>
    </xf>
    <xf numFmtId="0" fontId="3" fillId="50" borderId="466" xfId="0" applyFont="1" applyFill="1" applyBorder="1" applyAlignment="1">
      <alignment horizontal="center" vertical="center"/>
    </xf>
    <xf numFmtId="0" fontId="110" fillId="40" borderId="0" xfId="0" applyFont="1" applyFill="1" applyAlignment="1">
      <alignment horizontal="center"/>
    </xf>
    <xf numFmtId="0" fontId="97" fillId="36" borderId="457" xfId="0" applyFont="1" applyFill="1" applyBorder="1" applyAlignment="1">
      <alignment horizontal="left" wrapText="1"/>
    </xf>
    <xf numFmtId="1" fontId="99" fillId="28" borderId="0" xfId="52" applyNumberFormat="1" applyFont="1" applyFill="1" applyBorder="1" applyAlignment="1">
      <alignment horizontal="center" vertical="center"/>
    </xf>
    <xf numFmtId="0" fontId="0" fillId="0" borderId="457" xfId="0" applyFont="1" applyFill="1" applyBorder="1" applyAlignment="1">
      <alignment horizontal="center"/>
    </xf>
    <xf numFmtId="1" fontId="0" fillId="0" borderId="154" xfId="0" applyNumberFormat="1" applyFont="1" applyFill="1" applyBorder="1" applyAlignment="1">
      <alignment horizontal="left" vertical="center" wrapText="1"/>
    </xf>
    <xf numFmtId="1" fontId="0" fillId="0" borderId="228" xfId="0" applyNumberFormat="1" applyFont="1" applyFill="1" applyBorder="1" applyAlignment="1">
      <alignment horizontal="left" vertical="center" wrapText="1"/>
    </xf>
    <xf numFmtId="1" fontId="0" fillId="0" borderId="82" xfId="0" applyNumberFormat="1" applyFont="1" applyFill="1" applyBorder="1" applyAlignment="1">
      <alignment horizontal="left" vertical="center" wrapText="1"/>
    </xf>
    <xf numFmtId="1" fontId="0" fillId="0" borderId="493" xfId="0" applyNumberFormat="1" applyFill="1" applyBorder="1" applyAlignment="1">
      <alignment horizontal="left" vertical="center" wrapText="1"/>
    </xf>
    <xf numFmtId="1" fontId="0" fillId="0" borderId="515" xfId="0" applyNumberFormat="1" applyFont="1" applyFill="1" applyBorder="1" applyAlignment="1">
      <alignment horizontal="left" vertical="center" wrapText="1"/>
    </xf>
    <xf numFmtId="1" fontId="0" fillId="0" borderId="511" xfId="0" applyNumberFormat="1" applyFont="1" applyFill="1" applyBorder="1" applyAlignment="1">
      <alignment horizontal="left" vertical="center" wrapText="1"/>
    </xf>
    <xf numFmtId="1" fontId="0" fillId="0" borderId="493" xfId="0" applyNumberFormat="1" applyFont="1" applyFill="1" applyBorder="1" applyAlignment="1">
      <alignment horizontal="left" vertical="center" wrapText="1"/>
    </xf>
    <xf numFmtId="0" fontId="8" fillId="28" borderId="0" xfId="52" applyFont="1" applyFill="1" applyBorder="1" applyAlignment="1">
      <alignment horizontal="center" vertical="center"/>
    </xf>
    <xf numFmtId="0" fontId="8" fillId="28" borderId="38" xfId="52" applyFont="1" applyFill="1" applyBorder="1" applyAlignment="1">
      <alignment horizontal="center" vertical="center"/>
    </xf>
    <xf numFmtId="0" fontId="0" fillId="0" borderId="457" xfId="0" applyFill="1" applyBorder="1" applyAlignment="1">
      <alignment horizontal="center"/>
    </xf>
    <xf numFmtId="0" fontId="82" fillId="0" borderId="457" xfId="0" applyFont="1" applyFill="1" applyBorder="1" applyAlignment="1">
      <alignment horizontal="center"/>
    </xf>
    <xf numFmtId="0" fontId="0" fillId="0" borderId="457" xfId="0" applyFont="1" applyFill="1" applyBorder="1" applyAlignment="1">
      <alignment horizontal="center" vertical="center"/>
    </xf>
    <xf numFmtId="0" fontId="118" fillId="40" borderId="0" xfId="0" applyFont="1" applyFill="1" applyAlignment="1">
      <alignment horizontal="center"/>
    </xf>
    <xf numFmtId="0" fontId="83" fillId="40" borderId="0" xfId="0" applyFont="1" applyFill="1" applyAlignment="1">
      <alignment horizontal="center"/>
    </xf>
    <xf numFmtId="0" fontId="0" fillId="0" borderId="216" xfId="0" applyFill="1" applyBorder="1" applyAlignment="1">
      <alignment horizontal="center" vertical="center"/>
    </xf>
    <xf numFmtId="0" fontId="0" fillId="0" borderId="105" xfId="0" applyFill="1" applyBorder="1" applyAlignment="1">
      <alignment horizontal="center" vertical="center"/>
    </xf>
    <xf numFmtId="0" fontId="0" fillId="0" borderId="476" xfId="0" applyFill="1" applyBorder="1" applyAlignment="1">
      <alignment horizontal="center" vertical="center"/>
    </xf>
    <xf numFmtId="0" fontId="145" fillId="40" borderId="525" xfId="52" applyFont="1" applyFill="1" applyBorder="1" applyAlignment="1">
      <alignment horizontal="center" vertical="center" wrapText="1"/>
    </xf>
    <xf numFmtId="0" fontId="145" fillId="40" borderId="524" xfId="52" applyFont="1" applyFill="1" applyBorder="1" applyAlignment="1">
      <alignment horizontal="center" vertical="center" wrapText="1"/>
    </xf>
    <xf numFmtId="0" fontId="0" fillId="0" borderId="519" xfId="0" applyFill="1" applyBorder="1" applyAlignment="1">
      <alignment horizontal="center" vertical="center"/>
    </xf>
    <xf numFmtId="0" fontId="0" fillId="0" borderId="510" xfId="0" applyFill="1" applyBorder="1" applyAlignment="1">
      <alignment horizontal="center" vertical="center"/>
    </xf>
    <xf numFmtId="1" fontId="135" fillId="49" borderId="0" xfId="52" applyNumberFormat="1" applyFont="1" applyFill="1" applyBorder="1" applyAlignment="1">
      <alignment horizontal="center" vertical="center"/>
    </xf>
    <xf numFmtId="0" fontId="83" fillId="36" borderId="457" xfId="0" applyFont="1" applyFill="1" applyBorder="1" applyAlignment="1">
      <alignment horizontal="left" wrapText="1"/>
    </xf>
    <xf numFmtId="0" fontId="83" fillId="99" borderId="504" xfId="0" applyFont="1" applyFill="1" applyBorder="1" applyAlignment="1">
      <alignment horizontal="left" vertical="center"/>
    </xf>
    <xf numFmtId="0" fontId="83" fillId="99" borderId="502" xfId="0" applyFont="1" applyFill="1" applyBorder="1" applyAlignment="1">
      <alignment horizontal="left" vertical="center"/>
    </xf>
    <xf numFmtId="0" fontId="83" fillId="99" borderId="503" xfId="0" applyFont="1" applyFill="1" applyBorder="1" applyAlignment="1">
      <alignment horizontal="left" vertical="center"/>
    </xf>
    <xf numFmtId="0" fontId="83" fillId="36" borderId="504" xfId="0" applyFont="1" applyFill="1" applyBorder="1" applyAlignment="1">
      <alignment horizontal="left" vertical="center"/>
    </xf>
    <xf numFmtId="0" fontId="83" fillId="36" borderId="502" xfId="0" applyFont="1" applyFill="1" applyBorder="1" applyAlignment="1">
      <alignment horizontal="left" vertical="center"/>
    </xf>
    <xf numFmtId="0" fontId="83" fillId="36" borderId="503" xfId="0" applyFont="1" applyFill="1" applyBorder="1" applyAlignment="1">
      <alignment horizontal="left" vertical="center"/>
    </xf>
    <xf numFmtId="1" fontId="171" fillId="28" borderId="0" xfId="52" applyNumberFormat="1" applyFont="1" applyFill="1" applyBorder="1" applyAlignment="1">
      <alignment horizontal="center" vertical="center"/>
    </xf>
    <xf numFmtId="0" fontId="83" fillId="36" borderId="462" xfId="0" applyFont="1" applyFill="1" applyBorder="1" applyAlignment="1">
      <alignment horizontal="left" vertical="center" wrapText="1"/>
    </xf>
    <xf numFmtId="0" fontId="83" fillId="36" borderId="502" xfId="0" applyFont="1" applyFill="1" applyBorder="1" applyAlignment="1">
      <alignment horizontal="left" vertical="center" wrapText="1"/>
    </xf>
    <xf numFmtId="0" fontId="83" fillId="36" borderId="459" xfId="0" applyFont="1" applyFill="1" applyBorder="1" applyAlignment="1">
      <alignment horizontal="left" vertical="center" wrapText="1"/>
    </xf>
    <xf numFmtId="0" fontId="83" fillId="36" borderId="469" xfId="0" applyFont="1" applyFill="1" applyBorder="1" applyAlignment="1">
      <alignment horizontal="left" vertical="center" wrapText="1"/>
    </xf>
    <xf numFmtId="0" fontId="83" fillId="36" borderId="462" xfId="0" applyFont="1" applyFill="1" applyBorder="1" applyAlignment="1">
      <alignment horizontal="left" vertical="center"/>
    </xf>
    <xf numFmtId="0" fontId="83" fillId="36" borderId="459" xfId="0" applyFont="1" applyFill="1" applyBorder="1" applyAlignment="1">
      <alignment horizontal="left" vertical="center"/>
    </xf>
    <xf numFmtId="0" fontId="83" fillId="36" borderId="469" xfId="0" applyFont="1" applyFill="1" applyBorder="1" applyAlignment="1">
      <alignment horizontal="left" vertical="center"/>
    </xf>
    <xf numFmtId="0" fontId="98" fillId="26" borderId="504" xfId="0" applyFont="1" applyFill="1" applyBorder="1" applyAlignment="1">
      <alignment horizontal="left" vertical="center"/>
    </xf>
    <xf numFmtId="0" fontId="98" fillId="26" borderId="503" xfId="0" applyFont="1" applyFill="1" applyBorder="1" applyAlignment="1">
      <alignment horizontal="left" vertical="center"/>
    </xf>
    <xf numFmtId="0" fontId="11" fillId="36" borderId="462" xfId="0" applyNumberFormat="1" applyFont="1" applyFill="1" applyBorder="1" applyAlignment="1">
      <alignment horizontal="left" vertical="center" wrapText="1"/>
    </xf>
    <xf numFmtId="0" fontId="11" fillId="36" borderId="449" xfId="0" applyNumberFormat="1" applyFont="1" applyFill="1" applyBorder="1" applyAlignment="1">
      <alignment horizontal="left" vertical="center" wrapText="1"/>
    </xf>
    <xf numFmtId="0" fontId="11" fillId="36" borderId="455" xfId="0" applyNumberFormat="1" applyFont="1" applyFill="1" applyBorder="1" applyAlignment="1">
      <alignment horizontal="left" vertical="center" wrapText="1"/>
    </xf>
    <xf numFmtId="0" fontId="11" fillId="36" borderId="462" xfId="0" applyNumberFormat="1" applyFont="1" applyFill="1" applyBorder="1" applyAlignment="1">
      <alignment horizontal="left" vertical="center"/>
    </xf>
    <xf numFmtId="0" fontId="11" fillId="36" borderId="449" xfId="0" applyNumberFormat="1" applyFont="1" applyFill="1" applyBorder="1" applyAlignment="1">
      <alignment horizontal="left" vertical="center"/>
    </xf>
    <xf numFmtId="0" fontId="11" fillId="36" borderId="455" xfId="0" applyNumberFormat="1" applyFont="1" applyFill="1" applyBorder="1" applyAlignment="1">
      <alignment horizontal="left" vertical="center"/>
    </xf>
    <xf numFmtId="0" fontId="135" fillId="40" borderId="0" xfId="0" applyFont="1" applyFill="1" applyAlignment="1">
      <alignment horizontal="center" vertical="center"/>
    </xf>
    <xf numFmtId="0" fontId="110" fillId="40" borderId="0" xfId="0" applyFont="1" applyFill="1" applyAlignment="1">
      <alignment horizontal="center" vertical="center"/>
    </xf>
    <xf numFmtId="1" fontId="0" fillId="0" borderId="436" xfId="0" applyNumberFormat="1" applyFont="1" applyFill="1" applyBorder="1" applyAlignment="1">
      <alignment horizontal="center" vertical="center"/>
    </xf>
    <xf numFmtId="1" fontId="0" fillId="0" borderId="457" xfId="0" applyNumberFormat="1" applyFont="1" applyFill="1" applyBorder="1" applyAlignment="1">
      <alignment horizontal="center" vertical="center"/>
    </xf>
    <xf numFmtId="49" fontId="97" fillId="33" borderId="457" xfId="52" applyNumberFormat="1" applyFont="1" applyFill="1" applyBorder="1" applyAlignment="1">
      <alignment horizontal="center" vertical="center" wrapText="1"/>
    </xf>
    <xf numFmtId="0" fontId="0" fillId="0" borderId="111" xfId="0" applyFont="1" applyFill="1" applyBorder="1" applyAlignment="1">
      <alignment horizontal="center" vertical="center"/>
    </xf>
    <xf numFmtId="49" fontId="97" fillId="96" borderId="457" xfId="52" applyNumberFormat="1" applyFont="1" applyFill="1" applyBorder="1" applyAlignment="1">
      <alignment horizontal="center" vertical="center" wrapText="1"/>
    </xf>
    <xf numFmtId="0" fontId="47" fillId="96" borderId="0" xfId="0" applyFont="1" applyFill="1" applyAlignment="1">
      <alignment horizontal="left" wrapText="1"/>
    </xf>
    <xf numFmtId="0" fontId="84" fillId="36" borderId="0" xfId="0" applyFont="1" applyFill="1" applyAlignment="1">
      <alignment horizontal="center" vertical="center"/>
    </xf>
    <xf numFmtId="169" fontId="0" fillId="0" borderId="436" xfId="0" applyNumberFormat="1" applyFont="1" applyFill="1" applyBorder="1" applyAlignment="1">
      <alignment horizontal="center" vertical="center"/>
    </xf>
    <xf numFmtId="169" fontId="0" fillId="0" borderId="457" xfId="0" applyNumberFormat="1" applyFont="1" applyFill="1" applyBorder="1" applyAlignment="1">
      <alignment horizontal="center" vertical="center"/>
    </xf>
    <xf numFmtId="1" fontId="0" fillId="0" borderId="111" xfId="0" applyNumberFormat="1" applyFont="1" applyFill="1" applyBorder="1" applyAlignment="1">
      <alignment horizontal="center" vertical="center"/>
    </xf>
    <xf numFmtId="0" fontId="0" fillId="0" borderId="436" xfId="0" applyFont="1" applyFill="1" applyBorder="1" applyAlignment="1">
      <alignment horizontal="center" vertical="center"/>
    </xf>
    <xf numFmtId="0" fontId="82" fillId="0" borderId="462" xfId="169" applyFont="1" applyFill="1" applyBorder="1" applyAlignment="1">
      <alignment horizontal="left" vertical="center"/>
    </xf>
    <xf numFmtId="0" fontId="82" fillId="0" borderId="459" xfId="169" applyFont="1" applyFill="1" applyBorder="1" applyAlignment="1">
      <alignment horizontal="left" vertical="center"/>
    </xf>
    <xf numFmtId="0" fontId="82" fillId="0" borderId="469" xfId="169" applyFont="1" applyFill="1" applyBorder="1" applyAlignment="1">
      <alignment horizontal="left" vertical="center"/>
    </xf>
    <xf numFmtId="0" fontId="98" fillId="33" borderId="457" xfId="0" applyFont="1" applyFill="1" applyBorder="1" applyAlignment="1">
      <alignment horizontal="center" vertical="center"/>
    </xf>
    <xf numFmtId="0" fontId="226" fillId="40" borderId="0" xfId="0" applyFont="1" applyFill="1" applyAlignment="1">
      <alignment horizontal="center"/>
    </xf>
    <xf numFmtId="0" fontId="98" fillId="96" borderId="457" xfId="0" applyFont="1" applyFill="1" applyBorder="1" applyAlignment="1">
      <alignment horizontal="center" vertical="center" wrapText="1"/>
    </xf>
    <xf numFmtId="0" fontId="82" fillId="0" borderId="457" xfId="169" applyFont="1" applyFill="1" applyBorder="1" applyAlignment="1">
      <alignment horizontal="left" vertical="center"/>
    </xf>
    <xf numFmtId="0" fontId="156" fillId="100" borderId="433" xfId="65" applyFont="1" applyFill="1" applyBorder="1" applyAlignment="1">
      <alignment horizontal="center" vertical="center"/>
    </xf>
    <xf numFmtId="0" fontId="156" fillId="100" borderId="434" xfId="65" applyFont="1" applyFill="1" applyBorder="1" applyAlignment="1">
      <alignment horizontal="center" vertical="center"/>
    </xf>
    <xf numFmtId="0" fontId="156" fillId="100" borderId="430" xfId="65" applyFont="1" applyFill="1" applyBorder="1" applyAlignment="1">
      <alignment horizontal="center" vertical="center"/>
    </xf>
    <xf numFmtId="0" fontId="158" fillId="40" borderId="0" xfId="0" applyFont="1" applyFill="1" applyAlignment="1">
      <alignment horizontal="center" vertical="center"/>
    </xf>
    <xf numFmtId="0" fontId="0" fillId="0" borderId="228" xfId="0" applyFont="1" applyFill="1" applyBorder="1" applyAlignment="1">
      <alignment horizontal="center"/>
    </xf>
    <xf numFmtId="0" fontId="0" fillId="0" borderId="429" xfId="0" applyFont="1" applyFill="1" applyBorder="1" applyAlignment="1">
      <alignment horizontal="center"/>
    </xf>
    <xf numFmtId="0" fontId="0" fillId="0" borderId="436" xfId="0" applyFont="1" applyFill="1" applyBorder="1" applyAlignment="1">
      <alignment horizontal="center"/>
    </xf>
    <xf numFmtId="0" fontId="218" fillId="40" borderId="0" xfId="0" applyFont="1" applyFill="1" applyAlignment="1">
      <alignment horizontal="center"/>
    </xf>
    <xf numFmtId="0" fontId="0" fillId="0" borderId="441" xfId="0" applyFont="1" applyFill="1" applyBorder="1" applyAlignment="1">
      <alignment horizontal="center"/>
    </xf>
    <xf numFmtId="0" fontId="0" fillId="0" borderId="82" xfId="0" applyFont="1" applyFill="1" applyBorder="1" applyAlignment="1">
      <alignment horizontal="center"/>
    </xf>
    <xf numFmtId="0" fontId="0" fillId="0" borderId="154" xfId="0" applyFont="1" applyFill="1" applyBorder="1" applyAlignment="1">
      <alignment horizontal="center"/>
    </xf>
    <xf numFmtId="0" fontId="133" fillId="40" borderId="457" xfId="0" applyFont="1" applyFill="1" applyBorder="1" applyAlignment="1">
      <alignment horizontal="center" vertical="center"/>
    </xf>
    <xf numFmtId="1" fontId="83" fillId="34" borderId="0" xfId="0" applyNumberFormat="1" applyFont="1" applyFill="1" applyAlignment="1">
      <alignment horizontal="center" vertical="center" wrapText="1"/>
    </xf>
    <xf numFmtId="0" fontId="5" fillId="0" borderId="80" xfId="0" applyFont="1" applyFill="1" applyBorder="1" applyAlignment="1">
      <alignment horizontal="center"/>
    </xf>
    <xf numFmtId="0" fontId="5" fillId="0" borderId="84" xfId="0" applyFont="1" applyFill="1" applyBorder="1" applyAlignment="1">
      <alignment horizontal="center"/>
    </xf>
    <xf numFmtId="0" fontId="5" fillId="0" borderId="210" xfId="0" applyFont="1" applyFill="1" applyBorder="1" applyAlignment="1">
      <alignment horizontal="center"/>
    </xf>
    <xf numFmtId="0" fontId="5" fillId="0" borderId="540" xfId="0" applyFont="1" applyFill="1" applyBorder="1" applyAlignment="1">
      <alignment horizontal="center"/>
    </xf>
    <xf numFmtId="0" fontId="5" fillId="0" borderId="81" xfId="0" applyFont="1" applyFill="1" applyBorder="1" applyAlignment="1">
      <alignment horizontal="center"/>
    </xf>
    <xf numFmtId="0" fontId="0" fillId="0" borderId="482" xfId="0" applyBorder="1" applyAlignment="1">
      <alignment horizontal="center"/>
    </xf>
    <xf numFmtId="0" fontId="77" fillId="0" borderId="441" xfId="24710" applyBorder="1" applyAlignment="1">
      <alignment horizontal="center" vertical="center"/>
    </xf>
    <xf numFmtId="0" fontId="77" fillId="0" borderId="436" xfId="24710" applyBorder="1" applyAlignment="1">
      <alignment horizontal="center" vertical="center"/>
    </xf>
    <xf numFmtId="0" fontId="134" fillId="42" borderId="0" xfId="24710" applyFont="1" applyFill="1" applyBorder="1" applyAlignment="1">
      <alignment horizontal="center" vertical="center"/>
    </xf>
    <xf numFmtId="0" fontId="117" fillId="36" borderId="0" xfId="24710" applyFont="1" applyFill="1" applyBorder="1" applyAlignment="1">
      <alignment horizontal="center" vertical="center"/>
    </xf>
    <xf numFmtId="0" fontId="77" fillId="0" borderId="457" xfId="24710" applyBorder="1" applyAlignment="1">
      <alignment horizontal="center" vertical="center"/>
    </xf>
    <xf numFmtId="0" fontId="77" fillId="0" borderId="483" xfId="24710" applyBorder="1" applyAlignment="1">
      <alignment horizontal="center" vertical="center"/>
    </xf>
    <xf numFmtId="0" fontId="77" fillId="0" borderId="401" xfId="24710" applyBorder="1" applyAlignment="1">
      <alignment horizontal="center" vertical="center"/>
    </xf>
    <xf numFmtId="0" fontId="5" fillId="32" borderId="483" xfId="24710" applyFont="1" applyFill="1" applyBorder="1" applyAlignment="1">
      <alignment horizontal="center" vertical="center" wrapText="1"/>
    </xf>
    <xf numFmtId="0" fontId="5" fillId="32" borderId="429" xfId="24710" applyFont="1" applyFill="1" applyBorder="1" applyAlignment="1">
      <alignment horizontal="center" vertical="center" wrapText="1"/>
    </xf>
    <xf numFmtId="0" fontId="5" fillId="32" borderId="425" xfId="24710" applyFont="1" applyFill="1" applyBorder="1" applyAlignment="1">
      <alignment horizontal="center" vertical="center" wrapText="1"/>
    </xf>
    <xf numFmtId="0" fontId="77" fillId="0" borderId="429" xfId="24710" applyBorder="1" applyAlignment="1">
      <alignment horizontal="center" vertical="center"/>
    </xf>
    <xf numFmtId="0" fontId="77" fillId="0" borderId="425" xfId="24710" applyBorder="1" applyAlignment="1">
      <alignment horizontal="center" vertical="center"/>
    </xf>
    <xf numFmtId="3" fontId="5" fillId="32" borderId="483" xfId="24710" applyNumberFormat="1" applyFont="1" applyFill="1" applyBorder="1" applyAlignment="1">
      <alignment horizontal="center" vertical="center" wrapText="1"/>
    </xf>
    <xf numFmtId="3" fontId="5" fillId="32" borderId="429" xfId="24710" applyNumberFormat="1" applyFont="1" applyFill="1" applyBorder="1" applyAlignment="1">
      <alignment horizontal="center" vertical="center" wrapText="1"/>
    </xf>
    <xf numFmtId="3" fontId="5" fillId="32" borderId="425" xfId="24710" applyNumberFormat="1" applyFont="1" applyFill="1" applyBorder="1" applyAlignment="1">
      <alignment horizontal="center" vertical="center" wrapText="1"/>
    </xf>
    <xf numFmtId="0" fontId="99" fillId="28" borderId="0" xfId="52" applyFont="1" applyFill="1" applyBorder="1" applyAlignment="1">
      <alignment horizontal="center" vertical="center"/>
    </xf>
    <xf numFmtId="0" fontId="89" fillId="0" borderId="0" xfId="0" applyFont="1" applyAlignment="1">
      <alignment vertical="center"/>
    </xf>
    <xf numFmtId="0" fontId="3" fillId="36" borderId="462" xfId="0" applyFont="1" applyFill="1" applyBorder="1" applyAlignment="1">
      <alignment horizontal="left" vertical="center" wrapText="1"/>
    </xf>
    <xf numFmtId="0" fontId="3" fillId="36" borderId="459" xfId="0" applyFont="1" applyFill="1" applyBorder="1" applyAlignment="1">
      <alignment horizontal="left" vertical="center" wrapText="1"/>
    </xf>
    <xf numFmtId="0" fontId="3" fillId="36" borderId="431" xfId="0" applyFont="1" applyFill="1" applyBorder="1" applyAlignment="1">
      <alignment horizontal="left" vertical="center" wrapText="1"/>
    </xf>
    <xf numFmtId="0" fontId="3" fillId="36" borderId="432" xfId="0" applyFont="1" applyFill="1" applyBorder="1" applyAlignment="1">
      <alignment horizontal="left" vertical="center" wrapText="1"/>
    </xf>
    <xf numFmtId="49" fontId="83" fillId="36" borderId="417" xfId="0" applyNumberFormat="1" applyFont="1" applyFill="1" applyBorder="1" applyAlignment="1">
      <alignment horizontal="center" vertical="center" wrapText="1"/>
    </xf>
    <xf numFmtId="49" fontId="83" fillId="36" borderId="418" xfId="0" applyNumberFormat="1" applyFont="1" applyFill="1" applyBorder="1" applyAlignment="1">
      <alignment horizontal="center" vertical="center" wrapText="1"/>
    </xf>
    <xf numFmtId="49" fontId="83" fillId="36" borderId="419" xfId="0" applyNumberFormat="1" applyFont="1" applyFill="1" applyBorder="1" applyAlignment="1">
      <alignment horizontal="center" vertical="center" wrapText="1"/>
    </xf>
    <xf numFmtId="49" fontId="83" fillId="36" borderId="462" xfId="0" applyNumberFormat="1" applyFont="1" applyFill="1" applyBorder="1" applyAlignment="1">
      <alignment horizontal="left" vertical="top" wrapText="1"/>
    </xf>
    <xf numFmtId="49" fontId="83" fillId="36" borderId="459" xfId="0" applyNumberFormat="1" applyFont="1" applyFill="1" applyBorder="1" applyAlignment="1">
      <alignment horizontal="left" vertical="top" wrapText="1"/>
    </xf>
    <xf numFmtId="49" fontId="83" fillId="36" borderId="469" xfId="0" applyNumberFormat="1" applyFont="1" applyFill="1" applyBorder="1" applyAlignment="1">
      <alignment horizontal="left" vertical="top" wrapText="1"/>
    </xf>
    <xf numFmtId="0" fontId="83" fillId="36" borderId="462" xfId="0" applyFont="1" applyFill="1" applyBorder="1" applyAlignment="1">
      <alignment horizontal="left" vertical="top"/>
    </xf>
    <xf numFmtId="0" fontId="83" fillId="36" borderId="459" xfId="0" applyFont="1" applyFill="1" applyBorder="1" applyAlignment="1">
      <alignment horizontal="left" vertical="top"/>
    </xf>
    <xf numFmtId="0" fontId="83" fillId="36" borderId="469" xfId="0" applyFont="1" applyFill="1" applyBorder="1" applyAlignment="1">
      <alignment horizontal="left" vertical="top"/>
    </xf>
    <xf numFmtId="0" fontId="102" fillId="33" borderId="423" xfId="0" applyFont="1" applyFill="1" applyBorder="1" applyAlignment="1">
      <alignment horizontal="center" vertical="center" wrapText="1"/>
    </xf>
    <xf numFmtId="0" fontId="126" fillId="0" borderId="452" xfId="0" applyFont="1" applyBorder="1" applyAlignment="1">
      <alignment horizontal="center" vertical="center" wrapText="1"/>
    </xf>
    <xf numFmtId="0" fontId="126" fillId="0" borderId="429" xfId="0" applyFont="1" applyBorder="1" applyAlignment="1">
      <alignment horizontal="center" vertical="center" wrapText="1"/>
    </xf>
    <xf numFmtId="0" fontId="126" fillId="0" borderId="425" xfId="0" applyFont="1" applyBorder="1" applyAlignment="1">
      <alignment horizontal="center" vertical="center" wrapText="1"/>
    </xf>
    <xf numFmtId="0" fontId="126" fillId="0" borderId="452" xfId="0" applyFont="1" applyFill="1" applyBorder="1" applyAlignment="1">
      <alignment horizontal="center" vertical="center" wrapText="1"/>
    </xf>
    <xf numFmtId="0" fontId="126" fillId="0" borderId="429" xfId="0" applyFont="1" applyFill="1" applyBorder="1" applyAlignment="1">
      <alignment horizontal="center" vertical="center" wrapText="1"/>
    </xf>
    <xf numFmtId="0" fontId="126" fillId="0" borderId="425" xfId="0" applyFont="1" applyFill="1" applyBorder="1" applyAlignment="1">
      <alignment horizontal="center" vertical="center" wrapText="1"/>
    </xf>
    <xf numFmtId="0" fontId="97" fillId="36" borderId="437" xfId="198" applyFont="1" applyFill="1" applyBorder="1" applyAlignment="1">
      <alignment horizontal="center"/>
    </xf>
    <xf numFmtId="0" fontId="97" fillId="36" borderId="468" xfId="198" applyFont="1" applyFill="1" applyBorder="1" applyAlignment="1">
      <alignment horizontal="center"/>
    </xf>
    <xf numFmtId="0" fontId="145" fillId="40" borderId="0" xfId="0" applyFont="1" applyFill="1" applyAlignment="1">
      <alignment horizontal="center" vertical="center"/>
    </xf>
    <xf numFmtId="0" fontId="156" fillId="36" borderId="0" xfId="0" applyFont="1" applyFill="1" applyAlignment="1">
      <alignment horizontal="center" vertical="center"/>
    </xf>
    <xf numFmtId="0" fontId="0" fillId="0" borderId="515" xfId="0" applyFont="1" applyBorder="1" applyAlignment="1">
      <alignment horizontal="center"/>
    </xf>
    <xf numFmtId="0" fontId="0" fillId="0" borderId="515" xfId="0" applyFont="1" applyBorder="1" applyAlignment="1">
      <alignment horizontal="center" vertical="center" wrapText="1"/>
    </xf>
    <xf numFmtId="0" fontId="82" fillId="0" borderId="457" xfId="0" applyFont="1" applyFill="1" applyBorder="1" applyAlignment="1">
      <alignment horizontal="center" vertical="center" wrapText="1"/>
    </xf>
    <xf numFmtId="0" fontId="0" fillId="0" borderId="457" xfId="0" applyFont="1" applyBorder="1" applyAlignment="1">
      <alignment horizontal="center"/>
    </xf>
    <xf numFmtId="0" fontId="0" fillId="0" borderId="457" xfId="0" applyFont="1" applyBorder="1" applyAlignment="1">
      <alignment horizontal="center" vertical="center" wrapText="1"/>
    </xf>
    <xf numFmtId="0" fontId="126" fillId="0" borderId="436" xfId="0" applyFont="1" applyFill="1" applyBorder="1" applyAlignment="1">
      <alignment horizontal="center" vertical="center" wrapText="1"/>
    </xf>
    <xf numFmtId="49" fontId="138" fillId="33" borderId="462" xfId="52" applyNumberFormat="1" applyFont="1" applyFill="1" applyBorder="1" applyAlignment="1">
      <alignment horizontal="center" vertical="center" wrapText="1"/>
    </xf>
    <xf numFmtId="49" fontId="138" fillId="33" borderId="459" xfId="52" applyNumberFormat="1" applyFont="1" applyFill="1" applyBorder="1" applyAlignment="1">
      <alignment horizontal="center" vertical="center" wrapText="1"/>
    </xf>
    <xf numFmtId="49" fontId="138" fillId="33" borderId="469" xfId="52" applyNumberFormat="1" applyFont="1" applyFill="1" applyBorder="1" applyAlignment="1">
      <alignment horizontal="center" vertical="center" wrapText="1"/>
    </xf>
    <xf numFmtId="0" fontId="107" fillId="0" borderId="457" xfId="0" applyFont="1" applyFill="1" applyBorder="1" applyAlignment="1">
      <alignment horizontal="center"/>
    </xf>
    <xf numFmtId="0" fontId="163" fillId="36" borderId="462" xfId="169" applyFont="1" applyFill="1" applyBorder="1" applyAlignment="1">
      <alignment horizontal="center" vertical="center"/>
    </xf>
    <xf numFmtId="0" fontId="163" fillId="36" borderId="459" xfId="169" applyFont="1" applyFill="1" applyBorder="1" applyAlignment="1">
      <alignment horizontal="center" vertical="center"/>
    </xf>
    <xf numFmtId="0" fontId="163" fillId="36" borderId="469" xfId="169" applyFont="1" applyFill="1" applyBorder="1" applyAlignment="1">
      <alignment horizontal="center" vertical="center"/>
    </xf>
    <xf numFmtId="0" fontId="19" fillId="94" borderId="0" xfId="66" applyFont="1" applyFill="1" applyBorder="1" applyAlignment="1">
      <alignment horizontal="center" vertical="center"/>
    </xf>
    <xf numFmtId="0" fontId="19" fillId="94" borderId="461" xfId="66" applyFont="1" applyFill="1" applyBorder="1" applyAlignment="1">
      <alignment horizontal="center" vertical="center"/>
    </xf>
    <xf numFmtId="0" fontId="0" fillId="0" borderId="470" xfId="0" applyBorder="1" applyAlignment="1">
      <alignment horizontal="center"/>
    </xf>
    <xf numFmtId="0" fontId="19" fillId="94" borderId="470" xfId="66" applyFont="1" applyFill="1" applyBorder="1" applyAlignment="1">
      <alignment horizontal="center" vertical="center"/>
    </xf>
    <xf numFmtId="0" fontId="8" fillId="28" borderId="0" xfId="66" applyFont="1" applyFill="1" applyBorder="1" applyAlignment="1">
      <alignment horizontal="center" vertical="center" wrapText="1"/>
    </xf>
    <xf numFmtId="0" fontId="0" fillId="0" borderId="467" xfId="0" applyBorder="1" applyAlignment="1">
      <alignment horizontal="center"/>
    </xf>
    <xf numFmtId="0" fontId="8" fillId="40" borderId="0" xfId="0" applyFont="1" applyFill="1" applyAlignment="1">
      <alignment horizontal="center" vertical="center"/>
    </xf>
    <xf numFmtId="0" fontId="9" fillId="35" borderId="222" xfId="0" applyFont="1" applyFill="1" applyBorder="1" applyAlignment="1">
      <alignment horizontal="center" vertical="center" wrapText="1"/>
    </xf>
    <xf numFmtId="0" fontId="9" fillId="35" borderId="152" xfId="0" applyFont="1" applyFill="1" applyBorder="1" applyAlignment="1">
      <alignment horizontal="center" vertical="center" wrapText="1"/>
    </xf>
    <xf numFmtId="0" fontId="0" fillId="0" borderId="125" xfId="0" applyFill="1" applyBorder="1" applyAlignment="1">
      <alignment horizontal="center" vertical="center"/>
    </xf>
    <xf numFmtId="0" fontId="9" fillId="35" borderId="106" xfId="0" applyFont="1" applyFill="1" applyBorder="1" applyAlignment="1">
      <alignment horizontal="center" vertical="center"/>
    </xf>
    <xf numFmtId="0" fontId="9" fillId="35" borderId="107" xfId="0" applyFont="1" applyFill="1" applyBorder="1" applyAlignment="1">
      <alignment horizontal="center" vertical="center"/>
    </xf>
    <xf numFmtId="0" fontId="9" fillId="35" borderId="74" xfId="0" applyFont="1" applyFill="1" applyBorder="1" applyAlignment="1">
      <alignment horizontal="center" vertical="center" wrapText="1"/>
    </xf>
    <xf numFmtId="0" fontId="9" fillId="35" borderId="75" xfId="0" applyFont="1" applyFill="1" applyBorder="1" applyAlignment="1">
      <alignment horizontal="center" vertical="center" wrapText="1"/>
    </xf>
    <xf numFmtId="0" fontId="0" fillId="0" borderId="525" xfId="0" applyFill="1" applyBorder="1" applyAlignment="1">
      <alignment horizontal="center" vertical="center"/>
    </xf>
    <xf numFmtId="0" fontId="82" fillId="0" borderId="156" xfId="0" applyFont="1" applyFill="1" applyBorder="1" applyAlignment="1">
      <alignment horizontal="center" vertical="top" wrapText="1"/>
    </xf>
    <xf numFmtId="0" fontId="82" fillId="0" borderId="98" xfId="0" applyFont="1" applyFill="1" applyBorder="1" applyAlignment="1">
      <alignment horizontal="center" vertical="top" wrapText="1"/>
    </xf>
    <xf numFmtId="0" fontId="82" fillId="0" borderId="114" xfId="0" applyFont="1" applyFill="1" applyBorder="1" applyAlignment="1">
      <alignment horizontal="center" vertical="top" wrapText="1"/>
    </xf>
    <xf numFmtId="0" fontId="0" fillId="0" borderId="156" xfId="0" applyFill="1" applyBorder="1" applyAlignment="1">
      <alignment horizontal="center" vertical="top" wrapText="1"/>
    </xf>
    <xf numFmtId="0" fontId="0" fillId="0" borderId="98" xfId="0" applyFill="1" applyBorder="1" applyAlignment="1">
      <alignment horizontal="center" vertical="top" wrapText="1"/>
    </xf>
    <xf numFmtId="0" fontId="0" fillId="0" borderId="114" xfId="0" applyFill="1" applyBorder="1" applyAlignment="1">
      <alignment horizontal="center" vertical="top" wrapText="1"/>
    </xf>
    <xf numFmtId="4" fontId="9" fillId="35" borderId="383" xfId="0" applyNumberFormat="1" applyFont="1" applyFill="1" applyBorder="1" applyAlignment="1">
      <alignment horizontal="center" vertical="center" wrapText="1"/>
    </xf>
    <xf numFmtId="4" fontId="9" fillId="35" borderId="384" xfId="0" applyNumberFormat="1" applyFont="1" applyFill="1" applyBorder="1" applyAlignment="1">
      <alignment horizontal="center" vertical="center" wrapText="1"/>
    </xf>
    <xf numFmtId="4" fontId="9" fillId="35" borderId="499" xfId="0" applyNumberFormat="1" applyFont="1" applyFill="1" applyBorder="1" applyAlignment="1">
      <alignment horizontal="center" vertical="center" wrapText="1"/>
    </xf>
    <xf numFmtId="4" fontId="9" fillId="35" borderId="221" xfId="0" applyNumberFormat="1" applyFont="1" applyFill="1" applyBorder="1" applyAlignment="1">
      <alignment horizontal="center" vertical="center" wrapText="1"/>
    </xf>
    <xf numFmtId="49" fontId="0" fillId="0" borderId="515" xfId="0" applyNumberFormat="1" applyFill="1" applyBorder="1" applyAlignment="1">
      <alignment horizontal="center" vertical="center" wrapText="1"/>
    </xf>
    <xf numFmtId="0" fontId="96" fillId="35" borderId="185" xfId="0" applyFont="1" applyFill="1" applyBorder="1" applyAlignment="1">
      <alignment horizontal="center" vertical="center"/>
    </xf>
    <xf numFmtId="0" fontId="96" fillId="35" borderId="186" xfId="0" applyFont="1" applyFill="1" applyBorder="1" applyAlignment="1">
      <alignment horizontal="center" vertical="center"/>
    </xf>
    <xf numFmtId="0" fontId="96" fillId="35" borderId="187" xfId="0" applyFont="1" applyFill="1" applyBorder="1" applyAlignment="1">
      <alignment horizontal="center" vertical="center"/>
    </xf>
    <xf numFmtId="0" fontId="0" fillId="0" borderId="170" xfId="0" applyFill="1" applyBorder="1" applyAlignment="1">
      <alignment horizontal="center"/>
    </xf>
    <xf numFmtId="0" fontId="223" fillId="40" borderId="0" xfId="0" applyFont="1" applyFill="1" applyAlignment="1">
      <alignment horizontal="center" vertical="center"/>
    </xf>
    <xf numFmtId="4" fontId="3" fillId="35" borderId="220" xfId="0" applyNumberFormat="1" applyFont="1" applyFill="1" applyBorder="1" applyAlignment="1">
      <alignment horizontal="center" vertical="center" wrapText="1"/>
    </xf>
    <xf numFmtId="4" fontId="3" fillId="35" borderId="221" xfId="0" applyNumberFormat="1" applyFont="1" applyFill="1" applyBorder="1" applyAlignment="1">
      <alignment horizontal="center" vertical="center" wrapText="1"/>
    </xf>
    <xf numFmtId="0" fontId="0" fillId="0" borderId="219" xfId="0" applyFill="1" applyBorder="1" applyAlignment="1">
      <alignment horizontal="center" vertical="top" wrapText="1"/>
    </xf>
    <xf numFmtId="0" fontId="3" fillId="35" borderId="210" xfId="0" applyFont="1" applyFill="1" applyBorder="1" applyAlignment="1">
      <alignment horizontal="center" vertical="center"/>
    </xf>
    <xf numFmtId="0" fontId="3" fillId="35" borderId="81" xfId="0" applyFont="1" applyFill="1" applyBorder="1" applyAlignment="1">
      <alignment horizontal="center" vertical="center"/>
    </xf>
    <xf numFmtId="0" fontId="133" fillId="40" borderId="423" xfId="0" applyFont="1" applyFill="1" applyBorder="1" applyAlignment="1">
      <alignment horizontal="center" vertical="center"/>
    </xf>
    <xf numFmtId="0" fontId="121" fillId="35" borderId="433" xfId="0" applyFont="1" applyFill="1" applyBorder="1" applyAlignment="1">
      <alignment horizontal="left" vertical="center"/>
    </xf>
    <xf numFmtId="0" fontId="121" fillId="35" borderId="434" xfId="0" applyFont="1" applyFill="1" applyBorder="1" applyAlignment="1">
      <alignment horizontal="left" vertical="center"/>
    </xf>
    <xf numFmtId="0" fontId="121" fillId="35" borderId="430" xfId="0" applyFont="1" applyFill="1" applyBorder="1" applyAlignment="1">
      <alignment horizontal="left" vertical="center"/>
    </xf>
    <xf numFmtId="0" fontId="0" fillId="0" borderId="441" xfId="0" applyFont="1" applyBorder="1" applyAlignment="1">
      <alignment horizontal="center" vertical="top"/>
    </xf>
    <xf numFmtId="0" fontId="0" fillId="0" borderId="436" xfId="0" applyFont="1" applyBorder="1" applyAlignment="1">
      <alignment horizontal="center" vertical="top"/>
    </xf>
    <xf numFmtId="0" fontId="172" fillId="28" borderId="407" xfId="52" applyFont="1" applyFill="1" applyBorder="1" applyAlignment="1">
      <alignment horizontal="center" vertical="center"/>
    </xf>
    <xf numFmtId="0" fontId="172" fillId="28" borderId="0" xfId="52" applyFont="1" applyFill="1" applyBorder="1" applyAlignment="1">
      <alignment horizontal="center" vertical="center"/>
    </xf>
    <xf numFmtId="0" fontId="172" fillId="28" borderId="376" xfId="52" applyFont="1" applyFill="1" applyBorder="1" applyAlignment="1">
      <alignment horizontal="center" vertical="center"/>
    </xf>
    <xf numFmtId="0" fontId="84" fillId="36" borderId="442" xfId="0" applyFont="1" applyFill="1" applyBorder="1" applyAlignment="1">
      <alignment horizontal="center" vertical="top"/>
    </xf>
    <xf numFmtId="0" fontId="84" fillId="36" borderId="446" xfId="0" applyFont="1" applyFill="1" applyBorder="1" applyAlignment="1">
      <alignment horizontal="center" vertical="top"/>
    </xf>
    <xf numFmtId="0" fontId="84" fillId="36" borderId="457" xfId="0" applyFont="1" applyFill="1" applyBorder="1" applyAlignment="1">
      <alignment horizontal="center" vertical="top"/>
    </xf>
    <xf numFmtId="0" fontId="83" fillId="0" borderId="441" xfId="0" applyFont="1" applyBorder="1" applyAlignment="1">
      <alignment horizontal="center" vertical="top"/>
    </xf>
    <xf numFmtId="0" fontId="83" fillId="0" borderId="436" xfId="0" applyFont="1" applyBorder="1" applyAlignment="1">
      <alignment horizontal="center" vertical="top"/>
    </xf>
    <xf numFmtId="0" fontId="83" fillId="0" borderId="429" xfId="0" applyFont="1" applyBorder="1" applyAlignment="1">
      <alignment horizontal="center" vertical="top"/>
    </xf>
    <xf numFmtId="0" fontId="84" fillId="36" borderId="457" xfId="0" applyFont="1" applyFill="1" applyBorder="1" applyAlignment="1">
      <alignment horizontal="center" vertical="center"/>
    </xf>
    <xf numFmtId="1" fontId="83" fillId="36" borderId="0" xfId="0" applyNumberFormat="1" applyFont="1" applyFill="1" applyAlignment="1">
      <alignment horizontal="center" vertical="center" wrapText="1"/>
    </xf>
    <xf numFmtId="1" fontId="83" fillId="36" borderId="471" xfId="0" applyNumberFormat="1" applyFont="1" applyFill="1" applyBorder="1" applyAlignment="1">
      <alignment horizontal="left" vertical="center" wrapText="1"/>
    </xf>
    <xf numFmtId="0" fontId="83" fillId="36" borderId="473" xfId="0" applyFont="1" applyFill="1" applyBorder="1" applyAlignment="1">
      <alignment horizontal="left" vertical="center"/>
    </xf>
    <xf numFmtId="0" fontId="0" fillId="36" borderId="473" xfId="0" applyFill="1" applyBorder="1" applyAlignment="1">
      <alignment horizontal="left"/>
    </xf>
    <xf numFmtId="0" fontId="0" fillId="36" borderId="472" xfId="0" applyFill="1" applyBorder="1" applyAlignment="1">
      <alignment horizontal="left"/>
    </xf>
    <xf numFmtId="1" fontId="0" fillId="0" borderId="522" xfId="0" applyNumberFormat="1" applyFont="1" applyFill="1" applyBorder="1" applyAlignment="1">
      <alignment horizontal="left" vertical="center" wrapText="1"/>
    </xf>
    <xf numFmtId="49" fontId="97" fillId="33" borderId="211" xfId="52" applyNumberFormat="1" applyFont="1" applyFill="1" applyBorder="1" applyAlignment="1">
      <alignment horizontal="center" vertical="center" wrapText="1"/>
    </xf>
    <xf numFmtId="49" fontId="97" fillId="33" borderId="218" xfId="52" applyNumberFormat="1" applyFont="1" applyFill="1" applyBorder="1" applyAlignment="1">
      <alignment horizontal="center" vertical="center" wrapText="1"/>
    </xf>
    <xf numFmtId="49" fontId="97" fillId="33" borderId="219" xfId="52" applyNumberFormat="1" applyFont="1" applyFill="1" applyBorder="1" applyAlignment="1">
      <alignment horizontal="center" vertical="center" wrapText="1"/>
    </xf>
    <xf numFmtId="0" fontId="89" fillId="0" borderId="22" xfId="0" applyFont="1" applyBorder="1" applyAlignment="1">
      <alignment horizontal="left" vertical="top" wrapText="1"/>
    </xf>
    <xf numFmtId="0" fontId="89" fillId="0" borderId="113" xfId="0" applyFont="1" applyBorder="1" applyAlignment="1">
      <alignment horizontal="left" vertical="top" wrapText="1"/>
    </xf>
    <xf numFmtId="49" fontId="225" fillId="35" borderId="515" xfId="52" applyNumberFormat="1" applyFont="1" applyFill="1" applyBorder="1" applyAlignment="1">
      <alignment horizontal="center" vertical="center" wrapText="1"/>
    </xf>
    <xf numFmtId="49" fontId="225" fillId="33" borderId="515" xfId="52" applyNumberFormat="1" applyFont="1" applyFill="1" applyBorder="1" applyAlignment="1">
      <alignment horizontal="center" vertical="center" wrapText="1"/>
    </xf>
    <xf numFmtId="199" fontId="86" fillId="0" borderId="411" xfId="0" applyNumberFormat="1" applyFont="1" applyFill="1" applyBorder="1" applyAlignment="1">
      <alignment horizontal="center" vertical="center"/>
    </xf>
    <xf numFmtId="0" fontId="221" fillId="32" borderId="525" xfId="0" applyFont="1" applyFill="1" applyBorder="1" applyAlignment="1">
      <alignment horizontal="center"/>
    </xf>
    <xf numFmtId="0" fontId="221" fillId="32" borderId="519" xfId="0" applyFont="1" applyFill="1" applyBorder="1" applyAlignment="1">
      <alignment horizontal="center"/>
    </xf>
    <xf numFmtId="0" fontId="221" fillId="32" borderId="510" xfId="0" applyFont="1" applyFill="1" applyBorder="1" applyAlignment="1">
      <alignment horizontal="center"/>
    </xf>
    <xf numFmtId="0" fontId="145" fillId="40" borderId="77" xfId="52" applyFont="1" applyFill="1" applyBorder="1" applyAlignment="1">
      <alignment horizontal="center" vertical="center" wrapText="1"/>
    </xf>
    <xf numFmtId="0" fontId="145" fillId="40" borderId="78" xfId="52" applyFont="1" applyFill="1" applyBorder="1" applyAlignment="1">
      <alignment horizontal="center" vertical="center" wrapText="1"/>
    </xf>
    <xf numFmtId="0" fontId="145" fillId="40" borderId="79" xfId="52" applyFont="1" applyFill="1" applyBorder="1" applyAlignment="1">
      <alignment horizontal="center" vertical="center" wrapText="1"/>
    </xf>
    <xf numFmtId="0" fontId="221" fillId="0" borderId="529" xfId="0" applyFont="1" applyFill="1" applyBorder="1" applyAlignment="1">
      <alignment horizontal="center"/>
    </xf>
    <xf numFmtId="0" fontId="221" fillId="0" borderId="508" xfId="0" applyFont="1" applyFill="1" applyBorder="1" applyAlignment="1">
      <alignment horizontal="center"/>
    </xf>
    <xf numFmtId="0" fontId="221" fillId="0" borderId="536" xfId="0" applyFont="1" applyFill="1" applyBorder="1" applyAlignment="1">
      <alignment horizontal="center"/>
    </xf>
    <xf numFmtId="0" fontId="221" fillId="0" borderId="210" xfId="0" applyFont="1" applyFill="1" applyBorder="1" applyAlignment="1">
      <alignment horizontal="center"/>
    </xf>
    <xf numFmtId="0" fontId="221" fillId="0" borderId="80" xfId="0" applyFont="1" applyFill="1" applyBorder="1" applyAlignment="1">
      <alignment horizontal="center"/>
    </xf>
    <xf numFmtId="0" fontId="221" fillId="0" borderId="81" xfId="0" applyFont="1" applyFill="1" applyBorder="1" applyAlignment="1">
      <alignment horizontal="center"/>
    </xf>
    <xf numFmtId="0" fontId="145" fillId="40" borderId="218" xfId="52" applyFont="1" applyFill="1" applyBorder="1" applyAlignment="1">
      <alignment horizontal="center" vertical="center" wrapText="1"/>
    </xf>
    <xf numFmtId="0" fontId="145" fillId="40" borderId="338" xfId="52" applyFont="1" applyFill="1" applyBorder="1" applyAlignment="1">
      <alignment horizontal="center" vertical="center" wrapText="1"/>
    </xf>
    <xf numFmtId="0" fontId="222" fillId="0" borderId="211" xfId="52" applyFont="1" applyFill="1" applyBorder="1" applyAlignment="1">
      <alignment horizontal="center"/>
    </xf>
    <xf numFmtId="0" fontId="222" fillId="0" borderId="218" xfId="52" applyFont="1" applyFill="1" applyBorder="1" applyAlignment="1">
      <alignment horizontal="center"/>
    </xf>
    <xf numFmtId="0" fontId="222" fillId="0" borderId="155" xfId="52" applyFont="1" applyFill="1" applyBorder="1" applyAlignment="1">
      <alignment horizontal="center"/>
    </xf>
    <xf numFmtId="0" fontId="222" fillId="0" borderId="19" xfId="52" applyFont="1" applyFill="1" applyBorder="1" applyAlignment="1">
      <alignment horizontal="center"/>
    </xf>
    <xf numFmtId="0" fontId="222" fillId="0" borderId="0" xfId="52" applyFont="1" applyFill="1" applyBorder="1" applyAlignment="1">
      <alignment horizontal="center"/>
    </xf>
    <xf numFmtId="0" fontId="222" fillId="0" borderId="517" xfId="52" applyFont="1" applyFill="1" applyBorder="1" applyAlignment="1">
      <alignment horizontal="center"/>
    </xf>
    <xf numFmtId="0" fontId="222" fillId="0" borderId="22" xfId="52" applyFont="1" applyFill="1" applyBorder="1" applyAlignment="1">
      <alignment horizontal="center"/>
    </xf>
    <xf numFmtId="0" fontId="222" fillId="0" borderId="113" xfId="52" applyFont="1" applyFill="1" applyBorder="1" applyAlignment="1">
      <alignment horizontal="center"/>
    </xf>
    <xf numFmtId="0" fontId="222" fillId="0" borderId="535" xfId="52" applyFont="1" applyFill="1" applyBorder="1" applyAlignment="1">
      <alignment horizontal="center"/>
    </xf>
    <xf numFmtId="0" fontId="219" fillId="29" borderId="0" xfId="0" applyFont="1" applyFill="1" applyAlignment="1">
      <alignment horizontal="center" vertical="center"/>
    </xf>
    <xf numFmtId="0" fontId="0" fillId="0" borderId="184" xfId="0" applyBorder="1" applyAlignment="1">
      <alignment horizontal="center"/>
    </xf>
    <xf numFmtId="0" fontId="0" fillId="0" borderId="184" xfId="0" applyBorder="1" applyAlignment="1">
      <alignment horizontal="left" vertical="center" wrapText="1"/>
    </xf>
    <xf numFmtId="0" fontId="214" fillId="36" borderId="457" xfId="0" applyFont="1" applyFill="1" applyBorder="1" applyAlignment="1">
      <alignment horizontal="center" vertical="center" wrapText="1"/>
    </xf>
    <xf numFmtId="0" fontId="83" fillId="0" borderId="452" xfId="0" applyFont="1" applyBorder="1" applyAlignment="1">
      <alignment horizontal="center"/>
    </xf>
    <xf numFmtId="0" fontId="83" fillId="0" borderId="429" xfId="0" applyFont="1" applyBorder="1" applyAlignment="1">
      <alignment horizontal="center"/>
    </xf>
    <xf numFmtId="0" fontId="83" fillId="0" borderId="436" xfId="0" applyFont="1" applyBorder="1" applyAlignment="1">
      <alignment horizontal="center"/>
    </xf>
    <xf numFmtId="0" fontId="0" fillId="0" borderId="452" xfId="0" applyFont="1" applyBorder="1" applyAlignment="1">
      <alignment horizontal="center"/>
    </xf>
    <xf numFmtId="0" fontId="0" fillId="0" borderId="429" xfId="0" applyFont="1" applyBorder="1" applyAlignment="1">
      <alignment horizontal="center"/>
    </xf>
    <xf numFmtId="0" fontId="0" fillId="0" borderId="436" xfId="0" applyFont="1" applyBorder="1" applyAlignment="1">
      <alignment horizontal="center"/>
    </xf>
    <xf numFmtId="0" fontId="52" fillId="29" borderId="0" xfId="0" applyFont="1" applyFill="1" applyBorder="1" applyAlignment="1">
      <alignment horizontal="center" vertical="center"/>
    </xf>
    <xf numFmtId="2" fontId="26" fillId="0" borderId="182" xfId="163" applyNumberFormat="1" applyFont="1" applyFill="1" applyBorder="1" applyAlignment="1">
      <alignment horizontal="left" vertical="center"/>
    </xf>
    <xf numFmtId="2" fontId="26" fillId="0" borderId="183" xfId="163" applyNumberFormat="1" applyFont="1" applyFill="1" applyBorder="1" applyAlignment="1">
      <alignment horizontal="left" vertical="center"/>
    </xf>
    <xf numFmtId="2" fontId="26" fillId="0" borderId="402" xfId="163" applyNumberFormat="1" applyFont="1" applyFill="1" applyBorder="1" applyAlignment="1">
      <alignment horizontal="left" vertical="center"/>
    </xf>
    <xf numFmtId="0" fontId="23" fillId="0" borderId="13" xfId="0" applyFont="1" applyFill="1" applyBorder="1" applyAlignment="1">
      <alignment horizontal="left" wrapText="1"/>
    </xf>
    <xf numFmtId="0" fontId="49" fillId="0" borderId="14" xfId="0" applyFont="1" applyFill="1" applyBorder="1" applyAlignment="1">
      <alignment horizontal="left" wrapText="1"/>
    </xf>
    <xf numFmtId="0" fontId="49" fillId="0" borderId="15" xfId="0" applyFont="1" applyFill="1" applyBorder="1" applyAlignment="1">
      <alignment horizontal="left" wrapText="1"/>
    </xf>
    <xf numFmtId="0" fontId="40" fillId="0" borderId="20" xfId="67" applyFont="1" applyFill="1" applyBorder="1" applyAlignment="1">
      <alignment horizontal="center" vertical="center" wrapText="1"/>
    </xf>
    <xf numFmtId="0" fontId="40" fillId="0" borderId="30" xfId="67" applyFont="1" applyFill="1" applyBorder="1" applyAlignment="1">
      <alignment horizontal="center" vertical="center" wrapText="1"/>
    </xf>
    <xf numFmtId="49" fontId="40" fillId="0" borderId="20" xfId="67" applyNumberFormat="1" applyFont="1" applyFill="1" applyBorder="1" applyAlignment="1">
      <alignment horizontal="center" vertical="center" wrapText="1"/>
    </xf>
    <xf numFmtId="49" fontId="40" fillId="0" borderId="30" xfId="67" applyNumberFormat="1" applyFont="1" applyFill="1" applyBorder="1" applyAlignment="1">
      <alignment horizontal="center" vertical="center" wrapText="1"/>
    </xf>
    <xf numFmtId="49" fontId="40" fillId="0" borderId="28" xfId="67" applyNumberFormat="1" applyFont="1" applyFill="1" applyBorder="1" applyAlignment="1">
      <alignment horizontal="center" vertical="center" wrapText="1"/>
    </xf>
    <xf numFmtId="49" fontId="40" fillId="0" borderId="16" xfId="67" applyNumberFormat="1" applyFont="1" applyFill="1" applyBorder="1" applyAlignment="1">
      <alignment horizontal="center" vertical="center" wrapText="1"/>
    </xf>
    <xf numFmtId="49" fontId="40" fillId="0" borderId="17" xfId="67" applyNumberFormat="1" applyFont="1" applyFill="1" applyBorder="1" applyAlignment="1">
      <alignment horizontal="center" vertical="center" wrapText="1"/>
    </xf>
    <xf numFmtId="0" fontId="23" fillId="0" borderId="13" xfId="67" applyFont="1" applyFill="1" applyBorder="1" applyAlignment="1">
      <alignment horizontal="left" vertical="center" wrapText="1"/>
    </xf>
    <xf numFmtId="0" fontId="37" fillId="0" borderId="14" xfId="67" applyFont="1" applyFill="1" applyBorder="1" applyAlignment="1">
      <alignment horizontal="left" vertical="center" wrapText="1"/>
    </xf>
    <xf numFmtId="0" fontId="37" fillId="0" borderId="15" xfId="67" applyFont="1" applyFill="1" applyBorder="1" applyAlignment="1">
      <alignment horizontal="left" vertical="center" wrapText="1"/>
    </xf>
    <xf numFmtId="0" fontId="42" fillId="0" borderId="27" xfId="67" applyFont="1" applyFill="1" applyBorder="1" applyAlignment="1">
      <alignment horizontal="center" vertical="center" wrapText="1"/>
    </xf>
    <xf numFmtId="0" fontId="42" fillId="0" borderId="24" xfId="67" applyFont="1" applyFill="1" applyBorder="1" applyAlignment="1">
      <alignment horizontal="center" vertical="center" wrapText="1"/>
    </xf>
    <xf numFmtId="0" fontId="37" fillId="0" borderId="39" xfId="67" applyFont="1" applyFill="1" applyBorder="1" applyAlignment="1">
      <alignment horizontal="left" vertical="center" wrapText="1"/>
    </xf>
    <xf numFmtId="0" fontId="37" fillId="0" borderId="33" xfId="67" applyFont="1" applyFill="1" applyBorder="1" applyAlignment="1">
      <alignment horizontal="left" vertical="center" wrapText="1"/>
    </xf>
    <xf numFmtId="0" fontId="37" fillId="0" borderId="40" xfId="67" applyFont="1" applyFill="1" applyBorder="1" applyAlignment="1">
      <alignment horizontal="left" vertical="center" wrapText="1"/>
    </xf>
    <xf numFmtId="0" fontId="37" fillId="0" borderId="13" xfId="67" applyFont="1" applyFill="1" applyBorder="1" applyAlignment="1">
      <alignment horizontal="left" vertical="center" wrapText="1"/>
    </xf>
    <xf numFmtId="4" fontId="25" fillId="0" borderId="373" xfId="108" applyNumberFormat="1" applyFont="1" applyFill="1" applyBorder="1" applyAlignment="1">
      <alignment horizontal="center" vertical="center" wrapText="1"/>
    </xf>
    <xf numFmtId="4" fontId="25" fillId="0" borderId="421" xfId="108" applyNumberFormat="1" applyFont="1" applyFill="1" applyBorder="1" applyAlignment="1">
      <alignment horizontal="center" vertical="center" wrapText="1"/>
    </xf>
    <xf numFmtId="4" fontId="40" fillId="0" borderId="20" xfId="108" applyNumberFormat="1" applyFont="1" applyFill="1" applyBorder="1" applyAlignment="1">
      <alignment horizontal="center" vertical="center" wrapText="1"/>
    </xf>
    <xf numFmtId="4" fontId="40" fillId="0" borderId="30" xfId="108" applyNumberFormat="1" applyFont="1" applyFill="1" applyBorder="1" applyAlignment="1">
      <alignment horizontal="center" vertical="center" wrapText="1"/>
    </xf>
    <xf numFmtId="0" fontId="26" fillId="0" borderId="13" xfId="67" applyFont="1" applyFill="1" applyBorder="1" applyAlignment="1">
      <alignment horizontal="left" vertical="center" wrapText="1"/>
    </xf>
    <xf numFmtId="3" fontId="25" fillId="0" borderId="20" xfId="108" applyNumberFormat="1" applyFont="1" applyFill="1" applyBorder="1" applyAlignment="1">
      <alignment horizontal="center" wrapText="1"/>
    </xf>
    <xf numFmtId="3" fontId="25" fillId="0" borderId="30" xfId="108" applyNumberFormat="1" applyFont="1" applyFill="1" applyBorder="1" applyAlignment="1">
      <alignment horizontal="center" wrapText="1"/>
    </xf>
    <xf numFmtId="0" fontId="26" fillId="0" borderId="212" xfId="67" applyFont="1" applyFill="1" applyBorder="1" applyAlignment="1">
      <alignment horizontal="left" vertical="center" wrapText="1"/>
    </xf>
    <xf numFmtId="0" fontId="37" fillId="0" borderId="226" xfId="67" applyFont="1" applyFill="1" applyBorder="1" applyAlignment="1">
      <alignment horizontal="left" vertical="center" wrapText="1"/>
    </xf>
    <xf numFmtId="0" fontId="37" fillId="0" borderId="214" xfId="67" applyFont="1" applyFill="1" applyBorder="1" applyAlignment="1">
      <alignment horizontal="left" vertical="center" wrapText="1"/>
    </xf>
    <xf numFmtId="0" fontId="26" fillId="0" borderId="391" xfId="67" applyFont="1" applyFill="1" applyBorder="1" applyAlignment="1">
      <alignment horizontal="center" vertical="center" wrapText="1"/>
    </xf>
    <xf numFmtId="0" fontId="26" fillId="0" borderId="392" xfId="67" applyFont="1" applyFill="1" applyBorder="1" applyAlignment="1">
      <alignment horizontal="center" vertical="center" wrapText="1"/>
    </xf>
    <xf numFmtId="0" fontId="26" fillId="0" borderId="393" xfId="67" applyFont="1" applyFill="1" applyBorder="1" applyAlignment="1">
      <alignment horizontal="center" vertical="center" wrapText="1"/>
    </xf>
    <xf numFmtId="0" fontId="40" fillId="0" borderId="10" xfId="67" applyFont="1" applyFill="1" applyBorder="1" applyAlignment="1">
      <alignment horizontal="center" vertical="center" wrapText="1"/>
    </xf>
    <xf numFmtId="0" fontId="40" fillId="0" borderId="23" xfId="67" applyFont="1" applyFill="1" applyBorder="1" applyAlignment="1">
      <alignment horizontal="center" vertical="center" wrapText="1"/>
    </xf>
    <xf numFmtId="3" fontId="25" fillId="0" borderId="10" xfId="108" applyNumberFormat="1" applyFont="1" applyFill="1" applyBorder="1" applyAlignment="1">
      <alignment horizontal="center" wrapText="1"/>
    </xf>
    <xf numFmtId="3" fontId="25" fillId="0" borderId="23" xfId="108" applyNumberFormat="1" applyFont="1" applyFill="1" applyBorder="1" applyAlignment="1">
      <alignment horizontal="center" wrapText="1"/>
    </xf>
    <xf numFmtId="4" fontId="25" fillId="0" borderId="424" xfId="108" applyNumberFormat="1" applyFont="1" applyFill="1" applyBorder="1" applyAlignment="1">
      <alignment horizontal="center" vertical="center" wrapText="1"/>
    </xf>
    <xf numFmtId="4" fontId="25" fillId="0" borderId="425" xfId="108" applyNumberFormat="1" applyFont="1" applyFill="1" applyBorder="1" applyAlignment="1">
      <alignment horizontal="center" vertical="center" wrapText="1"/>
    </xf>
    <xf numFmtId="4" fontId="25" fillId="0" borderId="228" xfId="108" applyNumberFormat="1" applyFont="1" applyFill="1" applyBorder="1" applyAlignment="1">
      <alignment horizontal="center" vertical="center" wrapText="1"/>
    </xf>
    <xf numFmtId="0" fontId="37" fillId="0" borderId="162" xfId="67" applyFont="1" applyFill="1" applyBorder="1" applyAlignment="1">
      <alignment horizontal="left" vertical="center" wrapText="1"/>
    </xf>
    <xf numFmtId="0" fontId="37" fillId="0" borderId="164" xfId="67" applyFont="1" applyFill="1" applyBorder="1" applyAlignment="1">
      <alignment horizontal="left" vertical="center" wrapText="1"/>
    </xf>
    <xf numFmtId="0" fontId="37" fillId="0" borderId="163" xfId="67" applyFont="1" applyFill="1" applyBorder="1" applyAlignment="1">
      <alignment horizontal="left" vertical="center" wrapText="1"/>
    </xf>
    <xf numFmtId="0" fontId="42" fillId="0" borderId="167" xfId="67" applyFont="1" applyFill="1" applyBorder="1" applyAlignment="1">
      <alignment horizontal="center" vertical="center" wrapText="1"/>
    </xf>
    <xf numFmtId="0" fontId="42" fillId="0" borderId="164" xfId="67" applyFont="1" applyFill="1" applyBorder="1" applyAlignment="1">
      <alignment horizontal="center" vertical="center" wrapText="1"/>
    </xf>
    <xf numFmtId="0" fontId="42" fillId="0" borderId="168" xfId="67" applyFont="1" applyFill="1" applyBorder="1" applyAlignment="1">
      <alignment horizontal="center" vertical="center" wrapText="1"/>
    </xf>
    <xf numFmtId="4" fontId="40" fillId="0" borderId="10" xfId="108" applyNumberFormat="1" applyFont="1" applyFill="1" applyBorder="1" applyAlignment="1">
      <alignment horizontal="center" vertical="center" wrapText="1"/>
    </xf>
    <xf numFmtId="4" fontId="40" fillId="0" borderId="23" xfId="108" applyNumberFormat="1" applyFont="1" applyFill="1" applyBorder="1" applyAlignment="1">
      <alignment horizontal="center" vertical="center" wrapText="1"/>
    </xf>
    <xf numFmtId="0" fontId="27" fillId="0" borderId="134" xfId="67" applyFont="1" applyFill="1" applyBorder="1" applyAlignment="1">
      <alignment horizontal="center" vertical="center" wrapText="1"/>
    </xf>
    <xf numFmtId="0" fontId="27" fillId="0" borderId="165" xfId="67" applyFont="1" applyFill="1" applyBorder="1" applyAlignment="1">
      <alignment horizontal="center" vertical="center" wrapText="1"/>
    </xf>
    <xf numFmtId="0" fontId="27" fillId="0" borderId="166" xfId="67" applyFont="1" applyFill="1" applyBorder="1" applyAlignment="1">
      <alignment horizontal="center" vertical="center" wrapText="1"/>
    </xf>
    <xf numFmtId="0" fontId="27" fillId="0" borderId="138" xfId="67" applyFont="1" applyFill="1" applyBorder="1" applyAlignment="1">
      <alignment horizontal="center" vertical="center" wrapText="1"/>
    </xf>
    <xf numFmtId="0" fontId="27" fillId="0" borderId="129" xfId="67" applyFont="1" applyFill="1" applyBorder="1" applyAlignment="1">
      <alignment horizontal="center" vertical="center" wrapText="1"/>
    </xf>
    <xf numFmtId="0" fontId="27" fillId="0" borderId="139" xfId="67" applyFont="1" applyFill="1" applyBorder="1" applyAlignment="1">
      <alignment horizontal="center" vertical="center" wrapText="1"/>
    </xf>
    <xf numFmtId="0" fontId="23" fillId="0" borderId="162" xfId="67" applyFont="1" applyFill="1" applyBorder="1" applyAlignment="1">
      <alignment horizontal="left" vertical="center" wrapText="1"/>
    </xf>
    <xf numFmtId="0" fontId="23" fillId="0" borderId="164" xfId="67" applyFont="1" applyFill="1" applyBorder="1" applyAlignment="1">
      <alignment horizontal="left" vertical="center" wrapText="1"/>
    </xf>
    <xf numFmtId="49" fontId="40" fillId="0" borderId="10" xfId="67" applyNumberFormat="1" applyFont="1" applyFill="1" applyBorder="1" applyAlignment="1">
      <alignment horizontal="center" vertical="center" wrapText="1"/>
    </xf>
    <xf numFmtId="49" fontId="40" fillId="0" borderId="23" xfId="67" applyNumberFormat="1" applyFont="1" applyFill="1" applyBorder="1" applyAlignment="1">
      <alignment horizontal="center" vertical="center" wrapText="1"/>
    </xf>
    <xf numFmtId="49" fontId="40" fillId="0" borderId="13" xfId="67" applyNumberFormat="1" applyFont="1" applyFill="1" applyBorder="1" applyAlignment="1">
      <alignment horizontal="center" vertical="center" wrapText="1"/>
    </xf>
    <xf numFmtId="49" fontId="40" fillId="0" borderId="14" xfId="67" applyNumberFormat="1" applyFont="1" applyFill="1" applyBorder="1" applyAlignment="1">
      <alignment horizontal="center" vertical="center" wrapText="1"/>
    </xf>
    <xf numFmtId="49" fontId="40" fillId="0" borderId="15" xfId="67" applyNumberFormat="1" applyFont="1" applyFill="1" applyBorder="1" applyAlignment="1">
      <alignment horizontal="center" vertical="center" wrapText="1"/>
    </xf>
    <xf numFmtId="0" fontId="37" fillId="0" borderId="161" xfId="67" applyFont="1" applyFill="1" applyBorder="1" applyAlignment="1">
      <alignment horizontal="left" vertical="center" wrapText="1"/>
    </xf>
    <xf numFmtId="0" fontId="37" fillId="0" borderId="151" xfId="67" applyFont="1" applyFill="1" applyBorder="1" applyAlignment="1">
      <alignment horizontal="left" vertical="center" wrapText="1"/>
    </xf>
    <xf numFmtId="4" fontId="25" fillId="0" borderId="10" xfId="108" applyNumberFormat="1" applyFont="1" applyFill="1" applyBorder="1" applyAlignment="1">
      <alignment horizontal="center" vertical="center" wrapText="1"/>
    </xf>
    <xf numFmtId="49" fontId="40" fillId="0" borderId="101" xfId="67" applyNumberFormat="1" applyFont="1" applyFill="1" applyBorder="1" applyAlignment="1">
      <alignment horizontal="center" vertical="center" wrapText="1"/>
    </xf>
    <xf numFmtId="49" fontId="40" fillId="0" borderId="102" xfId="67" applyNumberFormat="1" applyFont="1" applyFill="1" applyBorder="1" applyAlignment="1">
      <alignment horizontal="center" vertical="center" wrapText="1"/>
    </xf>
    <xf numFmtId="49" fontId="40" fillId="0" borderId="103" xfId="67" applyNumberFormat="1" applyFont="1" applyFill="1" applyBorder="1" applyAlignment="1">
      <alignment horizontal="center" vertical="center" wrapText="1"/>
    </xf>
    <xf numFmtId="0" fontId="27" fillId="0" borderId="167" xfId="67" applyFont="1" applyFill="1" applyBorder="1" applyAlignment="1">
      <alignment horizontal="center" vertical="center" wrapText="1"/>
    </xf>
    <xf numFmtId="168" fontId="27" fillId="0" borderId="13" xfId="66" applyNumberFormat="1" applyFont="1" applyFill="1" applyBorder="1" applyAlignment="1">
      <alignment horizontal="left" vertical="center" wrapText="1"/>
    </xf>
    <xf numFmtId="168" fontId="27" fillId="0" borderId="14" xfId="66" applyNumberFormat="1" applyFont="1" applyFill="1" applyBorder="1" applyAlignment="1">
      <alignment horizontal="left" vertical="center" wrapText="1"/>
    </xf>
    <xf numFmtId="168" fontId="27" fillId="0" borderId="15" xfId="66" applyNumberFormat="1" applyFont="1" applyFill="1" applyBorder="1" applyAlignment="1">
      <alignment horizontal="left" vertical="center" wrapText="1"/>
    </xf>
    <xf numFmtId="168" fontId="42" fillId="0" borderId="13" xfId="66" applyNumberFormat="1" applyFont="1" applyFill="1" applyBorder="1" applyAlignment="1">
      <alignment horizontal="left" vertical="center" wrapText="1"/>
    </xf>
    <xf numFmtId="168" fontId="42" fillId="0" borderId="14" xfId="66" applyNumberFormat="1" applyFont="1" applyFill="1" applyBorder="1" applyAlignment="1">
      <alignment horizontal="left" vertical="center" wrapText="1"/>
    </xf>
    <xf numFmtId="168" fontId="42" fillId="0" borderId="15" xfId="66" applyNumberFormat="1" applyFont="1" applyFill="1" applyBorder="1" applyAlignment="1">
      <alignment horizontal="left" vertical="center" wrapText="1"/>
    </xf>
    <xf numFmtId="0" fontId="26" fillId="0" borderId="161" xfId="67" applyFont="1" applyFill="1" applyBorder="1" applyAlignment="1">
      <alignment horizontal="left" vertical="center" wrapText="1"/>
    </xf>
    <xf numFmtId="0" fontId="0" fillId="0" borderId="14" xfId="0" applyFill="1" applyBorder="1" applyAlignment="1">
      <alignment vertical="center" wrapText="1"/>
    </xf>
    <xf numFmtId="0" fontId="0" fillId="0" borderId="15" xfId="0" applyFill="1" applyBorder="1" applyAlignment="1">
      <alignment vertical="center" wrapText="1"/>
    </xf>
    <xf numFmtId="49" fontId="40" fillId="0" borderId="44" xfId="67" applyNumberFormat="1" applyFont="1" applyFill="1" applyBorder="1" applyAlignment="1">
      <alignment horizontal="center" vertical="center" wrapText="1"/>
    </xf>
    <xf numFmtId="49" fontId="40" fillId="0" borderId="41" xfId="67" applyNumberFormat="1" applyFont="1" applyFill="1" applyBorder="1" applyAlignment="1">
      <alignment horizontal="center" vertical="center" wrapText="1"/>
    </xf>
    <xf numFmtId="0" fontId="23" fillId="0" borderId="175" xfId="67" applyFont="1" applyFill="1" applyBorder="1" applyAlignment="1">
      <alignment horizontal="center" vertical="center"/>
    </xf>
    <xf numFmtId="0" fontId="41" fillId="0" borderId="179" xfId="67" applyFont="1" applyFill="1" applyBorder="1" applyAlignment="1">
      <alignment horizontal="center" vertical="center"/>
    </xf>
    <xf numFmtId="3" fontId="26" fillId="0" borderId="10" xfId="108" applyNumberFormat="1" applyFont="1" applyFill="1" applyBorder="1" applyAlignment="1">
      <alignment horizontal="center" wrapText="1"/>
    </xf>
    <xf numFmtId="3" fontId="26" fillId="0" borderId="23" xfId="108" applyNumberFormat="1" applyFont="1" applyFill="1" applyBorder="1" applyAlignment="1">
      <alignment horizontal="center" wrapText="1"/>
    </xf>
    <xf numFmtId="4" fontId="25" fillId="0" borderId="426" xfId="108" applyNumberFormat="1" applyFont="1" applyFill="1" applyBorder="1" applyAlignment="1">
      <alignment horizontal="center" vertical="center" wrapText="1"/>
    </xf>
    <xf numFmtId="2" fontId="37" fillId="0" borderId="28" xfId="52" applyNumberFormat="1" applyFont="1" applyFill="1" applyBorder="1" applyAlignment="1">
      <alignment horizontal="left" vertical="center" wrapText="1"/>
    </xf>
    <xf numFmtId="2" fontId="37" fillId="0" borderId="16" xfId="52" applyNumberFormat="1" applyFont="1" applyFill="1" applyBorder="1" applyAlignment="1">
      <alignment horizontal="left" vertical="center" wrapText="1"/>
    </xf>
    <xf numFmtId="2" fontId="37" fillId="0" borderId="41" xfId="52" applyNumberFormat="1" applyFont="1" applyFill="1" applyBorder="1" applyAlignment="1">
      <alignment horizontal="left" vertical="center" wrapText="1"/>
    </xf>
    <xf numFmtId="2" fontId="37" fillId="0" borderId="21" xfId="52" applyNumberFormat="1" applyFont="1" applyFill="1" applyBorder="1" applyAlignment="1">
      <alignment horizontal="left" vertical="center" wrapText="1"/>
    </xf>
    <xf numFmtId="2" fontId="37" fillId="0" borderId="25" xfId="52" applyNumberFormat="1" applyFont="1" applyFill="1" applyBorder="1" applyAlignment="1">
      <alignment horizontal="left" vertical="center" wrapText="1"/>
    </xf>
    <xf numFmtId="2" fontId="37" fillId="0" borderId="73" xfId="52" applyNumberFormat="1" applyFont="1" applyFill="1" applyBorder="1" applyAlignment="1">
      <alignment horizontal="left" vertical="center" wrapText="1"/>
    </xf>
    <xf numFmtId="2" fontId="26" fillId="0" borderId="28" xfId="52" applyNumberFormat="1" applyFont="1" applyFill="1" applyBorder="1" applyAlignment="1">
      <alignment horizontal="left" vertical="center" wrapText="1"/>
    </xf>
    <xf numFmtId="0" fontId="40" fillId="0" borderId="29" xfId="67" applyFont="1" applyFill="1" applyBorder="1" applyAlignment="1">
      <alignment horizontal="center" vertical="center" wrapText="1"/>
    </xf>
    <xf numFmtId="0" fontId="40" fillId="0" borderId="0" xfId="67" applyFont="1" applyFill="1" applyBorder="1" applyAlignment="1">
      <alignment horizontal="center" vertical="center" wrapText="1"/>
    </xf>
    <xf numFmtId="0" fontId="40" fillId="0" borderId="35" xfId="67" applyFont="1" applyFill="1" applyBorder="1" applyAlignment="1">
      <alignment horizontal="center" vertical="center" wrapText="1"/>
    </xf>
    <xf numFmtId="0" fontId="40" fillId="0" borderId="28" xfId="52" applyFont="1" applyFill="1" applyBorder="1" applyAlignment="1">
      <alignment horizontal="center" vertical="center"/>
    </xf>
    <xf numFmtId="0" fontId="40" fillId="0" borderId="16" xfId="52" applyFont="1" applyFill="1" applyBorder="1" applyAlignment="1">
      <alignment horizontal="center" vertical="center"/>
    </xf>
    <xf numFmtId="0" fontId="40" fillId="0" borderId="17" xfId="52" applyFont="1" applyFill="1" applyBorder="1" applyAlignment="1">
      <alignment horizontal="center" vertical="center"/>
    </xf>
    <xf numFmtId="49" fontId="25" fillId="0" borderId="12" xfId="64" applyNumberFormat="1" applyFont="1" applyFill="1" applyBorder="1" applyAlignment="1">
      <alignment horizontal="center" vertical="center" wrapText="1"/>
    </xf>
    <xf numFmtId="3" fontId="25" fillId="0" borderId="12" xfId="108" applyNumberFormat="1" applyFont="1" applyFill="1" applyBorder="1" applyAlignment="1">
      <alignment horizontal="center" vertical="center" wrapText="1"/>
    </xf>
    <xf numFmtId="0" fontId="25" fillId="0" borderId="13" xfId="64" applyFont="1" applyFill="1" applyBorder="1" applyAlignment="1">
      <alignment horizontal="center" vertical="center" wrapText="1"/>
    </xf>
    <xf numFmtId="0" fontId="25" fillId="0" borderId="15" xfId="64" applyFont="1" applyFill="1" applyBorder="1" applyAlignment="1">
      <alignment horizontal="center" vertical="center" wrapText="1"/>
    </xf>
    <xf numFmtId="0" fontId="42" fillId="0" borderId="148" xfId="67" applyFont="1" applyFill="1" applyBorder="1" applyAlignment="1">
      <alignment horizontal="center" vertical="center" wrapText="1"/>
    </xf>
    <xf numFmtId="0" fontId="42" fillId="0" borderId="137" xfId="67" applyFont="1" applyFill="1" applyBorder="1" applyAlignment="1">
      <alignment horizontal="center" vertical="center" wrapText="1"/>
    </xf>
    <xf numFmtId="0" fontId="42" fillId="0" borderId="149" xfId="67" applyFont="1" applyFill="1" applyBorder="1" applyAlignment="1">
      <alignment horizontal="center" vertical="center" wrapText="1"/>
    </xf>
    <xf numFmtId="0" fontId="24" fillId="0" borderId="13" xfId="0" applyFont="1" applyFill="1" applyBorder="1" applyAlignment="1">
      <alignment horizontal="left" vertical="center" wrapText="1"/>
    </xf>
    <xf numFmtId="0" fontId="24" fillId="0" borderId="15" xfId="0" applyFont="1" applyFill="1" applyBorder="1" applyAlignment="1">
      <alignment horizontal="left" vertical="center" wrapText="1"/>
    </xf>
    <xf numFmtId="0" fontId="25" fillId="0" borderId="12" xfId="64" applyFont="1" applyFill="1" applyBorder="1" applyAlignment="1">
      <alignment horizontal="center" vertical="center"/>
    </xf>
    <xf numFmtId="0" fontId="25" fillId="0" borderId="12" xfId="64" applyFont="1" applyFill="1" applyBorder="1" applyAlignment="1">
      <alignment horizontal="center" vertical="center" wrapText="1"/>
    </xf>
    <xf numFmtId="0" fontId="48" fillId="0" borderId="172" xfId="64" applyFont="1" applyFill="1" applyBorder="1" applyAlignment="1">
      <alignment horizontal="left" vertical="center" wrapText="1"/>
    </xf>
    <xf numFmtId="0" fontId="48" fillId="0" borderId="178" xfId="64" applyFont="1" applyFill="1" applyBorder="1" applyAlignment="1">
      <alignment horizontal="left" vertical="center" wrapText="1"/>
    </xf>
    <xf numFmtId="0" fontId="48" fillId="0" borderId="173" xfId="64" applyFont="1" applyFill="1" applyBorder="1" applyAlignment="1">
      <alignment horizontal="left" vertical="center" wrapText="1"/>
    </xf>
    <xf numFmtId="0" fontId="48" fillId="0" borderId="171" xfId="64" applyFont="1" applyFill="1" applyBorder="1" applyAlignment="1">
      <alignment horizontal="left" vertical="center" wrapText="1"/>
    </xf>
    <xf numFmtId="0" fontId="48" fillId="0" borderId="0" xfId="64" applyFont="1" applyFill="1" applyBorder="1" applyAlignment="1">
      <alignment horizontal="left" vertical="center" wrapText="1"/>
    </xf>
    <xf numFmtId="0" fontId="48" fillId="0" borderId="38" xfId="64" applyFont="1" applyFill="1" applyBorder="1" applyAlignment="1">
      <alignment horizontal="left" vertical="center" wrapText="1"/>
    </xf>
    <xf numFmtId="0" fontId="48" fillId="0" borderId="177" xfId="64" applyFont="1" applyFill="1" applyBorder="1" applyAlignment="1">
      <alignment horizontal="left" vertical="center" wrapText="1"/>
    </xf>
    <xf numFmtId="0" fontId="48" fillId="0" borderId="170" xfId="64" applyFont="1" applyFill="1" applyBorder="1" applyAlignment="1">
      <alignment horizontal="left" vertical="center" wrapText="1"/>
    </xf>
    <xf numFmtId="0" fontId="48" fillId="0" borderId="128" xfId="64" applyFont="1" applyFill="1" applyBorder="1" applyAlignment="1">
      <alignment horizontal="left" vertical="center" wrapText="1"/>
    </xf>
    <xf numFmtId="0" fontId="26" fillId="0" borderId="10" xfId="0" applyFont="1" applyFill="1" applyBorder="1" applyAlignment="1">
      <alignment horizontal="left" vertical="center" wrapText="1"/>
    </xf>
    <xf numFmtId="0" fontId="26" fillId="0" borderId="11" xfId="0" applyFont="1" applyFill="1" applyBorder="1" applyAlignment="1">
      <alignment horizontal="left" vertical="center" wrapText="1"/>
    </xf>
    <xf numFmtId="0" fontId="26" fillId="0" borderId="23" xfId="0" applyFont="1" applyFill="1" applyBorder="1" applyAlignment="1">
      <alignment horizontal="left" vertical="center" wrapText="1"/>
    </xf>
    <xf numFmtId="3" fontId="25" fillId="0" borderId="15" xfId="108" applyNumberFormat="1" applyFont="1" applyFill="1" applyBorder="1" applyAlignment="1">
      <alignment horizontal="center" vertical="center" wrapText="1"/>
    </xf>
    <xf numFmtId="4" fontId="25" fillId="0" borderId="12" xfId="108" applyNumberFormat="1" applyFont="1" applyFill="1" applyBorder="1" applyAlignment="1">
      <alignment horizontal="center" vertical="center" wrapText="1"/>
    </xf>
    <xf numFmtId="0" fontId="26" fillId="0" borderId="10" xfId="0" applyNumberFormat="1" applyFont="1" applyFill="1" applyBorder="1" applyAlignment="1">
      <alignment horizontal="left" vertical="center" wrapText="1"/>
    </xf>
    <xf numFmtId="0" fontId="26" fillId="0" borderId="11" xfId="0" applyNumberFormat="1" applyFont="1" applyFill="1" applyBorder="1" applyAlignment="1">
      <alignment horizontal="left" vertical="center" wrapText="1"/>
    </xf>
    <xf numFmtId="0" fontId="26" fillId="0" borderId="23" xfId="0" applyNumberFormat="1" applyFont="1" applyFill="1" applyBorder="1" applyAlignment="1">
      <alignment horizontal="left" vertical="center" wrapText="1"/>
    </xf>
    <xf numFmtId="0" fontId="42" fillId="0" borderId="162" xfId="67" applyFont="1" applyFill="1" applyBorder="1" applyAlignment="1">
      <alignment horizontal="center" vertical="center" wrapText="1"/>
    </xf>
    <xf numFmtId="0" fontId="42" fillId="0" borderId="169" xfId="67" applyFont="1" applyFill="1" applyBorder="1" applyAlignment="1">
      <alignment horizontal="center" vertical="center" wrapText="1"/>
    </xf>
    <xf numFmtId="0" fontId="23" fillId="0" borderId="162" xfId="52" applyFont="1" applyFill="1" applyBorder="1" applyAlignment="1">
      <alignment horizontal="left" vertical="center" wrapText="1"/>
    </xf>
    <xf numFmtId="0" fontId="23" fillId="0" borderId="164" xfId="52" applyFont="1" applyFill="1" applyBorder="1" applyAlignment="1">
      <alignment horizontal="left" vertical="center" wrapText="1"/>
    </xf>
    <xf numFmtId="0" fontId="23" fillId="0" borderId="163" xfId="52" applyFont="1" applyFill="1" applyBorder="1" applyAlignment="1">
      <alignment horizontal="left" vertical="center" wrapText="1"/>
    </xf>
    <xf numFmtId="0" fontId="47" fillId="35" borderId="162" xfId="67" applyFont="1" applyFill="1" applyBorder="1" applyAlignment="1">
      <alignment horizontal="center" vertical="center" wrapText="1"/>
    </xf>
    <xf numFmtId="0" fontId="47" fillId="35" borderId="164" xfId="67" applyFont="1" applyFill="1" applyBorder="1" applyAlignment="1">
      <alignment horizontal="center" vertical="center" wrapText="1"/>
    </xf>
    <xf numFmtId="0" fontId="47" fillId="35" borderId="169" xfId="67" applyFont="1" applyFill="1" applyBorder="1" applyAlignment="1">
      <alignment horizontal="center" vertical="center" wrapText="1"/>
    </xf>
    <xf numFmtId="0" fontId="25" fillId="0" borderId="140" xfId="52" applyFont="1" applyFill="1" applyBorder="1" applyAlignment="1">
      <alignment horizontal="center" vertical="center"/>
    </xf>
    <xf numFmtId="0" fontId="25" fillId="0" borderId="132" xfId="52" applyFont="1" applyFill="1" applyBorder="1" applyAlignment="1">
      <alignment horizontal="center" vertical="center"/>
    </xf>
    <xf numFmtId="0" fontId="25" fillId="0" borderId="141" xfId="52" applyFont="1" applyFill="1" applyBorder="1" applyAlignment="1">
      <alignment horizontal="center" vertical="center"/>
    </xf>
    <xf numFmtId="2" fontId="26" fillId="0" borderId="140" xfId="52" applyNumberFormat="1" applyFont="1" applyFill="1" applyBorder="1" applyAlignment="1">
      <alignment horizontal="left" vertical="center" wrapText="1"/>
    </xf>
    <xf numFmtId="2" fontId="26" fillId="0" borderId="132" xfId="52" applyNumberFormat="1" applyFont="1" applyFill="1" applyBorder="1" applyAlignment="1">
      <alignment horizontal="left" vertical="center" wrapText="1"/>
    </xf>
    <xf numFmtId="2" fontId="26" fillId="0" borderId="133" xfId="52" applyNumberFormat="1" applyFont="1" applyFill="1" applyBorder="1" applyAlignment="1">
      <alignment horizontal="left" vertical="center" wrapText="1"/>
    </xf>
    <xf numFmtId="2" fontId="26" fillId="0" borderId="225" xfId="52" applyNumberFormat="1" applyFont="1" applyFill="1" applyBorder="1" applyAlignment="1">
      <alignment horizontal="left" vertical="center" wrapText="1"/>
    </xf>
    <xf numFmtId="2" fontId="26" fillId="0" borderId="208" xfId="52" applyNumberFormat="1" applyFont="1" applyFill="1" applyBorder="1" applyAlignment="1">
      <alignment horizontal="left" vertical="center" wrapText="1"/>
    </xf>
    <xf numFmtId="2" fontId="26" fillId="0" borderId="402" xfId="52" applyNumberFormat="1" applyFont="1" applyFill="1" applyBorder="1" applyAlignment="1">
      <alignment horizontal="left" vertical="center" wrapText="1"/>
    </xf>
    <xf numFmtId="2" fontId="26" fillId="0" borderId="27" xfId="52" applyNumberFormat="1" applyFont="1" applyFill="1" applyBorder="1" applyAlignment="1">
      <alignment horizontal="left" vertical="center"/>
    </xf>
    <xf numFmtId="2" fontId="37" fillId="0" borderId="24" xfId="52" applyNumberFormat="1" applyFont="1" applyFill="1" applyBorder="1" applyAlignment="1">
      <alignment horizontal="left" vertical="center"/>
    </xf>
    <xf numFmtId="2" fontId="26" fillId="0" borderId="118" xfId="52" applyNumberFormat="1" applyFont="1" applyFill="1" applyBorder="1" applyAlignment="1">
      <alignment horizontal="left" vertical="center"/>
    </xf>
    <xf numFmtId="2" fontId="37" fillId="0" borderId="119" xfId="52" applyNumberFormat="1" applyFont="1" applyFill="1" applyBorder="1" applyAlignment="1">
      <alignment horizontal="left" vertical="center"/>
    </xf>
    <xf numFmtId="2" fontId="37" fillId="0" borderId="402" xfId="52" applyNumberFormat="1" applyFont="1" applyFill="1" applyBorder="1" applyAlignment="1">
      <alignment horizontal="left" vertical="center"/>
    </xf>
    <xf numFmtId="0" fontId="25" fillId="0" borderId="162" xfId="67" applyFont="1" applyFill="1" applyBorder="1" applyAlignment="1">
      <alignment horizontal="center" vertical="center" wrapText="1"/>
    </xf>
    <xf numFmtId="0" fontId="25" fillId="0" borderId="164" xfId="67" applyFont="1" applyFill="1" applyBorder="1" applyAlignment="1">
      <alignment horizontal="center" vertical="center" wrapText="1"/>
    </xf>
    <xf numFmtId="0" fontId="25" fillId="0" borderId="163" xfId="67" applyFont="1" applyFill="1" applyBorder="1" applyAlignment="1">
      <alignment horizontal="center" vertical="center" wrapText="1"/>
    </xf>
    <xf numFmtId="2" fontId="37" fillId="0" borderId="140" xfId="52" applyNumberFormat="1" applyFont="1" applyFill="1" applyBorder="1" applyAlignment="1">
      <alignment horizontal="left" vertical="center" wrapText="1"/>
    </xf>
    <xf numFmtId="2" fontId="37" fillId="0" borderId="132" xfId="52" applyNumberFormat="1" applyFont="1" applyFill="1" applyBorder="1" applyAlignment="1">
      <alignment horizontal="left" vertical="center" wrapText="1"/>
    </xf>
    <xf numFmtId="2" fontId="37" fillId="0" borderId="133" xfId="52" applyNumberFormat="1" applyFont="1" applyFill="1" applyBorder="1" applyAlignment="1">
      <alignment horizontal="left" vertical="center" wrapText="1"/>
    </xf>
    <xf numFmtId="0" fontId="40" fillId="0" borderId="117" xfId="67" applyFont="1" applyFill="1" applyBorder="1" applyAlignment="1">
      <alignment horizontal="center" vertical="center" wrapText="1"/>
    </xf>
    <xf numFmtId="0" fontId="40" fillId="0" borderId="129" xfId="67" applyFont="1" applyFill="1" applyBorder="1" applyAlignment="1">
      <alignment horizontal="center" vertical="center" wrapText="1"/>
    </xf>
    <xf numFmtId="0" fontId="40" fillId="0" borderId="128" xfId="67" applyFont="1" applyFill="1" applyBorder="1" applyAlignment="1">
      <alignment horizontal="center" vertical="center" wrapText="1"/>
    </xf>
    <xf numFmtId="0" fontId="25" fillId="0" borderId="10" xfId="64" applyFont="1" applyFill="1" applyBorder="1" applyAlignment="1">
      <alignment horizontal="center" vertical="center"/>
    </xf>
    <xf numFmtId="0" fontId="25" fillId="0" borderId="11" xfId="64" applyFont="1" applyFill="1" applyBorder="1" applyAlignment="1">
      <alignment horizontal="center" vertical="center"/>
    </xf>
    <xf numFmtId="0" fontId="25" fillId="0" borderId="34" xfId="64" applyFont="1" applyFill="1" applyBorder="1" applyAlignment="1">
      <alignment horizontal="center" vertical="center"/>
    </xf>
    <xf numFmtId="0" fontId="25" fillId="0" borderId="39" xfId="64" applyFont="1" applyFill="1" applyBorder="1" applyAlignment="1">
      <alignment horizontal="center" vertical="center"/>
    </xf>
    <xf numFmtId="0" fontId="25" fillId="0" borderId="10" xfId="64" applyFont="1" applyFill="1" applyBorder="1" applyAlignment="1">
      <alignment horizontal="center" vertical="center" wrapText="1"/>
    </xf>
    <xf numFmtId="0" fontId="25" fillId="0" borderId="23" xfId="64" applyFont="1" applyFill="1" applyBorder="1" applyAlignment="1">
      <alignment horizontal="center" vertical="center" wrapText="1"/>
    </xf>
    <xf numFmtId="0" fontId="93" fillId="0" borderId="0" xfId="0" applyFont="1" applyFill="1" applyBorder="1" applyAlignment="1">
      <alignment horizontal="left" vertical="center"/>
    </xf>
    <xf numFmtId="0" fontId="16" fillId="0" borderId="0" xfId="0" applyFont="1" applyFill="1" applyAlignment="1">
      <alignment horizontal="center"/>
    </xf>
    <xf numFmtId="0" fontId="93" fillId="0" borderId="0" xfId="0" applyFont="1" applyFill="1" applyBorder="1" applyAlignment="1">
      <alignment horizontal="left" vertical="center" wrapText="1"/>
    </xf>
    <xf numFmtId="0" fontId="93" fillId="0" borderId="0" xfId="0" applyFont="1" applyFill="1" applyBorder="1" applyAlignment="1">
      <alignment horizontal="center" vertical="center"/>
    </xf>
    <xf numFmtId="0" fontId="93" fillId="0" borderId="0" xfId="0" applyFont="1" applyFill="1" applyBorder="1" applyAlignment="1">
      <alignment horizontal="right" vertical="center" wrapText="1"/>
    </xf>
    <xf numFmtId="0" fontId="93" fillId="0" borderId="0" xfId="0" applyFont="1" applyFill="1" applyBorder="1" applyAlignment="1">
      <alignment horizontal="right" vertical="center"/>
    </xf>
    <xf numFmtId="0" fontId="162" fillId="43" borderId="0" xfId="0" applyFont="1" applyFill="1" applyBorder="1" applyAlignment="1">
      <alignment horizontal="center" vertical="center"/>
    </xf>
    <xf numFmtId="0" fontId="162" fillId="43" borderId="462" xfId="0" applyFont="1" applyFill="1" applyBorder="1" applyAlignment="1">
      <alignment horizontal="left" vertical="center"/>
    </xf>
    <xf numFmtId="0" fontId="162" fillId="43" borderId="448" xfId="0" applyFont="1" applyFill="1" applyBorder="1" applyAlignment="1">
      <alignment horizontal="left" vertical="center"/>
    </xf>
    <xf numFmtId="0" fontId="162" fillId="43" borderId="457" xfId="0" applyFont="1" applyFill="1" applyBorder="1" applyAlignment="1">
      <alignment horizontal="center" vertical="center"/>
    </xf>
    <xf numFmtId="0" fontId="216" fillId="43" borderId="423" xfId="0" applyFont="1" applyFill="1" applyBorder="1" applyAlignment="1">
      <alignment horizontal="center" vertical="center"/>
    </xf>
    <xf numFmtId="0" fontId="216" fillId="43" borderId="423" xfId="0" applyFont="1" applyFill="1" applyBorder="1" applyAlignment="1">
      <alignment horizontal="center" vertical="center" wrapText="1"/>
    </xf>
    <xf numFmtId="0" fontId="92" fillId="43" borderId="424" xfId="0" applyFont="1" applyFill="1" applyBorder="1" applyAlignment="1">
      <alignment horizontal="center" vertical="center"/>
    </xf>
    <xf numFmtId="0" fontId="92" fillId="43" borderId="228" xfId="0" applyFont="1" applyFill="1" applyBorder="1" applyAlignment="1">
      <alignment horizontal="center" vertical="center"/>
    </xf>
    <xf numFmtId="0" fontId="92" fillId="43" borderId="425" xfId="0" applyFont="1" applyFill="1" applyBorder="1" applyAlignment="1">
      <alignment horizontal="center" vertical="center"/>
    </xf>
    <xf numFmtId="0" fontId="96" fillId="36" borderId="0" xfId="0" applyFont="1" applyFill="1" applyAlignment="1">
      <alignment horizontal="center" vertical="center"/>
    </xf>
    <xf numFmtId="0" fontId="46" fillId="29" borderId="0" xfId="0" applyFont="1" applyFill="1" applyAlignment="1">
      <alignment horizontal="center" vertical="center"/>
    </xf>
    <xf numFmtId="4" fontId="40" fillId="45" borderId="11" xfId="108" applyNumberFormat="1" applyFont="1" applyFill="1" applyBorder="1" applyAlignment="1">
      <alignment horizontal="center" vertical="center" wrapText="1"/>
    </xf>
    <xf numFmtId="4" fontId="40" fillId="45" borderId="23" xfId="108" applyNumberFormat="1" applyFont="1" applyFill="1" applyBorder="1" applyAlignment="1">
      <alignment horizontal="center" vertical="center" wrapText="1"/>
    </xf>
    <xf numFmtId="0" fontId="40" fillId="45" borderId="30" xfId="67" applyFont="1" applyFill="1" applyBorder="1" applyAlignment="1">
      <alignment horizontal="center" vertical="center" wrapText="1"/>
    </xf>
    <xf numFmtId="0" fontId="40" fillId="45" borderId="26" xfId="67" applyFont="1" applyFill="1" applyBorder="1" applyAlignment="1">
      <alignment horizontal="center" vertical="center" wrapText="1"/>
    </xf>
    <xf numFmtId="0" fontId="8" fillId="44" borderId="10" xfId="52" applyFont="1" applyFill="1" applyBorder="1" applyAlignment="1">
      <alignment horizontal="center" vertical="center"/>
    </xf>
    <xf numFmtId="0" fontId="8" fillId="44" borderId="12" xfId="52" applyFont="1" applyFill="1" applyBorder="1" applyAlignment="1">
      <alignment horizontal="center" vertical="center"/>
    </xf>
    <xf numFmtId="0" fontId="26" fillId="43" borderId="12" xfId="67" applyFont="1" applyFill="1" applyBorder="1" applyAlignment="1">
      <alignment horizontal="left" vertical="center" wrapText="1"/>
    </xf>
    <xf numFmtId="0" fontId="37" fillId="43" borderId="12" xfId="67" applyFont="1" applyFill="1" applyBorder="1" applyAlignment="1">
      <alignment horizontal="left" vertical="center" wrapText="1"/>
    </xf>
    <xf numFmtId="4" fontId="40" fillId="46" borderId="29" xfId="108" applyNumberFormat="1" applyFont="1" applyFill="1" applyBorder="1" applyAlignment="1">
      <alignment horizontal="center" vertical="center" wrapText="1"/>
    </xf>
    <xf numFmtId="4" fontId="40" fillId="46" borderId="27" xfId="108" applyNumberFormat="1" applyFont="1" applyFill="1" applyBorder="1" applyAlignment="1">
      <alignment horizontal="center" vertical="center" wrapText="1"/>
    </xf>
    <xf numFmtId="4" fontId="40" fillId="45" borderId="30" xfId="108" applyNumberFormat="1" applyFont="1" applyFill="1" applyBorder="1" applyAlignment="1">
      <alignment horizontal="center" vertical="center" wrapText="1"/>
    </xf>
    <xf numFmtId="4" fontId="40" fillId="45" borderId="26" xfId="108" applyNumberFormat="1" applyFont="1" applyFill="1" applyBorder="1" applyAlignment="1">
      <alignment horizontal="center" vertical="center" wrapText="1"/>
    </xf>
    <xf numFmtId="49" fontId="40" fillId="45" borderId="27" xfId="67" applyNumberFormat="1" applyFont="1" applyFill="1" applyBorder="1" applyAlignment="1">
      <alignment horizontal="center" vertical="center" wrapText="1"/>
    </xf>
    <xf numFmtId="49" fontId="40" fillId="45" borderId="24" xfId="67" applyNumberFormat="1" applyFont="1" applyFill="1" applyBorder="1" applyAlignment="1">
      <alignment horizontal="center" vertical="center" wrapText="1"/>
    </xf>
    <xf numFmtId="49" fontId="40" fillId="45" borderId="31" xfId="67" applyNumberFormat="1" applyFont="1" applyFill="1" applyBorder="1" applyAlignment="1">
      <alignment horizontal="center" vertical="center" wrapText="1"/>
    </xf>
    <xf numFmtId="0" fontId="171" fillId="29" borderId="0" xfId="0" applyFont="1" applyFill="1" applyAlignment="1">
      <alignment horizontal="center" vertical="center" wrapText="1"/>
    </xf>
    <xf numFmtId="49" fontId="83" fillId="0" borderId="433" xfId="0" applyNumberFormat="1" applyFont="1" applyFill="1" applyBorder="1" applyAlignment="1">
      <alignment horizontal="center" vertical="top" wrapText="1"/>
    </xf>
    <xf numFmtId="49" fontId="83" fillId="0" borderId="430" xfId="0" applyNumberFormat="1" applyFont="1" applyFill="1" applyBorder="1" applyAlignment="1">
      <alignment horizontal="center" vertical="top" wrapText="1"/>
    </xf>
    <xf numFmtId="0" fontId="3" fillId="0" borderId="420" xfId="0" applyFont="1" applyBorder="1" applyAlignment="1">
      <alignment horizontal="center" vertical="center"/>
    </xf>
    <xf numFmtId="49" fontId="83" fillId="0" borderId="433" xfId="0" applyNumberFormat="1" applyFont="1" applyBorder="1" applyAlignment="1">
      <alignment horizontal="center" vertical="top" wrapText="1"/>
    </xf>
    <xf numFmtId="49" fontId="83" fillId="0" borderId="430" xfId="0" applyNumberFormat="1" applyFont="1" applyBorder="1" applyAlignment="1">
      <alignment horizontal="center" vertical="top" wrapText="1"/>
    </xf>
    <xf numFmtId="0" fontId="83" fillId="34" borderId="380" xfId="0" applyFont="1" applyFill="1" applyBorder="1" applyAlignment="1">
      <alignment horizontal="left"/>
    </xf>
    <xf numFmtId="0" fontId="83" fillId="34" borderId="395" xfId="0" applyFont="1" applyFill="1" applyBorder="1" applyAlignment="1">
      <alignment horizontal="left"/>
    </xf>
    <xf numFmtId="0" fontId="83" fillId="34" borderId="0" xfId="0" applyFont="1" applyFill="1" applyBorder="1" applyAlignment="1">
      <alignment horizontal="left"/>
    </xf>
    <xf numFmtId="0" fontId="83" fillId="34" borderId="376" xfId="0" applyFont="1" applyFill="1" applyBorder="1" applyAlignment="1">
      <alignment horizontal="left"/>
    </xf>
    <xf numFmtId="0" fontId="83" fillId="33" borderId="395" xfId="0" applyFont="1" applyFill="1" applyBorder="1" applyAlignment="1">
      <alignment horizontal="left"/>
    </xf>
    <xf numFmtId="0" fontId="83" fillId="33" borderId="0" xfId="0" applyFont="1" applyFill="1" applyBorder="1" applyAlignment="1">
      <alignment horizontal="left"/>
    </xf>
    <xf numFmtId="0" fontId="83" fillId="33" borderId="376" xfId="0" applyFont="1" applyFill="1" applyBorder="1" applyAlignment="1">
      <alignment horizontal="left"/>
    </xf>
    <xf numFmtId="0" fontId="109" fillId="28" borderId="279" xfId="65" applyFont="1" applyFill="1" applyBorder="1" applyAlignment="1">
      <alignment horizontal="center" vertical="center"/>
    </xf>
    <xf numFmtId="0" fontId="109" fillId="28" borderId="0" xfId="52" applyFont="1" applyFill="1" applyBorder="1" applyAlignment="1">
      <alignment horizontal="center" vertical="center"/>
    </xf>
    <xf numFmtId="0" fontId="109" fillId="28" borderId="380" xfId="65" applyFont="1" applyFill="1" applyBorder="1" applyAlignment="1">
      <alignment horizontal="center" vertical="center"/>
    </xf>
    <xf numFmtId="171" fontId="97" fillId="0" borderId="380" xfId="52" applyNumberFormat="1" applyFont="1" applyFill="1" applyBorder="1" applyAlignment="1">
      <alignment horizontal="left" vertical="center" wrapText="1"/>
    </xf>
    <xf numFmtId="0" fontId="83" fillId="35" borderId="382" xfId="0" applyFont="1" applyFill="1" applyBorder="1" applyAlignment="1">
      <alignment horizontal="left"/>
    </xf>
    <xf numFmtId="0" fontId="83" fillId="35" borderId="381" xfId="0" applyFont="1" applyFill="1" applyBorder="1" applyAlignment="1">
      <alignment horizontal="left"/>
    </xf>
    <xf numFmtId="0" fontId="83" fillId="35" borderId="398" xfId="0" applyFont="1" applyFill="1" applyBorder="1" applyAlignment="1">
      <alignment horizontal="left"/>
    </xf>
    <xf numFmtId="0" fontId="97" fillId="53" borderId="380" xfId="0" applyFont="1" applyFill="1" applyBorder="1" applyAlignment="1">
      <alignment horizontal="left" vertical="top"/>
    </xf>
    <xf numFmtId="0" fontId="97" fillId="53" borderId="391" xfId="0" applyFont="1" applyFill="1" applyBorder="1" applyAlignment="1">
      <alignment horizontal="left" vertical="top"/>
    </xf>
    <xf numFmtId="0" fontId="82" fillId="53" borderId="380" xfId="0" applyFont="1" applyFill="1" applyBorder="1" applyAlignment="1">
      <alignment horizontal="left" vertical="center" wrapText="1"/>
    </xf>
    <xf numFmtId="0" fontId="82" fillId="53" borderId="391" xfId="0" applyFont="1" applyFill="1" applyBorder="1" applyAlignment="1">
      <alignment horizontal="left" vertical="center" wrapText="1"/>
    </xf>
    <xf numFmtId="0" fontId="82" fillId="53" borderId="380" xfId="0" applyFont="1" applyFill="1" applyBorder="1" applyAlignment="1">
      <alignment horizontal="left" vertical="top" wrapText="1"/>
    </xf>
    <xf numFmtId="0" fontId="82" fillId="53" borderId="391" xfId="0" applyFont="1" applyFill="1" applyBorder="1" applyAlignment="1">
      <alignment horizontal="left" vertical="top" wrapText="1"/>
    </xf>
    <xf numFmtId="0" fontId="82" fillId="53" borderId="0" xfId="0" applyFont="1" applyFill="1" applyBorder="1" applyAlignment="1">
      <alignment horizontal="left" vertical="top" wrapText="1" shrinkToFit="1"/>
    </xf>
    <xf numFmtId="0" fontId="83" fillId="36" borderId="391" xfId="0" applyFont="1" applyFill="1" applyBorder="1" applyAlignment="1">
      <alignment horizontal="center"/>
    </xf>
    <xf numFmtId="0" fontId="83" fillId="36" borderId="392" xfId="0" applyFont="1" applyFill="1" applyBorder="1" applyAlignment="1">
      <alignment horizontal="center"/>
    </xf>
    <xf numFmtId="0" fontId="83" fillId="36" borderId="380" xfId="0" applyFont="1" applyFill="1" applyBorder="1" applyAlignment="1">
      <alignment horizontal="center"/>
    </xf>
    <xf numFmtId="0" fontId="85" fillId="53" borderId="170" xfId="0" applyFont="1" applyFill="1" applyBorder="1" applyAlignment="1">
      <alignment horizontal="left" vertical="top"/>
    </xf>
    <xf numFmtId="0" fontId="97" fillId="53" borderId="381" xfId="0" applyFont="1" applyFill="1" applyBorder="1" applyAlignment="1">
      <alignment horizontal="left" vertical="top"/>
    </xf>
    <xf numFmtId="0" fontId="97" fillId="53" borderId="0" xfId="0" applyFont="1" applyFill="1" applyBorder="1" applyAlignment="1">
      <alignment horizontal="left" vertical="top"/>
    </xf>
    <xf numFmtId="0" fontId="97" fillId="53" borderId="170" xfId="0" applyFont="1" applyFill="1" applyBorder="1" applyAlignment="1">
      <alignment horizontal="left" vertical="top"/>
    </xf>
    <xf numFmtId="0" fontId="85" fillId="53" borderId="381" xfId="0" applyFont="1" applyFill="1" applyBorder="1" applyAlignment="1">
      <alignment horizontal="left" vertical="top"/>
    </xf>
    <xf numFmtId="0" fontId="82" fillId="53" borderId="0" xfId="0" applyFont="1" applyFill="1" applyBorder="1" applyAlignment="1">
      <alignment horizontal="left" vertical="top" wrapText="1"/>
    </xf>
    <xf numFmtId="0" fontId="118" fillId="40" borderId="381" xfId="0" applyFont="1" applyFill="1" applyBorder="1" applyAlignment="1">
      <alignment horizontal="center"/>
    </xf>
    <xf numFmtId="0" fontId="97" fillId="53" borderId="381" xfId="0" applyFont="1" applyFill="1" applyBorder="1" applyAlignment="1">
      <alignment horizontal="left" vertical="top" wrapText="1"/>
    </xf>
    <xf numFmtId="0" fontId="85" fillId="53" borderId="0" xfId="0" applyFont="1" applyFill="1" applyBorder="1" applyAlignment="1">
      <alignment horizontal="left" vertical="top" wrapText="1"/>
    </xf>
    <xf numFmtId="0" fontId="97" fillId="53" borderId="0" xfId="0" applyFont="1" applyFill="1" applyBorder="1" applyAlignment="1">
      <alignment horizontal="left" vertical="top" wrapText="1"/>
    </xf>
    <xf numFmtId="0" fontId="97" fillId="53" borderId="170" xfId="0" applyFont="1" applyFill="1" applyBorder="1" applyAlignment="1">
      <alignment horizontal="left" vertical="top" wrapText="1"/>
    </xf>
    <xf numFmtId="0" fontId="85" fillId="53" borderId="381" xfId="0" applyFont="1" applyFill="1" applyBorder="1" applyAlignment="1">
      <alignment horizontal="left" vertical="center" wrapText="1"/>
    </xf>
    <xf numFmtId="0" fontId="82" fillId="0" borderId="380" xfId="0" applyFont="1" applyFill="1" applyBorder="1" applyAlignment="1">
      <alignment horizontal="left" vertical="top" wrapText="1"/>
    </xf>
    <xf numFmtId="0" fontId="82" fillId="0" borderId="391" xfId="0" applyFont="1" applyFill="1" applyBorder="1" applyAlignment="1">
      <alignment horizontal="left" vertical="top" wrapText="1"/>
    </xf>
    <xf numFmtId="0" fontId="82" fillId="53" borderId="392" xfId="0" applyFont="1" applyFill="1" applyBorder="1" applyAlignment="1">
      <alignment horizontal="left" vertical="center" wrapText="1"/>
    </xf>
    <xf numFmtId="0" fontId="85" fillId="53" borderId="170" xfId="0" applyFont="1" applyFill="1" applyBorder="1" applyAlignment="1">
      <alignment horizontal="left" vertical="top" wrapText="1"/>
    </xf>
    <xf numFmtId="0" fontId="101" fillId="0" borderId="380" xfId="0" applyFont="1" applyFill="1" applyBorder="1" applyAlignment="1">
      <alignment horizontal="left" vertical="center" wrapText="1"/>
    </xf>
    <xf numFmtId="0" fontId="101" fillId="0" borderId="391" xfId="0" applyFont="1" applyFill="1" applyBorder="1" applyAlignment="1">
      <alignment horizontal="left" vertical="center" wrapText="1"/>
    </xf>
    <xf numFmtId="0" fontId="207" fillId="53" borderId="0" xfId="0" applyFont="1" applyFill="1" applyBorder="1" applyAlignment="1">
      <alignment horizontal="left" vertical="top"/>
    </xf>
    <xf numFmtId="0" fontId="82" fillId="53" borderId="0" xfId="0" applyFont="1" applyFill="1" applyBorder="1" applyAlignment="1">
      <alignment horizontal="left" vertical="top"/>
    </xf>
    <xf numFmtId="0" fontId="82" fillId="53" borderId="382" xfId="0" applyFont="1" applyFill="1" applyBorder="1" applyAlignment="1">
      <alignment horizontal="left" vertical="center" wrapText="1"/>
    </xf>
    <xf numFmtId="0" fontId="82" fillId="53" borderId="381" xfId="0" applyFont="1" applyFill="1" applyBorder="1" applyAlignment="1">
      <alignment horizontal="left" vertical="center" wrapText="1"/>
    </xf>
    <xf numFmtId="0" fontId="85" fillId="53" borderId="0" xfId="0" applyFont="1" applyFill="1" applyBorder="1" applyAlignment="1">
      <alignment horizontal="left" vertical="top"/>
    </xf>
    <xf numFmtId="0" fontId="118" fillId="40" borderId="0" xfId="0" applyFont="1" applyFill="1" applyBorder="1" applyAlignment="1">
      <alignment horizontal="center"/>
    </xf>
    <xf numFmtId="0" fontId="118" fillId="40" borderId="0" xfId="0" applyFont="1" applyFill="1" applyAlignment="1">
      <alignment horizontal="center" vertical="center"/>
    </xf>
    <xf numFmtId="0" fontId="203" fillId="52" borderId="380" xfId="54" applyFont="1" applyFill="1" applyBorder="1" applyAlignment="1">
      <alignment horizontal="center" vertical="top" wrapText="1"/>
    </xf>
    <xf numFmtId="0" fontId="203" fillId="52" borderId="391" xfId="54" applyFont="1" applyFill="1" applyBorder="1" applyAlignment="1">
      <alignment horizontal="left" vertical="center" wrapText="1"/>
    </xf>
    <xf numFmtId="0" fontId="203" fillId="52" borderId="393" xfId="54" applyFont="1" applyFill="1" applyBorder="1" applyAlignment="1">
      <alignment horizontal="left" vertical="center" wrapText="1"/>
    </xf>
    <xf numFmtId="0" fontId="118" fillId="40" borderId="0" xfId="0" applyFont="1" applyFill="1" applyAlignment="1">
      <alignment horizontal="center" wrapText="1"/>
    </xf>
    <xf numFmtId="0" fontId="203" fillId="52" borderId="380" xfId="54" applyFont="1" applyFill="1" applyBorder="1" applyAlignment="1">
      <alignment horizontal="left" vertical="top" wrapText="1"/>
    </xf>
    <xf numFmtId="0" fontId="125" fillId="0" borderId="228" xfId="0" applyFont="1" applyFill="1" applyBorder="1" applyAlignment="1">
      <alignment horizontal="center" wrapText="1"/>
    </xf>
    <xf numFmtId="0" fontId="125" fillId="0" borderId="436" xfId="0" applyFont="1" applyFill="1" applyBorder="1" applyAlignment="1">
      <alignment horizontal="center" wrapText="1"/>
    </xf>
    <xf numFmtId="0" fontId="143" fillId="35" borderId="0" xfId="0" applyFont="1" applyFill="1" applyBorder="1" applyAlignment="1">
      <alignment horizontal="center" vertical="center"/>
    </xf>
    <xf numFmtId="0" fontId="174" fillId="0" borderId="228" xfId="0" applyFont="1" applyFill="1" applyBorder="1" applyAlignment="1">
      <alignment horizontal="center" vertical="center" wrapText="1"/>
    </xf>
    <xf numFmtId="0" fontId="174" fillId="0" borderId="190" xfId="0" applyFont="1" applyFill="1" applyBorder="1" applyAlignment="1">
      <alignment horizontal="center" vertical="center" wrapText="1"/>
    </xf>
    <xf numFmtId="0" fontId="174" fillId="0" borderId="82" xfId="0" applyFont="1" applyFill="1" applyBorder="1" applyAlignment="1">
      <alignment horizontal="center" vertical="center" wrapText="1"/>
    </xf>
    <xf numFmtId="0" fontId="169" fillId="0" borderId="213" xfId="0" applyFont="1" applyBorder="1" applyAlignment="1">
      <alignment vertical="center" wrapText="1"/>
    </xf>
    <xf numFmtId="0" fontId="142" fillId="0" borderId="227" xfId="0" applyFont="1" applyFill="1" applyBorder="1" applyAlignment="1">
      <alignment horizontal="center" vertical="center" wrapText="1"/>
    </xf>
    <xf numFmtId="0" fontId="142" fillId="0" borderId="228" xfId="0" applyFont="1" applyFill="1" applyBorder="1" applyAlignment="1">
      <alignment horizontal="center" vertical="center" wrapText="1"/>
    </xf>
    <xf numFmtId="0" fontId="142" fillId="0" borderId="190" xfId="0" applyFont="1" applyFill="1" applyBorder="1" applyAlignment="1">
      <alignment horizontal="center" vertical="center" wrapText="1"/>
    </xf>
    <xf numFmtId="0" fontId="142" fillId="0" borderId="213" xfId="0" applyFont="1" applyFill="1" applyBorder="1" applyAlignment="1">
      <alignment vertical="center" wrapText="1"/>
    </xf>
    <xf numFmtId="0" fontId="174" fillId="0" borderId="452" xfId="0" applyFont="1" applyFill="1" applyBorder="1" applyAlignment="1">
      <alignment horizontal="center" vertical="center" wrapText="1"/>
    </xf>
    <xf numFmtId="0" fontId="174" fillId="0" borderId="154" xfId="0" applyFont="1" applyFill="1" applyBorder="1" applyAlignment="1">
      <alignment horizontal="center" vertical="center" wrapText="1"/>
    </xf>
  </cellXfs>
  <cellStyles count="24769">
    <cellStyle name="??????? 2" xfId="24700"/>
    <cellStyle name="20 % – Zvýraznění1" xfId="1"/>
    <cellStyle name="20 % – Zvýraznění2" xfId="2"/>
    <cellStyle name="20 % – Zvýraznění3" xfId="3"/>
    <cellStyle name="20 % – Zvýraznění4" xfId="4"/>
    <cellStyle name="20 % – Zvýraznění5" xfId="5"/>
    <cellStyle name="20 % – Zvýraznění6" xfId="6"/>
    <cellStyle name="20% — акцент1" xfId="24736" builtinId="30" customBuiltin="1"/>
    <cellStyle name="20% - Акцент1 10" xfId="300"/>
    <cellStyle name="20% - Акцент1 10 10" xfId="301"/>
    <cellStyle name="20% - Акцент1 10 10 2" xfId="7101"/>
    <cellStyle name="20% - Акцент1 10 10 3" xfId="11057"/>
    <cellStyle name="20% - Акцент1 10 10 4" xfId="13037"/>
    <cellStyle name="20% - Акцент1 10 11" xfId="7100"/>
    <cellStyle name="20% - Акцент1 10 12" xfId="11058"/>
    <cellStyle name="20% - Акцент1 10 13" xfId="13038"/>
    <cellStyle name="20% - Акцент1 10 2" xfId="302"/>
    <cellStyle name="20% - Акцент1 10 2 2" xfId="7102"/>
    <cellStyle name="20% - Акцент1 10 2 3" xfId="11056"/>
    <cellStyle name="20% - Акцент1 10 2 4" xfId="13036"/>
    <cellStyle name="20% - Акцент1 10 3" xfId="303"/>
    <cellStyle name="20% - Акцент1 10 3 2" xfId="7103"/>
    <cellStyle name="20% - Акцент1 10 3 3" xfId="11055"/>
    <cellStyle name="20% - Акцент1 10 3 4" xfId="13035"/>
    <cellStyle name="20% - Акцент1 10 4" xfId="304"/>
    <cellStyle name="20% - Акцент1 10 4 2" xfId="7104"/>
    <cellStyle name="20% - Акцент1 10 4 3" xfId="11054"/>
    <cellStyle name="20% - Акцент1 10 4 4" xfId="13034"/>
    <cellStyle name="20% - Акцент1 10 5" xfId="305"/>
    <cellStyle name="20% - Акцент1 10 5 2" xfId="7105"/>
    <cellStyle name="20% - Акцент1 10 5 3" xfId="11053"/>
    <cellStyle name="20% - Акцент1 10 5 4" xfId="13033"/>
    <cellStyle name="20% - Акцент1 10 6" xfId="306"/>
    <cellStyle name="20% - Акцент1 10 6 2" xfId="7106"/>
    <cellStyle name="20% - Акцент1 10 6 3" xfId="11052"/>
    <cellStyle name="20% - Акцент1 10 6 4" xfId="13032"/>
    <cellStyle name="20% - Акцент1 10 7" xfId="307"/>
    <cellStyle name="20% - Акцент1 10 7 2" xfId="7107"/>
    <cellStyle name="20% - Акцент1 10 7 3" xfId="11051"/>
    <cellStyle name="20% - Акцент1 10 7 4" xfId="13031"/>
    <cellStyle name="20% - Акцент1 10 8" xfId="308"/>
    <cellStyle name="20% - Акцент1 10 8 2" xfId="7108"/>
    <cellStyle name="20% - Акцент1 10 8 3" xfId="11050"/>
    <cellStyle name="20% - Акцент1 10 8 4" xfId="13030"/>
    <cellStyle name="20% - Акцент1 10 9" xfId="309"/>
    <cellStyle name="20% - Акцент1 10 9 2" xfId="7109"/>
    <cellStyle name="20% - Акцент1 10 9 3" xfId="11049"/>
    <cellStyle name="20% - Акцент1 10 9 4" xfId="13029"/>
    <cellStyle name="20% - Акцент1 11" xfId="310"/>
    <cellStyle name="20% - Акцент1 11 10" xfId="311"/>
    <cellStyle name="20% - Акцент1 11 10 2" xfId="7111"/>
    <cellStyle name="20% - Акцент1 11 10 3" xfId="11047"/>
    <cellStyle name="20% - Акцент1 11 10 4" xfId="13027"/>
    <cellStyle name="20% - Акцент1 11 11" xfId="7110"/>
    <cellStyle name="20% - Акцент1 11 12" xfId="11048"/>
    <cellStyle name="20% - Акцент1 11 13" xfId="13028"/>
    <cellStyle name="20% - Акцент1 11 2" xfId="312"/>
    <cellStyle name="20% - Акцент1 11 2 2" xfId="7112"/>
    <cellStyle name="20% - Акцент1 11 2 3" xfId="11046"/>
    <cellStyle name="20% - Акцент1 11 2 4" xfId="13026"/>
    <cellStyle name="20% - Акцент1 11 3" xfId="313"/>
    <cellStyle name="20% - Акцент1 11 3 2" xfId="7113"/>
    <cellStyle name="20% - Акцент1 11 3 3" xfId="11045"/>
    <cellStyle name="20% - Акцент1 11 3 4" xfId="13025"/>
    <cellStyle name="20% - Акцент1 11 4" xfId="314"/>
    <cellStyle name="20% - Акцент1 11 4 2" xfId="7114"/>
    <cellStyle name="20% - Акцент1 11 4 3" xfId="11044"/>
    <cellStyle name="20% - Акцент1 11 4 4" xfId="13024"/>
    <cellStyle name="20% - Акцент1 11 5" xfId="315"/>
    <cellStyle name="20% - Акцент1 11 5 2" xfId="7115"/>
    <cellStyle name="20% - Акцент1 11 5 3" xfId="11043"/>
    <cellStyle name="20% - Акцент1 11 5 4" xfId="13023"/>
    <cellStyle name="20% - Акцент1 11 6" xfId="316"/>
    <cellStyle name="20% - Акцент1 11 6 2" xfId="7116"/>
    <cellStyle name="20% - Акцент1 11 6 3" xfId="11042"/>
    <cellStyle name="20% - Акцент1 11 6 4" xfId="13022"/>
    <cellStyle name="20% - Акцент1 11 7" xfId="317"/>
    <cellStyle name="20% - Акцент1 11 7 2" xfId="7117"/>
    <cellStyle name="20% - Акцент1 11 7 3" xfId="11041"/>
    <cellStyle name="20% - Акцент1 11 7 4" xfId="13021"/>
    <cellStyle name="20% - Акцент1 11 8" xfId="318"/>
    <cellStyle name="20% - Акцент1 11 8 2" xfId="7118"/>
    <cellStyle name="20% - Акцент1 11 8 3" xfId="11040"/>
    <cellStyle name="20% - Акцент1 11 8 4" xfId="13020"/>
    <cellStyle name="20% - Акцент1 11 9" xfId="319"/>
    <cellStyle name="20% - Акцент1 11 9 2" xfId="7119"/>
    <cellStyle name="20% - Акцент1 11 9 3" xfId="11039"/>
    <cellStyle name="20% - Акцент1 11 9 4" xfId="13019"/>
    <cellStyle name="20% - Акцент1 12" xfId="320"/>
    <cellStyle name="20% - Акцент1 12 10" xfId="321"/>
    <cellStyle name="20% - Акцент1 12 10 2" xfId="7121"/>
    <cellStyle name="20% - Акцент1 12 10 3" xfId="11037"/>
    <cellStyle name="20% - Акцент1 12 10 4" xfId="13017"/>
    <cellStyle name="20% - Акцент1 12 11" xfId="7120"/>
    <cellStyle name="20% - Акцент1 12 12" xfId="11038"/>
    <cellStyle name="20% - Акцент1 12 13" xfId="13018"/>
    <cellStyle name="20% - Акцент1 12 2" xfId="322"/>
    <cellStyle name="20% - Акцент1 12 2 2" xfId="7122"/>
    <cellStyle name="20% - Акцент1 12 2 3" xfId="11036"/>
    <cellStyle name="20% - Акцент1 12 2 4" xfId="13016"/>
    <cellStyle name="20% - Акцент1 12 3" xfId="323"/>
    <cellStyle name="20% - Акцент1 12 3 2" xfId="7123"/>
    <cellStyle name="20% - Акцент1 12 3 3" xfId="11035"/>
    <cellStyle name="20% - Акцент1 12 3 4" xfId="13015"/>
    <cellStyle name="20% - Акцент1 12 4" xfId="324"/>
    <cellStyle name="20% - Акцент1 12 4 2" xfId="7124"/>
    <cellStyle name="20% - Акцент1 12 4 3" xfId="11034"/>
    <cellStyle name="20% - Акцент1 12 4 4" xfId="13014"/>
    <cellStyle name="20% - Акцент1 12 5" xfId="325"/>
    <cellStyle name="20% - Акцент1 12 5 2" xfId="7125"/>
    <cellStyle name="20% - Акцент1 12 5 3" xfId="11033"/>
    <cellStyle name="20% - Акцент1 12 5 4" xfId="13013"/>
    <cellStyle name="20% - Акцент1 12 6" xfId="326"/>
    <cellStyle name="20% - Акцент1 12 6 2" xfId="7126"/>
    <cellStyle name="20% - Акцент1 12 6 3" xfId="11032"/>
    <cellStyle name="20% - Акцент1 12 6 4" xfId="13012"/>
    <cellStyle name="20% - Акцент1 12 7" xfId="327"/>
    <cellStyle name="20% - Акцент1 12 7 2" xfId="7127"/>
    <cellStyle name="20% - Акцент1 12 7 3" xfId="11031"/>
    <cellStyle name="20% - Акцент1 12 7 4" xfId="13011"/>
    <cellStyle name="20% - Акцент1 12 8" xfId="328"/>
    <cellStyle name="20% - Акцент1 12 8 2" xfId="7128"/>
    <cellStyle name="20% - Акцент1 12 8 3" xfId="11030"/>
    <cellStyle name="20% - Акцент1 12 8 4" xfId="13010"/>
    <cellStyle name="20% - Акцент1 12 9" xfId="329"/>
    <cellStyle name="20% - Акцент1 12 9 2" xfId="7129"/>
    <cellStyle name="20% - Акцент1 12 9 3" xfId="11029"/>
    <cellStyle name="20% - Акцент1 12 9 4" xfId="13009"/>
    <cellStyle name="20% - Акцент1 13" xfId="330"/>
    <cellStyle name="20% - Акцент1 13 10" xfId="331"/>
    <cellStyle name="20% - Акцент1 13 10 2" xfId="7131"/>
    <cellStyle name="20% - Акцент1 13 10 3" xfId="11027"/>
    <cellStyle name="20% - Акцент1 13 10 4" xfId="13007"/>
    <cellStyle name="20% - Акцент1 13 11" xfId="7130"/>
    <cellStyle name="20% - Акцент1 13 12" xfId="11028"/>
    <cellStyle name="20% - Акцент1 13 13" xfId="13008"/>
    <cellStyle name="20% - Акцент1 13 2" xfId="332"/>
    <cellStyle name="20% - Акцент1 13 2 2" xfId="7132"/>
    <cellStyle name="20% - Акцент1 13 2 3" xfId="11026"/>
    <cellStyle name="20% - Акцент1 13 2 4" xfId="13006"/>
    <cellStyle name="20% - Акцент1 13 3" xfId="333"/>
    <cellStyle name="20% - Акцент1 13 3 2" xfId="7133"/>
    <cellStyle name="20% - Акцент1 13 3 3" xfId="11025"/>
    <cellStyle name="20% - Акцент1 13 3 4" xfId="13005"/>
    <cellStyle name="20% - Акцент1 13 4" xfId="334"/>
    <cellStyle name="20% - Акцент1 13 4 2" xfId="7134"/>
    <cellStyle name="20% - Акцент1 13 4 3" xfId="11024"/>
    <cellStyle name="20% - Акцент1 13 4 4" xfId="13004"/>
    <cellStyle name="20% - Акцент1 13 5" xfId="335"/>
    <cellStyle name="20% - Акцент1 13 5 2" xfId="7135"/>
    <cellStyle name="20% - Акцент1 13 5 3" xfId="11023"/>
    <cellStyle name="20% - Акцент1 13 5 4" xfId="13003"/>
    <cellStyle name="20% - Акцент1 13 6" xfId="336"/>
    <cellStyle name="20% - Акцент1 13 6 2" xfId="7136"/>
    <cellStyle name="20% - Акцент1 13 6 3" xfId="11022"/>
    <cellStyle name="20% - Акцент1 13 6 4" xfId="13002"/>
    <cellStyle name="20% - Акцент1 13 7" xfId="337"/>
    <cellStyle name="20% - Акцент1 13 7 2" xfId="7137"/>
    <cellStyle name="20% - Акцент1 13 7 3" xfId="11021"/>
    <cellStyle name="20% - Акцент1 13 7 4" xfId="13001"/>
    <cellStyle name="20% - Акцент1 13 8" xfId="338"/>
    <cellStyle name="20% - Акцент1 13 8 2" xfId="7138"/>
    <cellStyle name="20% - Акцент1 13 8 3" xfId="11020"/>
    <cellStyle name="20% - Акцент1 13 8 4" xfId="13000"/>
    <cellStyle name="20% - Акцент1 13 9" xfId="339"/>
    <cellStyle name="20% - Акцент1 13 9 2" xfId="7139"/>
    <cellStyle name="20% - Акцент1 13 9 3" xfId="11019"/>
    <cellStyle name="20% - Акцент1 13 9 4" xfId="12999"/>
    <cellStyle name="20% - Акцент1 14" xfId="340"/>
    <cellStyle name="20% - Акцент1 14 10" xfId="341"/>
    <cellStyle name="20% - Акцент1 14 10 2" xfId="7141"/>
    <cellStyle name="20% - Акцент1 14 10 3" xfId="11017"/>
    <cellStyle name="20% - Акцент1 14 10 4" xfId="12997"/>
    <cellStyle name="20% - Акцент1 14 11" xfId="7140"/>
    <cellStyle name="20% - Акцент1 14 12" xfId="11018"/>
    <cellStyle name="20% - Акцент1 14 13" xfId="12998"/>
    <cellStyle name="20% - Акцент1 14 2" xfId="342"/>
    <cellStyle name="20% - Акцент1 14 2 2" xfId="7142"/>
    <cellStyle name="20% - Акцент1 14 2 3" xfId="11016"/>
    <cellStyle name="20% - Акцент1 14 2 4" xfId="12996"/>
    <cellStyle name="20% - Акцент1 14 3" xfId="343"/>
    <cellStyle name="20% - Акцент1 14 3 2" xfId="7143"/>
    <cellStyle name="20% - Акцент1 14 3 3" xfId="11015"/>
    <cellStyle name="20% - Акцент1 14 3 4" xfId="12995"/>
    <cellStyle name="20% - Акцент1 14 4" xfId="344"/>
    <cellStyle name="20% - Акцент1 14 4 2" xfId="7144"/>
    <cellStyle name="20% - Акцент1 14 4 3" xfId="11014"/>
    <cellStyle name="20% - Акцент1 14 4 4" xfId="12994"/>
    <cellStyle name="20% - Акцент1 14 5" xfId="345"/>
    <cellStyle name="20% - Акцент1 14 5 2" xfId="7145"/>
    <cellStyle name="20% - Акцент1 14 5 3" xfId="11013"/>
    <cellStyle name="20% - Акцент1 14 5 4" xfId="12993"/>
    <cellStyle name="20% - Акцент1 14 6" xfId="346"/>
    <cellStyle name="20% - Акцент1 14 6 2" xfId="7146"/>
    <cellStyle name="20% - Акцент1 14 6 3" xfId="11012"/>
    <cellStyle name="20% - Акцент1 14 6 4" xfId="12992"/>
    <cellStyle name="20% - Акцент1 14 7" xfId="347"/>
    <cellStyle name="20% - Акцент1 14 7 2" xfId="7147"/>
    <cellStyle name="20% - Акцент1 14 7 3" xfId="11011"/>
    <cellStyle name="20% - Акцент1 14 7 4" xfId="12991"/>
    <cellStyle name="20% - Акцент1 14 8" xfId="348"/>
    <cellStyle name="20% - Акцент1 14 8 2" xfId="7148"/>
    <cellStyle name="20% - Акцент1 14 8 3" xfId="11010"/>
    <cellStyle name="20% - Акцент1 14 8 4" xfId="12990"/>
    <cellStyle name="20% - Акцент1 14 9" xfId="349"/>
    <cellStyle name="20% - Акцент1 14 9 2" xfId="7149"/>
    <cellStyle name="20% - Акцент1 14 9 3" xfId="11009"/>
    <cellStyle name="20% - Акцент1 14 9 4" xfId="12989"/>
    <cellStyle name="20% - Акцент1 15" xfId="350"/>
    <cellStyle name="20% - Акцент1 15 10" xfId="11008"/>
    <cellStyle name="20% - Акцент1 15 11" xfId="12988"/>
    <cellStyle name="20% - Акцент1 15 2" xfId="351"/>
    <cellStyle name="20% - Акцент1 15 2 2" xfId="7151"/>
    <cellStyle name="20% - Акцент1 15 2 3" xfId="11007"/>
    <cellStyle name="20% - Акцент1 15 2 4" xfId="12987"/>
    <cellStyle name="20% - Акцент1 15 3" xfId="352"/>
    <cellStyle name="20% - Акцент1 15 3 2" xfId="7152"/>
    <cellStyle name="20% - Акцент1 15 3 3" xfId="11006"/>
    <cellStyle name="20% - Акцент1 15 3 4" xfId="12986"/>
    <cellStyle name="20% - Акцент1 15 4" xfId="353"/>
    <cellStyle name="20% - Акцент1 15 4 2" xfId="7153"/>
    <cellStyle name="20% - Акцент1 15 4 3" xfId="11005"/>
    <cellStyle name="20% - Акцент1 15 4 4" xfId="12985"/>
    <cellStyle name="20% - Акцент1 15 5" xfId="354"/>
    <cellStyle name="20% - Акцент1 15 5 2" xfId="7154"/>
    <cellStyle name="20% - Акцент1 15 5 3" xfId="11004"/>
    <cellStyle name="20% - Акцент1 15 5 4" xfId="12984"/>
    <cellStyle name="20% - Акцент1 15 6" xfId="355"/>
    <cellStyle name="20% - Акцент1 15 6 2" xfId="7155"/>
    <cellStyle name="20% - Акцент1 15 6 3" xfId="11003"/>
    <cellStyle name="20% - Акцент1 15 6 4" xfId="12983"/>
    <cellStyle name="20% - Акцент1 15 7" xfId="356"/>
    <cellStyle name="20% - Акцент1 15 7 2" xfId="7156"/>
    <cellStyle name="20% - Акцент1 15 7 3" xfId="11002"/>
    <cellStyle name="20% - Акцент1 15 7 4" xfId="12982"/>
    <cellStyle name="20% - Акцент1 15 8" xfId="357"/>
    <cellStyle name="20% - Акцент1 15 8 2" xfId="7157"/>
    <cellStyle name="20% - Акцент1 15 8 3" xfId="11001"/>
    <cellStyle name="20% - Акцент1 15 8 4" xfId="12981"/>
    <cellStyle name="20% - Акцент1 15 9" xfId="7150"/>
    <cellStyle name="20% - Акцент1 16" xfId="358"/>
    <cellStyle name="20% - Акцент1 16 10" xfId="11000"/>
    <cellStyle name="20% - Акцент1 16 11" xfId="12980"/>
    <cellStyle name="20% - Акцент1 16 2" xfId="359"/>
    <cellStyle name="20% - Акцент1 16 2 2" xfId="7159"/>
    <cellStyle name="20% - Акцент1 16 2 3" xfId="10999"/>
    <cellStyle name="20% - Акцент1 16 2 4" xfId="12979"/>
    <cellStyle name="20% - Акцент1 16 3" xfId="360"/>
    <cellStyle name="20% - Акцент1 16 3 2" xfId="7160"/>
    <cellStyle name="20% - Акцент1 16 3 3" xfId="10998"/>
    <cellStyle name="20% - Акцент1 16 3 4" xfId="12978"/>
    <cellStyle name="20% - Акцент1 16 4" xfId="361"/>
    <cellStyle name="20% - Акцент1 16 4 2" xfId="7161"/>
    <cellStyle name="20% - Акцент1 16 4 3" xfId="10997"/>
    <cellStyle name="20% - Акцент1 16 4 4" xfId="12977"/>
    <cellStyle name="20% - Акцент1 16 5" xfId="362"/>
    <cellStyle name="20% - Акцент1 16 5 2" xfId="7162"/>
    <cellStyle name="20% - Акцент1 16 5 3" xfId="10996"/>
    <cellStyle name="20% - Акцент1 16 5 4" xfId="12976"/>
    <cellStyle name="20% - Акцент1 16 6" xfId="363"/>
    <cellStyle name="20% - Акцент1 16 6 2" xfId="7163"/>
    <cellStyle name="20% - Акцент1 16 6 3" xfId="10995"/>
    <cellStyle name="20% - Акцент1 16 6 4" xfId="12975"/>
    <cellStyle name="20% - Акцент1 16 7" xfId="364"/>
    <cellStyle name="20% - Акцент1 16 7 2" xfId="7164"/>
    <cellStyle name="20% - Акцент1 16 7 3" xfId="10994"/>
    <cellStyle name="20% - Акцент1 16 7 4" xfId="12974"/>
    <cellStyle name="20% - Акцент1 16 8" xfId="365"/>
    <cellStyle name="20% - Акцент1 16 8 2" xfId="7165"/>
    <cellStyle name="20% - Акцент1 16 8 3" xfId="10993"/>
    <cellStyle name="20% - Акцент1 16 8 4" xfId="12973"/>
    <cellStyle name="20% - Акцент1 16 9" xfId="7158"/>
    <cellStyle name="20% - Акцент1 17" xfId="366"/>
    <cellStyle name="20% - Акцент1 17 2" xfId="367"/>
    <cellStyle name="20% - Акцент1 17 2 2" xfId="7167"/>
    <cellStyle name="20% - Акцент1 17 2 3" xfId="10991"/>
    <cellStyle name="20% - Акцент1 17 2 4" xfId="12971"/>
    <cellStyle name="20% - Акцент1 17 3" xfId="368"/>
    <cellStyle name="20% - Акцент1 17 3 2" xfId="7168"/>
    <cellStyle name="20% - Акцент1 17 3 3" xfId="10990"/>
    <cellStyle name="20% - Акцент1 17 3 4" xfId="12970"/>
    <cellStyle name="20% - Акцент1 17 4" xfId="369"/>
    <cellStyle name="20% - Акцент1 17 4 2" xfId="7169"/>
    <cellStyle name="20% - Акцент1 17 4 3" xfId="10989"/>
    <cellStyle name="20% - Акцент1 17 4 4" xfId="12969"/>
    <cellStyle name="20% - Акцент1 17 5" xfId="370"/>
    <cellStyle name="20% - Акцент1 17 5 2" xfId="7170"/>
    <cellStyle name="20% - Акцент1 17 5 3" xfId="10988"/>
    <cellStyle name="20% - Акцент1 17 5 4" xfId="12968"/>
    <cellStyle name="20% - Акцент1 17 6" xfId="7166"/>
    <cellStyle name="20% - Акцент1 17 7" xfId="10992"/>
    <cellStyle name="20% - Акцент1 17 8" xfId="12972"/>
    <cellStyle name="20% - Акцент1 18" xfId="371"/>
    <cellStyle name="20% - Акцент1 18 2" xfId="372"/>
    <cellStyle name="20% - Акцент1 18 2 2" xfId="7172"/>
    <cellStyle name="20% - Акцент1 18 2 3" xfId="10986"/>
    <cellStyle name="20% - Акцент1 18 2 4" xfId="12966"/>
    <cellStyle name="20% - Акцент1 18 3" xfId="373"/>
    <cellStyle name="20% - Акцент1 18 3 2" xfId="7173"/>
    <cellStyle name="20% - Акцент1 18 3 3" xfId="10985"/>
    <cellStyle name="20% - Акцент1 18 3 4" xfId="12965"/>
    <cellStyle name="20% - Акцент1 18 4" xfId="374"/>
    <cellStyle name="20% - Акцент1 18 4 2" xfId="7174"/>
    <cellStyle name="20% - Акцент1 18 4 3" xfId="10984"/>
    <cellStyle name="20% - Акцент1 18 4 4" xfId="12964"/>
    <cellStyle name="20% - Акцент1 18 5" xfId="375"/>
    <cellStyle name="20% - Акцент1 18 5 2" xfId="7175"/>
    <cellStyle name="20% - Акцент1 18 5 3" xfId="10983"/>
    <cellStyle name="20% - Акцент1 18 5 4" xfId="12963"/>
    <cellStyle name="20% - Акцент1 18 6" xfId="7171"/>
    <cellStyle name="20% - Акцент1 18 7" xfId="10987"/>
    <cellStyle name="20% - Акцент1 18 8" xfId="12967"/>
    <cellStyle name="20% - Акцент1 19" xfId="376"/>
    <cellStyle name="20% - Акцент1 19 2" xfId="377"/>
    <cellStyle name="20% - Акцент1 19 2 2" xfId="7177"/>
    <cellStyle name="20% - Акцент1 19 2 3" xfId="10981"/>
    <cellStyle name="20% - Акцент1 19 2 4" xfId="12961"/>
    <cellStyle name="20% - Акцент1 19 3" xfId="378"/>
    <cellStyle name="20% - Акцент1 19 3 2" xfId="7178"/>
    <cellStyle name="20% - Акцент1 19 3 3" xfId="10980"/>
    <cellStyle name="20% - Акцент1 19 3 4" xfId="12960"/>
    <cellStyle name="20% - Акцент1 19 4" xfId="379"/>
    <cellStyle name="20% - Акцент1 19 4 2" xfId="7179"/>
    <cellStyle name="20% - Акцент1 19 4 3" xfId="10979"/>
    <cellStyle name="20% - Акцент1 19 4 4" xfId="12959"/>
    <cellStyle name="20% - Акцент1 19 5" xfId="380"/>
    <cellStyle name="20% - Акцент1 19 5 2" xfId="7180"/>
    <cellStyle name="20% - Акцент1 19 5 3" xfId="10978"/>
    <cellStyle name="20% - Акцент1 19 5 4" xfId="12958"/>
    <cellStyle name="20% - Акцент1 19 6" xfId="7176"/>
    <cellStyle name="20% - Акцент1 19 7" xfId="10982"/>
    <cellStyle name="20% - Акцент1 19 8" xfId="12962"/>
    <cellStyle name="20% - Акцент1 2" xfId="381"/>
    <cellStyle name="20% - Акцент1 2 10" xfId="382"/>
    <cellStyle name="20% - Акцент1 2 10 2" xfId="7182"/>
    <cellStyle name="20% - Акцент1 2 10 3" xfId="10976"/>
    <cellStyle name="20% - Акцент1 2 10 4" xfId="12956"/>
    <cellStyle name="20% - Акцент1 2 11" xfId="7181"/>
    <cellStyle name="20% - Акцент1 2 12" xfId="10977"/>
    <cellStyle name="20% - Акцент1 2 13" xfId="12957"/>
    <cellStyle name="20% - Акцент1 2 2" xfId="383"/>
    <cellStyle name="20% - Акцент1 2 2 2" xfId="7183"/>
    <cellStyle name="20% - Акцент1 2 2 3" xfId="10975"/>
    <cellStyle name="20% - Акцент1 2 2 4" xfId="12955"/>
    <cellStyle name="20% - Акцент1 2 3" xfId="384"/>
    <cellStyle name="20% - Акцент1 2 3 2" xfId="7184"/>
    <cellStyle name="20% - Акцент1 2 3 3" xfId="10974"/>
    <cellStyle name="20% - Акцент1 2 3 4" xfId="12954"/>
    <cellStyle name="20% - Акцент1 2 4" xfId="385"/>
    <cellStyle name="20% - Акцент1 2 4 2" xfId="7185"/>
    <cellStyle name="20% - Акцент1 2 4 3" xfId="10973"/>
    <cellStyle name="20% - Акцент1 2 4 4" xfId="12953"/>
    <cellStyle name="20% - Акцент1 2 5" xfId="386"/>
    <cellStyle name="20% - Акцент1 2 5 2" xfId="7186"/>
    <cellStyle name="20% - Акцент1 2 5 3" xfId="10972"/>
    <cellStyle name="20% - Акцент1 2 5 4" xfId="12952"/>
    <cellStyle name="20% - Акцент1 2 6" xfId="387"/>
    <cellStyle name="20% - Акцент1 2 6 2" xfId="7187"/>
    <cellStyle name="20% - Акцент1 2 6 3" xfId="10971"/>
    <cellStyle name="20% - Акцент1 2 6 4" xfId="12951"/>
    <cellStyle name="20% - Акцент1 2 7" xfId="388"/>
    <cellStyle name="20% - Акцент1 2 7 2" xfId="7188"/>
    <cellStyle name="20% - Акцент1 2 7 3" xfId="10970"/>
    <cellStyle name="20% - Акцент1 2 7 4" xfId="12950"/>
    <cellStyle name="20% - Акцент1 2 8" xfId="389"/>
    <cellStyle name="20% - Акцент1 2 8 2" xfId="7189"/>
    <cellStyle name="20% - Акцент1 2 8 3" xfId="10969"/>
    <cellStyle name="20% - Акцент1 2 8 4" xfId="12949"/>
    <cellStyle name="20% - Акцент1 2 9" xfId="390"/>
    <cellStyle name="20% - Акцент1 2 9 2" xfId="7190"/>
    <cellStyle name="20% - Акцент1 2 9 3" xfId="10968"/>
    <cellStyle name="20% - Акцент1 2 9 4" xfId="12948"/>
    <cellStyle name="20% - Акцент1 20" xfId="391"/>
    <cellStyle name="20% - Акцент1 20 2" xfId="7191"/>
    <cellStyle name="20% - Акцент1 20 3" xfId="10967"/>
    <cellStyle name="20% - Акцент1 20 4" xfId="12947"/>
    <cellStyle name="20% - Акцент1 21" xfId="392"/>
    <cellStyle name="20% - Акцент1 21 2" xfId="7192"/>
    <cellStyle name="20% - Акцент1 21 3" xfId="10966"/>
    <cellStyle name="20% - Акцент1 21 4" xfId="12946"/>
    <cellStyle name="20% - Акцент1 22" xfId="393"/>
    <cellStyle name="20% - Акцент1 22 2" xfId="7193"/>
    <cellStyle name="20% - Акцент1 22 3" xfId="10965"/>
    <cellStyle name="20% - Акцент1 22 4" xfId="12945"/>
    <cellStyle name="20% - Акцент1 23" xfId="394"/>
    <cellStyle name="20% - Акцент1 23 2" xfId="7194"/>
    <cellStyle name="20% - Акцент1 23 3" xfId="10964"/>
    <cellStyle name="20% - Акцент1 23 4" xfId="12944"/>
    <cellStyle name="20% - Акцент1 24" xfId="14674"/>
    <cellStyle name="20% - Акцент1 3" xfId="395"/>
    <cellStyle name="20% - Акцент1 3 10" xfId="396"/>
    <cellStyle name="20% - Акцент1 3 10 2" xfId="7196"/>
    <cellStyle name="20% - Акцент1 3 10 3" xfId="10962"/>
    <cellStyle name="20% - Акцент1 3 10 4" xfId="12942"/>
    <cellStyle name="20% - Акцент1 3 11" xfId="7195"/>
    <cellStyle name="20% - Акцент1 3 12" xfId="10963"/>
    <cellStyle name="20% - Акцент1 3 13" xfId="12943"/>
    <cellStyle name="20% - Акцент1 3 2" xfId="397"/>
    <cellStyle name="20% - Акцент1 3 2 2" xfId="7197"/>
    <cellStyle name="20% - Акцент1 3 2 3" xfId="10961"/>
    <cellStyle name="20% - Акцент1 3 2 4" xfId="12941"/>
    <cellStyle name="20% - Акцент1 3 3" xfId="398"/>
    <cellStyle name="20% - Акцент1 3 3 2" xfId="7198"/>
    <cellStyle name="20% - Акцент1 3 3 3" xfId="10960"/>
    <cellStyle name="20% - Акцент1 3 3 4" xfId="12940"/>
    <cellStyle name="20% - Акцент1 3 4" xfId="399"/>
    <cellStyle name="20% - Акцент1 3 4 2" xfId="7199"/>
    <cellStyle name="20% - Акцент1 3 4 3" xfId="10959"/>
    <cellStyle name="20% - Акцент1 3 4 4" xfId="12939"/>
    <cellStyle name="20% - Акцент1 3 5" xfId="400"/>
    <cellStyle name="20% - Акцент1 3 5 2" xfId="7200"/>
    <cellStyle name="20% - Акцент1 3 5 3" xfId="10958"/>
    <cellStyle name="20% - Акцент1 3 5 4" xfId="12938"/>
    <cellStyle name="20% - Акцент1 3 6" xfId="401"/>
    <cellStyle name="20% - Акцент1 3 6 2" xfId="7201"/>
    <cellStyle name="20% - Акцент1 3 6 3" xfId="10957"/>
    <cellStyle name="20% - Акцент1 3 6 4" xfId="12937"/>
    <cellStyle name="20% - Акцент1 3 7" xfId="402"/>
    <cellStyle name="20% - Акцент1 3 7 2" xfId="7202"/>
    <cellStyle name="20% - Акцент1 3 7 3" xfId="10956"/>
    <cellStyle name="20% - Акцент1 3 7 4" xfId="12936"/>
    <cellStyle name="20% - Акцент1 3 8" xfId="403"/>
    <cellStyle name="20% - Акцент1 3 8 2" xfId="7203"/>
    <cellStyle name="20% - Акцент1 3 8 3" xfId="10955"/>
    <cellStyle name="20% - Акцент1 3 8 4" xfId="12935"/>
    <cellStyle name="20% - Акцент1 3 9" xfId="404"/>
    <cellStyle name="20% - Акцент1 3 9 2" xfId="7204"/>
    <cellStyle name="20% - Акцент1 3 9 3" xfId="10954"/>
    <cellStyle name="20% - Акцент1 3 9 4" xfId="12934"/>
    <cellStyle name="20% - Акцент1 4" xfId="405"/>
    <cellStyle name="20% - Акцент1 4 10" xfId="406"/>
    <cellStyle name="20% - Акцент1 4 10 2" xfId="7206"/>
    <cellStyle name="20% - Акцент1 4 10 3" xfId="10952"/>
    <cellStyle name="20% - Акцент1 4 10 4" xfId="12932"/>
    <cellStyle name="20% - Акцент1 4 11" xfId="7205"/>
    <cellStyle name="20% - Акцент1 4 12" xfId="10953"/>
    <cellStyle name="20% - Акцент1 4 13" xfId="12933"/>
    <cellStyle name="20% - Акцент1 4 2" xfId="407"/>
    <cellStyle name="20% - Акцент1 4 2 2" xfId="7207"/>
    <cellStyle name="20% - Акцент1 4 2 3" xfId="10951"/>
    <cellStyle name="20% - Акцент1 4 2 4" xfId="12931"/>
    <cellStyle name="20% - Акцент1 4 3" xfId="408"/>
    <cellStyle name="20% - Акцент1 4 3 2" xfId="7208"/>
    <cellStyle name="20% - Акцент1 4 3 3" xfId="10950"/>
    <cellStyle name="20% - Акцент1 4 3 4" xfId="12930"/>
    <cellStyle name="20% - Акцент1 4 4" xfId="409"/>
    <cellStyle name="20% - Акцент1 4 4 2" xfId="7209"/>
    <cellStyle name="20% - Акцент1 4 4 3" xfId="10949"/>
    <cellStyle name="20% - Акцент1 4 4 4" xfId="12929"/>
    <cellStyle name="20% - Акцент1 4 5" xfId="410"/>
    <cellStyle name="20% - Акцент1 4 5 2" xfId="7210"/>
    <cellStyle name="20% - Акцент1 4 5 3" xfId="10948"/>
    <cellStyle name="20% - Акцент1 4 5 4" xfId="12928"/>
    <cellStyle name="20% - Акцент1 4 6" xfId="411"/>
    <cellStyle name="20% - Акцент1 4 6 2" xfId="7211"/>
    <cellStyle name="20% - Акцент1 4 6 3" xfId="10947"/>
    <cellStyle name="20% - Акцент1 4 6 4" xfId="12927"/>
    <cellStyle name="20% - Акцент1 4 7" xfId="412"/>
    <cellStyle name="20% - Акцент1 4 7 2" xfId="7212"/>
    <cellStyle name="20% - Акцент1 4 7 3" xfId="10946"/>
    <cellStyle name="20% - Акцент1 4 7 4" xfId="12926"/>
    <cellStyle name="20% - Акцент1 4 8" xfId="413"/>
    <cellStyle name="20% - Акцент1 4 8 2" xfId="7213"/>
    <cellStyle name="20% - Акцент1 4 8 3" xfId="10945"/>
    <cellStyle name="20% - Акцент1 4 8 4" xfId="12925"/>
    <cellStyle name="20% - Акцент1 4 9" xfId="414"/>
    <cellStyle name="20% - Акцент1 4 9 2" xfId="7214"/>
    <cellStyle name="20% - Акцент1 4 9 3" xfId="10944"/>
    <cellStyle name="20% - Акцент1 4 9 4" xfId="12924"/>
    <cellStyle name="20% - Акцент1 5" xfId="415"/>
    <cellStyle name="20% - Акцент1 5 10" xfId="416"/>
    <cellStyle name="20% - Акцент1 5 10 2" xfId="7216"/>
    <cellStyle name="20% - Акцент1 5 10 3" xfId="10942"/>
    <cellStyle name="20% - Акцент1 5 10 4" xfId="12922"/>
    <cellStyle name="20% - Акцент1 5 11" xfId="7215"/>
    <cellStyle name="20% - Акцент1 5 12" xfId="10943"/>
    <cellStyle name="20% - Акцент1 5 13" xfId="12923"/>
    <cellStyle name="20% - Акцент1 5 2" xfId="417"/>
    <cellStyle name="20% - Акцент1 5 2 2" xfId="7217"/>
    <cellStyle name="20% - Акцент1 5 2 3" xfId="10941"/>
    <cellStyle name="20% - Акцент1 5 2 4" xfId="12921"/>
    <cellStyle name="20% - Акцент1 5 3" xfId="418"/>
    <cellStyle name="20% - Акцент1 5 3 2" xfId="7218"/>
    <cellStyle name="20% - Акцент1 5 3 3" xfId="10940"/>
    <cellStyle name="20% - Акцент1 5 3 4" xfId="12920"/>
    <cellStyle name="20% - Акцент1 5 4" xfId="419"/>
    <cellStyle name="20% - Акцент1 5 4 2" xfId="7219"/>
    <cellStyle name="20% - Акцент1 5 4 3" xfId="10939"/>
    <cellStyle name="20% - Акцент1 5 4 4" xfId="12919"/>
    <cellStyle name="20% - Акцент1 5 5" xfId="420"/>
    <cellStyle name="20% - Акцент1 5 5 2" xfId="7220"/>
    <cellStyle name="20% - Акцент1 5 5 3" xfId="10938"/>
    <cellStyle name="20% - Акцент1 5 5 4" xfId="12918"/>
    <cellStyle name="20% - Акцент1 5 6" xfId="421"/>
    <cellStyle name="20% - Акцент1 5 6 2" xfId="7221"/>
    <cellStyle name="20% - Акцент1 5 6 3" xfId="10937"/>
    <cellStyle name="20% - Акцент1 5 6 4" xfId="12917"/>
    <cellStyle name="20% - Акцент1 5 7" xfId="422"/>
    <cellStyle name="20% - Акцент1 5 7 2" xfId="7222"/>
    <cellStyle name="20% - Акцент1 5 7 3" xfId="10936"/>
    <cellStyle name="20% - Акцент1 5 7 4" xfId="12916"/>
    <cellStyle name="20% - Акцент1 5 8" xfId="423"/>
    <cellStyle name="20% - Акцент1 5 8 2" xfId="7223"/>
    <cellStyle name="20% - Акцент1 5 8 3" xfId="10935"/>
    <cellStyle name="20% - Акцент1 5 8 4" xfId="12915"/>
    <cellStyle name="20% - Акцент1 5 9" xfId="424"/>
    <cellStyle name="20% - Акцент1 5 9 2" xfId="7224"/>
    <cellStyle name="20% - Акцент1 5 9 3" xfId="10934"/>
    <cellStyle name="20% - Акцент1 5 9 4" xfId="12914"/>
    <cellStyle name="20% - Акцент1 6" xfId="425"/>
    <cellStyle name="20% - Акцент1 6 10" xfId="426"/>
    <cellStyle name="20% - Акцент1 6 10 2" xfId="7226"/>
    <cellStyle name="20% - Акцент1 6 10 3" xfId="10932"/>
    <cellStyle name="20% - Акцент1 6 10 4" xfId="12912"/>
    <cellStyle name="20% - Акцент1 6 11" xfId="7225"/>
    <cellStyle name="20% - Акцент1 6 12" xfId="10933"/>
    <cellStyle name="20% - Акцент1 6 13" xfId="12913"/>
    <cellStyle name="20% - Акцент1 6 2" xfId="427"/>
    <cellStyle name="20% - Акцент1 6 2 2" xfId="7227"/>
    <cellStyle name="20% - Акцент1 6 2 3" xfId="10931"/>
    <cellStyle name="20% - Акцент1 6 2 4" xfId="12911"/>
    <cellStyle name="20% - Акцент1 6 3" xfId="428"/>
    <cellStyle name="20% - Акцент1 6 3 2" xfId="7228"/>
    <cellStyle name="20% - Акцент1 6 3 3" xfId="10930"/>
    <cellStyle name="20% - Акцент1 6 3 4" xfId="12910"/>
    <cellStyle name="20% - Акцент1 6 4" xfId="429"/>
    <cellStyle name="20% - Акцент1 6 4 2" xfId="7229"/>
    <cellStyle name="20% - Акцент1 6 4 3" xfId="10929"/>
    <cellStyle name="20% - Акцент1 6 4 4" xfId="12909"/>
    <cellStyle name="20% - Акцент1 6 5" xfId="430"/>
    <cellStyle name="20% - Акцент1 6 5 2" xfId="7230"/>
    <cellStyle name="20% - Акцент1 6 5 3" xfId="10928"/>
    <cellStyle name="20% - Акцент1 6 5 4" xfId="12908"/>
    <cellStyle name="20% - Акцент1 6 6" xfId="431"/>
    <cellStyle name="20% - Акцент1 6 6 2" xfId="7231"/>
    <cellStyle name="20% - Акцент1 6 6 3" xfId="10927"/>
    <cellStyle name="20% - Акцент1 6 6 4" xfId="12907"/>
    <cellStyle name="20% - Акцент1 6 7" xfId="432"/>
    <cellStyle name="20% - Акцент1 6 7 2" xfId="7232"/>
    <cellStyle name="20% - Акцент1 6 7 3" xfId="10926"/>
    <cellStyle name="20% - Акцент1 6 7 4" xfId="12906"/>
    <cellStyle name="20% - Акцент1 6 8" xfId="433"/>
    <cellStyle name="20% - Акцент1 6 8 2" xfId="7233"/>
    <cellStyle name="20% - Акцент1 6 8 3" xfId="10925"/>
    <cellStyle name="20% - Акцент1 6 8 4" xfId="12905"/>
    <cellStyle name="20% - Акцент1 6 9" xfId="434"/>
    <cellStyle name="20% - Акцент1 6 9 2" xfId="7234"/>
    <cellStyle name="20% - Акцент1 6 9 3" xfId="10924"/>
    <cellStyle name="20% - Акцент1 6 9 4" xfId="12904"/>
    <cellStyle name="20% - Акцент1 7" xfId="435"/>
    <cellStyle name="20% - Акцент1 7 10" xfId="436"/>
    <cellStyle name="20% - Акцент1 7 10 2" xfId="7236"/>
    <cellStyle name="20% - Акцент1 7 10 3" xfId="10922"/>
    <cellStyle name="20% - Акцент1 7 10 4" xfId="12902"/>
    <cellStyle name="20% - Акцент1 7 11" xfId="7235"/>
    <cellStyle name="20% - Акцент1 7 12" xfId="10923"/>
    <cellStyle name="20% - Акцент1 7 13" xfId="12903"/>
    <cellStyle name="20% - Акцент1 7 2" xfId="437"/>
    <cellStyle name="20% - Акцент1 7 2 2" xfId="7237"/>
    <cellStyle name="20% - Акцент1 7 2 3" xfId="10921"/>
    <cellStyle name="20% - Акцент1 7 2 4" xfId="12901"/>
    <cellStyle name="20% - Акцент1 7 3" xfId="438"/>
    <cellStyle name="20% - Акцент1 7 3 2" xfId="7238"/>
    <cellStyle name="20% - Акцент1 7 3 3" xfId="10920"/>
    <cellStyle name="20% - Акцент1 7 3 4" xfId="12900"/>
    <cellStyle name="20% - Акцент1 7 4" xfId="439"/>
    <cellStyle name="20% - Акцент1 7 4 2" xfId="7239"/>
    <cellStyle name="20% - Акцент1 7 4 3" xfId="10919"/>
    <cellStyle name="20% - Акцент1 7 4 4" xfId="12899"/>
    <cellStyle name="20% - Акцент1 7 5" xfId="440"/>
    <cellStyle name="20% - Акцент1 7 5 2" xfId="7240"/>
    <cellStyle name="20% - Акцент1 7 5 3" xfId="10918"/>
    <cellStyle name="20% - Акцент1 7 5 4" xfId="12898"/>
    <cellStyle name="20% - Акцент1 7 6" xfId="441"/>
    <cellStyle name="20% - Акцент1 7 6 2" xfId="7241"/>
    <cellStyle name="20% - Акцент1 7 6 3" xfId="10917"/>
    <cellStyle name="20% - Акцент1 7 6 4" xfId="12897"/>
    <cellStyle name="20% - Акцент1 7 7" xfId="442"/>
    <cellStyle name="20% - Акцент1 7 7 2" xfId="7242"/>
    <cellStyle name="20% - Акцент1 7 7 3" xfId="10916"/>
    <cellStyle name="20% - Акцент1 7 7 4" xfId="12896"/>
    <cellStyle name="20% - Акцент1 7 8" xfId="443"/>
    <cellStyle name="20% - Акцент1 7 8 2" xfId="7243"/>
    <cellStyle name="20% - Акцент1 7 8 3" xfId="10915"/>
    <cellStyle name="20% - Акцент1 7 8 4" xfId="12895"/>
    <cellStyle name="20% - Акцент1 7 9" xfId="444"/>
    <cellStyle name="20% - Акцент1 7 9 2" xfId="7244"/>
    <cellStyle name="20% - Акцент1 7 9 3" xfId="10914"/>
    <cellStyle name="20% - Акцент1 7 9 4" xfId="12894"/>
    <cellStyle name="20% - Акцент1 8" xfId="445"/>
    <cellStyle name="20% - Акцент1 8 10" xfId="446"/>
    <cellStyle name="20% - Акцент1 8 10 2" xfId="7246"/>
    <cellStyle name="20% - Акцент1 8 10 3" xfId="10912"/>
    <cellStyle name="20% - Акцент1 8 10 4" xfId="12892"/>
    <cellStyle name="20% - Акцент1 8 11" xfId="7245"/>
    <cellStyle name="20% - Акцент1 8 12" xfId="10913"/>
    <cellStyle name="20% - Акцент1 8 13" xfId="12893"/>
    <cellStyle name="20% - Акцент1 8 2" xfId="447"/>
    <cellStyle name="20% - Акцент1 8 2 2" xfId="7247"/>
    <cellStyle name="20% - Акцент1 8 2 3" xfId="10911"/>
    <cellStyle name="20% - Акцент1 8 2 4" xfId="12891"/>
    <cellStyle name="20% - Акцент1 8 3" xfId="448"/>
    <cellStyle name="20% - Акцент1 8 3 2" xfId="7248"/>
    <cellStyle name="20% - Акцент1 8 3 3" xfId="10910"/>
    <cellStyle name="20% - Акцент1 8 3 4" xfId="12890"/>
    <cellStyle name="20% - Акцент1 8 4" xfId="449"/>
    <cellStyle name="20% - Акцент1 8 4 2" xfId="7249"/>
    <cellStyle name="20% - Акцент1 8 4 3" xfId="10909"/>
    <cellStyle name="20% - Акцент1 8 4 4" xfId="12889"/>
    <cellStyle name="20% - Акцент1 8 5" xfId="450"/>
    <cellStyle name="20% - Акцент1 8 5 2" xfId="7250"/>
    <cellStyle name="20% - Акцент1 8 5 3" xfId="10908"/>
    <cellStyle name="20% - Акцент1 8 5 4" xfId="12888"/>
    <cellStyle name="20% - Акцент1 8 6" xfId="451"/>
    <cellStyle name="20% - Акцент1 8 6 2" xfId="7251"/>
    <cellStyle name="20% - Акцент1 8 6 3" xfId="10907"/>
    <cellStyle name="20% - Акцент1 8 6 4" xfId="12887"/>
    <cellStyle name="20% - Акцент1 8 7" xfId="452"/>
    <cellStyle name="20% - Акцент1 8 7 2" xfId="7252"/>
    <cellStyle name="20% - Акцент1 8 7 3" xfId="10906"/>
    <cellStyle name="20% - Акцент1 8 7 4" xfId="12886"/>
    <cellStyle name="20% - Акцент1 8 8" xfId="453"/>
    <cellStyle name="20% - Акцент1 8 8 2" xfId="7253"/>
    <cellStyle name="20% - Акцент1 8 8 3" xfId="10905"/>
    <cellStyle name="20% - Акцент1 8 8 4" xfId="12885"/>
    <cellStyle name="20% - Акцент1 8 9" xfId="454"/>
    <cellStyle name="20% - Акцент1 8 9 2" xfId="7254"/>
    <cellStyle name="20% - Акцент1 8 9 3" xfId="10904"/>
    <cellStyle name="20% - Акцент1 8 9 4" xfId="12884"/>
    <cellStyle name="20% - Акцент1 9" xfId="455"/>
    <cellStyle name="20% - Акцент1 9 10" xfId="456"/>
    <cellStyle name="20% - Акцент1 9 10 2" xfId="7256"/>
    <cellStyle name="20% - Акцент1 9 10 3" xfId="10902"/>
    <cellStyle name="20% - Акцент1 9 10 4" xfId="12882"/>
    <cellStyle name="20% - Акцент1 9 11" xfId="7255"/>
    <cellStyle name="20% - Акцент1 9 12" xfId="10903"/>
    <cellStyle name="20% - Акцент1 9 13" xfId="12883"/>
    <cellStyle name="20% - Акцент1 9 2" xfId="457"/>
    <cellStyle name="20% - Акцент1 9 2 2" xfId="7257"/>
    <cellStyle name="20% - Акцент1 9 2 3" xfId="10901"/>
    <cellStyle name="20% - Акцент1 9 2 4" xfId="12881"/>
    <cellStyle name="20% - Акцент1 9 3" xfId="458"/>
    <cellStyle name="20% - Акцент1 9 3 2" xfId="7258"/>
    <cellStyle name="20% - Акцент1 9 3 3" xfId="10900"/>
    <cellStyle name="20% - Акцент1 9 3 4" xfId="12880"/>
    <cellStyle name="20% - Акцент1 9 4" xfId="459"/>
    <cellStyle name="20% - Акцент1 9 4 2" xfId="7259"/>
    <cellStyle name="20% - Акцент1 9 4 3" xfId="10899"/>
    <cellStyle name="20% - Акцент1 9 4 4" xfId="12879"/>
    <cellStyle name="20% - Акцент1 9 5" xfId="460"/>
    <cellStyle name="20% - Акцент1 9 5 2" xfId="7260"/>
    <cellStyle name="20% - Акцент1 9 5 3" xfId="10898"/>
    <cellStyle name="20% - Акцент1 9 5 4" xfId="12878"/>
    <cellStyle name="20% - Акцент1 9 6" xfId="461"/>
    <cellStyle name="20% - Акцент1 9 6 2" xfId="7261"/>
    <cellStyle name="20% - Акцент1 9 6 3" xfId="10897"/>
    <cellStyle name="20% - Акцент1 9 6 4" xfId="12877"/>
    <cellStyle name="20% - Акцент1 9 7" xfId="462"/>
    <cellStyle name="20% - Акцент1 9 7 2" xfId="7262"/>
    <cellStyle name="20% - Акцент1 9 7 3" xfId="10896"/>
    <cellStyle name="20% - Акцент1 9 7 4" xfId="12876"/>
    <cellStyle name="20% - Акцент1 9 8" xfId="463"/>
    <cellStyle name="20% - Акцент1 9 8 2" xfId="7263"/>
    <cellStyle name="20% - Акцент1 9 8 3" xfId="10895"/>
    <cellStyle name="20% - Акцент1 9 8 4" xfId="12875"/>
    <cellStyle name="20% - Акцент1 9 9" xfId="464"/>
    <cellStyle name="20% - Акцент1 9 9 2" xfId="7264"/>
    <cellStyle name="20% - Акцент1 9 9 3" xfId="10894"/>
    <cellStyle name="20% - Акцент1 9 9 4" xfId="12874"/>
    <cellStyle name="20% — акцент2" xfId="24740" builtinId="34" customBuiltin="1"/>
    <cellStyle name="20% - Акцент2 10" xfId="465"/>
    <cellStyle name="20% - Акцент2 10 10" xfId="466"/>
    <cellStyle name="20% - Акцент2 10 10 2" xfId="7266"/>
    <cellStyle name="20% - Акцент2 10 10 3" xfId="10892"/>
    <cellStyle name="20% - Акцент2 10 10 4" xfId="12872"/>
    <cellStyle name="20% - Акцент2 10 11" xfId="7265"/>
    <cellStyle name="20% - Акцент2 10 12" xfId="10893"/>
    <cellStyle name="20% - Акцент2 10 13" xfId="12873"/>
    <cellStyle name="20% - Акцент2 10 2" xfId="467"/>
    <cellStyle name="20% - Акцент2 10 2 2" xfId="7267"/>
    <cellStyle name="20% - Акцент2 10 2 3" xfId="10891"/>
    <cellStyle name="20% - Акцент2 10 2 4" xfId="12871"/>
    <cellStyle name="20% - Акцент2 10 3" xfId="468"/>
    <cellStyle name="20% - Акцент2 10 3 2" xfId="7268"/>
    <cellStyle name="20% - Акцент2 10 3 3" xfId="10890"/>
    <cellStyle name="20% - Акцент2 10 3 4" xfId="12870"/>
    <cellStyle name="20% - Акцент2 10 4" xfId="469"/>
    <cellStyle name="20% - Акцент2 10 4 2" xfId="7269"/>
    <cellStyle name="20% - Акцент2 10 4 3" xfId="10889"/>
    <cellStyle name="20% - Акцент2 10 4 4" xfId="12869"/>
    <cellStyle name="20% - Акцент2 10 5" xfId="470"/>
    <cellStyle name="20% - Акцент2 10 5 2" xfId="7270"/>
    <cellStyle name="20% - Акцент2 10 5 3" xfId="10888"/>
    <cellStyle name="20% - Акцент2 10 5 4" xfId="12868"/>
    <cellStyle name="20% - Акцент2 10 6" xfId="471"/>
    <cellStyle name="20% - Акцент2 10 6 2" xfId="7271"/>
    <cellStyle name="20% - Акцент2 10 6 3" xfId="10887"/>
    <cellStyle name="20% - Акцент2 10 6 4" xfId="12867"/>
    <cellStyle name="20% - Акцент2 10 7" xfId="472"/>
    <cellStyle name="20% - Акцент2 10 7 2" xfId="7272"/>
    <cellStyle name="20% - Акцент2 10 7 3" xfId="10886"/>
    <cellStyle name="20% - Акцент2 10 7 4" xfId="12866"/>
    <cellStyle name="20% - Акцент2 10 8" xfId="473"/>
    <cellStyle name="20% - Акцент2 10 8 2" xfId="7273"/>
    <cellStyle name="20% - Акцент2 10 8 3" xfId="10885"/>
    <cellStyle name="20% - Акцент2 10 8 4" xfId="12865"/>
    <cellStyle name="20% - Акцент2 10 9" xfId="474"/>
    <cellStyle name="20% - Акцент2 10 9 2" xfId="7274"/>
    <cellStyle name="20% - Акцент2 10 9 3" xfId="10884"/>
    <cellStyle name="20% - Акцент2 10 9 4" xfId="12864"/>
    <cellStyle name="20% - Акцент2 11" xfId="475"/>
    <cellStyle name="20% - Акцент2 11 10" xfId="476"/>
    <cellStyle name="20% - Акцент2 11 10 2" xfId="7276"/>
    <cellStyle name="20% - Акцент2 11 10 3" xfId="10882"/>
    <cellStyle name="20% - Акцент2 11 10 4" xfId="12862"/>
    <cellStyle name="20% - Акцент2 11 11" xfId="7275"/>
    <cellStyle name="20% - Акцент2 11 12" xfId="10883"/>
    <cellStyle name="20% - Акцент2 11 13" xfId="12863"/>
    <cellStyle name="20% - Акцент2 11 2" xfId="477"/>
    <cellStyle name="20% - Акцент2 11 2 2" xfId="7277"/>
    <cellStyle name="20% - Акцент2 11 2 3" xfId="10881"/>
    <cellStyle name="20% - Акцент2 11 2 4" xfId="12861"/>
    <cellStyle name="20% - Акцент2 11 3" xfId="478"/>
    <cellStyle name="20% - Акцент2 11 3 2" xfId="7278"/>
    <cellStyle name="20% - Акцент2 11 3 3" xfId="10880"/>
    <cellStyle name="20% - Акцент2 11 3 4" xfId="12860"/>
    <cellStyle name="20% - Акцент2 11 4" xfId="479"/>
    <cellStyle name="20% - Акцент2 11 4 2" xfId="7279"/>
    <cellStyle name="20% - Акцент2 11 4 3" xfId="10879"/>
    <cellStyle name="20% - Акцент2 11 4 4" xfId="12859"/>
    <cellStyle name="20% - Акцент2 11 5" xfId="480"/>
    <cellStyle name="20% - Акцент2 11 5 2" xfId="7280"/>
    <cellStyle name="20% - Акцент2 11 5 3" xfId="10878"/>
    <cellStyle name="20% - Акцент2 11 5 4" xfId="12858"/>
    <cellStyle name="20% - Акцент2 11 6" xfId="481"/>
    <cellStyle name="20% - Акцент2 11 6 2" xfId="7281"/>
    <cellStyle name="20% - Акцент2 11 6 3" xfId="10877"/>
    <cellStyle name="20% - Акцент2 11 6 4" xfId="12857"/>
    <cellStyle name="20% - Акцент2 11 7" xfId="482"/>
    <cellStyle name="20% - Акцент2 11 7 2" xfId="7282"/>
    <cellStyle name="20% - Акцент2 11 7 3" xfId="10876"/>
    <cellStyle name="20% - Акцент2 11 7 4" xfId="12856"/>
    <cellStyle name="20% - Акцент2 11 8" xfId="483"/>
    <cellStyle name="20% - Акцент2 11 8 2" xfId="7283"/>
    <cellStyle name="20% - Акцент2 11 8 3" xfId="10875"/>
    <cellStyle name="20% - Акцент2 11 8 4" xfId="12855"/>
    <cellStyle name="20% - Акцент2 11 9" xfId="484"/>
    <cellStyle name="20% - Акцент2 11 9 2" xfId="7284"/>
    <cellStyle name="20% - Акцент2 11 9 3" xfId="10874"/>
    <cellStyle name="20% - Акцент2 11 9 4" xfId="12854"/>
    <cellStyle name="20% - Акцент2 12" xfId="485"/>
    <cellStyle name="20% - Акцент2 12 10" xfId="486"/>
    <cellStyle name="20% - Акцент2 12 10 2" xfId="7286"/>
    <cellStyle name="20% - Акцент2 12 10 3" xfId="10872"/>
    <cellStyle name="20% - Акцент2 12 10 4" xfId="12852"/>
    <cellStyle name="20% - Акцент2 12 11" xfId="7285"/>
    <cellStyle name="20% - Акцент2 12 12" xfId="10873"/>
    <cellStyle name="20% - Акцент2 12 13" xfId="12853"/>
    <cellStyle name="20% - Акцент2 12 2" xfId="487"/>
    <cellStyle name="20% - Акцент2 12 2 2" xfId="7287"/>
    <cellStyle name="20% - Акцент2 12 2 3" xfId="10871"/>
    <cellStyle name="20% - Акцент2 12 2 4" xfId="12851"/>
    <cellStyle name="20% - Акцент2 12 3" xfId="488"/>
    <cellStyle name="20% - Акцент2 12 3 2" xfId="7288"/>
    <cellStyle name="20% - Акцент2 12 3 3" xfId="10870"/>
    <cellStyle name="20% - Акцент2 12 3 4" xfId="12850"/>
    <cellStyle name="20% - Акцент2 12 4" xfId="489"/>
    <cellStyle name="20% - Акцент2 12 4 2" xfId="7289"/>
    <cellStyle name="20% - Акцент2 12 4 3" xfId="10869"/>
    <cellStyle name="20% - Акцент2 12 4 4" xfId="12849"/>
    <cellStyle name="20% - Акцент2 12 5" xfId="490"/>
    <cellStyle name="20% - Акцент2 12 5 2" xfId="7290"/>
    <cellStyle name="20% - Акцент2 12 5 3" xfId="10868"/>
    <cellStyle name="20% - Акцент2 12 5 4" xfId="12848"/>
    <cellStyle name="20% - Акцент2 12 6" xfId="491"/>
    <cellStyle name="20% - Акцент2 12 6 2" xfId="7291"/>
    <cellStyle name="20% - Акцент2 12 6 3" xfId="10867"/>
    <cellStyle name="20% - Акцент2 12 6 4" xfId="12847"/>
    <cellStyle name="20% - Акцент2 12 7" xfId="492"/>
    <cellStyle name="20% - Акцент2 12 7 2" xfId="7292"/>
    <cellStyle name="20% - Акцент2 12 7 3" xfId="10866"/>
    <cellStyle name="20% - Акцент2 12 7 4" xfId="12846"/>
    <cellStyle name="20% - Акцент2 12 8" xfId="493"/>
    <cellStyle name="20% - Акцент2 12 8 2" xfId="7293"/>
    <cellStyle name="20% - Акцент2 12 8 3" xfId="10865"/>
    <cellStyle name="20% - Акцент2 12 8 4" xfId="12845"/>
    <cellStyle name="20% - Акцент2 12 9" xfId="494"/>
    <cellStyle name="20% - Акцент2 12 9 2" xfId="7294"/>
    <cellStyle name="20% - Акцент2 12 9 3" xfId="10864"/>
    <cellStyle name="20% - Акцент2 12 9 4" xfId="12844"/>
    <cellStyle name="20% - Акцент2 13" xfId="495"/>
    <cellStyle name="20% - Акцент2 13 10" xfId="496"/>
    <cellStyle name="20% - Акцент2 13 10 2" xfId="7296"/>
    <cellStyle name="20% - Акцент2 13 10 3" xfId="10862"/>
    <cellStyle name="20% - Акцент2 13 10 4" xfId="12842"/>
    <cellStyle name="20% - Акцент2 13 11" xfId="7295"/>
    <cellStyle name="20% - Акцент2 13 12" xfId="10863"/>
    <cellStyle name="20% - Акцент2 13 13" xfId="12843"/>
    <cellStyle name="20% - Акцент2 13 2" xfId="497"/>
    <cellStyle name="20% - Акцент2 13 2 2" xfId="7297"/>
    <cellStyle name="20% - Акцент2 13 2 3" xfId="10861"/>
    <cellStyle name="20% - Акцент2 13 2 4" xfId="12841"/>
    <cellStyle name="20% - Акцент2 13 3" xfId="498"/>
    <cellStyle name="20% - Акцент2 13 3 2" xfId="7298"/>
    <cellStyle name="20% - Акцент2 13 3 3" xfId="10860"/>
    <cellStyle name="20% - Акцент2 13 3 4" xfId="12840"/>
    <cellStyle name="20% - Акцент2 13 4" xfId="499"/>
    <cellStyle name="20% - Акцент2 13 4 2" xfId="7299"/>
    <cellStyle name="20% - Акцент2 13 4 3" xfId="10859"/>
    <cellStyle name="20% - Акцент2 13 4 4" xfId="12839"/>
    <cellStyle name="20% - Акцент2 13 5" xfId="500"/>
    <cellStyle name="20% - Акцент2 13 5 2" xfId="7300"/>
    <cellStyle name="20% - Акцент2 13 5 3" xfId="10858"/>
    <cellStyle name="20% - Акцент2 13 5 4" xfId="12838"/>
    <cellStyle name="20% - Акцент2 13 6" xfId="501"/>
    <cellStyle name="20% - Акцент2 13 6 2" xfId="7301"/>
    <cellStyle name="20% - Акцент2 13 6 3" xfId="10857"/>
    <cellStyle name="20% - Акцент2 13 6 4" xfId="12837"/>
    <cellStyle name="20% - Акцент2 13 7" xfId="502"/>
    <cellStyle name="20% - Акцент2 13 7 2" xfId="7302"/>
    <cellStyle name="20% - Акцент2 13 7 3" xfId="10856"/>
    <cellStyle name="20% - Акцент2 13 7 4" xfId="12836"/>
    <cellStyle name="20% - Акцент2 13 8" xfId="503"/>
    <cellStyle name="20% - Акцент2 13 8 2" xfId="7303"/>
    <cellStyle name="20% - Акцент2 13 8 3" xfId="10855"/>
    <cellStyle name="20% - Акцент2 13 8 4" xfId="12835"/>
    <cellStyle name="20% - Акцент2 13 9" xfId="504"/>
    <cellStyle name="20% - Акцент2 13 9 2" xfId="7304"/>
    <cellStyle name="20% - Акцент2 13 9 3" xfId="10854"/>
    <cellStyle name="20% - Акцент2 13 9 4" xfId="12834"/>
    <cellStyle name="20% - Акцент2 14" xfId="505"/>
    <cellStyle name="20% - Акцент2 14 10" xfId="506"/>
    <cellStyle name="20% - Акцент2 14 10 2" xfId="7306"/>
    <cellStyle name="20% - Акцент2 14 10 3" xfId="10852"/>
    <cellStyle name="20% - Акцент2 14 10 4" xfId="12832"/>
    <cellStyle name="20% - Акцент2 14 11" xfId="7305"/>
    <cellStyle name="20% - Акцент2 14 12" xfId="10853"/>
    <cellStyle name="20% - Акцент2 14 13" xfId="12833"/>
    <cellStyle name="20% - Акцент2 14 2" xfId="507"/>
    <cellStyle name="20% - Акцент2 14 2 2" xfId="7307"/>
    <cellStyle name="20% - Акцент2 14 2 3" xfId="10851"/>
    <cellStyle name="20% - Акцент2 14 2 4" xfId="12831"/>
    <cellStyle name="20% - Акцент2 14 3" xfId="508"/>
    <cellStyle name="20% - Акцент2 14 3 2" xfId="7308"/>
    <cellStyle name="20% - Акцент2 14 3 3" xfId="10850"/>
    <cellStyle name="20% - Акцент2 14 3 4" xfId="12830"/>
    <cellStyle name="20% - Акцент2 14 4" xfId="509"/>
    <cellStyle name="20% - Акцент2 14 4 2" xfId="7309"/>
    <cellStyle name="20% - Акцент2 14 4 3" xfId="10849"/>
    <cellStyle name="20% - Акцент2 14 4 4" xfId="12829"/>
    <cellStyle name="20% - Акцент2 14 5" xfId="510"/>
    <cellStyle name="20% - Акцент2 14 5 2" xfId="7310"/>
    <cellStyle name="20% - Акцент2 14 5 3" xfId="10848"/>
    <cellStyle name="20% - Акцент2 14 5 4" xfId="12828"/>
    <cellStyle name="20% - Акцент2 14 6" xfId="511"/>
    <cellStyle name="20% - Акцент2 14 6 2" xfId="7311"/>
    <cellStyle name="20% - Акцент2 14 6 3" xfId="10847"/>
    <cellStyle name="20% - Акцент2 14 6 4" xfId="12827"/>
    <cellStyle name="20% - Акцент2 14 7" xfId="512"/>
    <cellStyle name="20% - Акцент2 14 7 2" xfId="7312"/>
    <cellStyle name="20% - Акцент2 14 7 3" xfId="10846"/>
    <cellStyle name="20% - Акцент2 14 7 4" xfId="12826"/>
    <cellStyle name="20% - Акцент2 14 8" xfId="513"/>
    <cellStyle name="20% - Акцент2 14 8 2" xfId="7313"/>
    <cellStyle name="20% - Акцент2 14 8 3" xfId="10845"/>
    <cellStyle name="20% - Акцент2 14 8 4" xfId="12825"/>
    <cellStyle name="20% - Акцент2 14 9" xfId="514"/>
    <cellStyle name="20% - Акцент2 14 9 2" xfId="7314"/>
    <cellStyle name="20% - Акцент2 14 9 3" xfId="10844"/>
    <cellStyle name="20% - Акцент2 14 9 4" xfId="12824"/>
    <cellStyle name="20% - Акцент2 15" xfId="515"/>
    <cellStyle name="20% - Акцент2 15 10" xfId="10843"/>
    <cellStyle name="20% - Акцент2 15 11" xfId="12823"/>
    <cellStyle name="20% - Акцент2 15 2" xfId="516"/>
    <cellStyle name="20% - Акцент2 15 2 2" xfId="7316"/>
    <cellStyle name="20% - Акцент2 15 2 3" xfId="10842"/>
    <cellStyle name="20% - Акцент2 15 2 4" xfId="12822"/>
    <cellStyle name="20% - Акцент2 15 3" xfId="517"/>
    <cellStyle name="20% - Акцент2 15 3 2" xfId="7317"/>
    <cellStyle name="20% - Акцент2 15 3 3" xfId="10841"/>
    <cellStyle name="20% - Акцент2 15 3 4" xfId="12821"/>
    <cellStyle name="20% - Акцент2 15 4" xfId="518"/>
    <cellStyle name="20% - Акцент2 15 4 2" xfId="7318"/>
    <cellStyle name="20% - Акцент2 15 4 3" xfId="10840"/>
    <cellStyle name="20% - Акцент2 15 4 4" xfId="12820"/>
    <cellStyle name="20% - Акцент2 15 5" xfId="519"/>
    <cellStyle name="20% - Акцент2 15 5 2" xfId="7319"/>
    <cellStyle name="20% - Акцент2 15 5 3" xfId="10839"/>
    <cellStyle name="20% - Акцент2 15 5 4" xfId="12819"/>
    <cellStyle name="20% - Акцент2 15 6" xfId="520"/>
    <cellStyle name="20% - Акцент2 15 6 2" xfId="7320"/>
    <cellStyle name="20% - Акцент2 15 6 3" xfId="10838"/>
    <cellStyle name="20% - Акцент2 15 6 4" xfId="12818"/>
    <cellStyle name="20% - Акцент2 15 7" xfId="521"/>
    <cellStyle name="20% - Акцент2 15 7 2" xfId="7321"/>
    <cellStyle name="20% - Акцент2 15 7 3" xfId="10837"/>
    <cellStyle name="20% - Акцент2 15 7 4" xfId="12817"/>
    <cellStyle name="20% - Акцент2 15 8" xfId="522"/>
    <cellStyle name="20% - Акцент2 15 8 2" xfId="7322"/>
    <cellStyle name="20% - Акцент2 15 8 3" xfId="10836"/>
    <cellStyle name="20% - Акцент2 15 8 4" xfId="12816"/>
    <cellStyle name="20% - Акцент2 15 9" xfId="7315"/>
    <cellStyle name="20% - Акцент2 16" xfId="523"/>
    <cellStyle name="20% - Акцент2 16 10" xfId="10835"/>
    <cellStyle name="20% - Акцент2 16 11" xfId="12815"/>
    <cellStyle name="20% - Акцент2 16 2" xfId="524"/>
    <cellStyle name="20% - Акцент2 16 2 2" xfId="7324"/>
    <cellStyle name="20% - Акцент2 16 2 3" xfId="10834"/>
    <cellStyle name="20% - Акцент2 16 2 4" xfId="12814"/>
    <cellStyle name="20% - Акцент2 16 3" xfId="525"/>
    <cellStyle name="20% - Акцент2 16 3 2" xfId="7325"/>
    <cellStyle name="20% - Акцент2 16 3 3" xfId="10833"/>
    <cellStyle name="20% - Акцент2 16 3 4" xfId="12813"/>
    <cellStyle name="20% - Акцент2 16 4" xfId="526"/>
    <cellStyle name="20% - Акцент2 16 4 2" xfId="7326"/>
    <cellStyle name="20% - Акцент2 16 4 3" xfId="10832"/>
    <cellStyle name="20% - Акцент2 16 4 4" xfId="12812"/>
    <cellStyle name="20% - Акцент2 16 5" xfId="527"/>
    <cellStyle name="20% - Акцент2 16 5 2" xfId="7327"/>
    <cellStyle name="20% - Акцент2 16 5 3" xfId="10831"/>
    <cellStyle name="20% - Акцент2 16 5 4" xfId="12811"/>
    <cellStyle name="20% - Акцент2 16 6" xfId="528"/>
    <cellStyle name="20% - Акцент2 16 6 2" xfId="7328"/>
    <cellStyle name="20% - Акцент2 16 6 3" xfId="10830"/>
    <cellStyle name="20% - Акцент2 16 6 4" xfId="12810"/>
    <cellStyle name="20% - Акцент2 16 7" xfId="529"/>
    <cellStyle name="20% - Акцент2 16 7 2" xfId="7329"/>
    <cellStyle name="20% - Акцент2 16 7 3" xfId="10829"/>
    <cellStyle name="20% - Акцент2 16 7 4" xfId="12809"/>
    <cellStyle name="20% - Акцент2 16 8" xfId="530"/>
    <cellStyle name="20% - Акцент2 16 8 2" xfId="7330"/>
    <cellStyle name="20% - Акцент2 16 8 3" xfId="10828"/>
    <cellStyle name="20% - Акцент2 16 8 4" xfId="12808"/>
    <cellStyle name="20% - Акцент2 16 9" xfId="7323"/>
    <cellStyle name="20% - Акцент2 17" xfId="531"/>
    <cellStyle name="20% - Акцент2 17 2" xfId="532"/>
    <cellStyle name="20% - Акцент2 17 2 2" xfId="7332"/>
    <cellStyle name="20% - Акцент2 17 2 3" xfId="10826"/>
    <cellStyle name="20% - Акцент2 17 2 4" xfId="12806"/>
    <cellStyle name="20% - Акцент2 17 3" xfId="533"/>
    <cellStyle name="20% - Акцент2 17 3 2" xfId="7333"/>
    <cellStyle name="20% - Акцент2 17 3 3" xfId="10825"/>
    <cellStyle name="20% - Акцент2 17 3 4" xfId="12805"/>
    <cellStyle name="20% - Акцент2 17 4" xfId="534"/>
    <cellStyle name="20% - Акцент2 17 4 2" xfId="7334"/>
    <cellStyle name="20% - Акцент2 17 4 3" xfId="10824"/>
    <cellStyle name="20% - Акцент2 17 4 4" xfId="12804"/>
    <cellStyle name="20% - Акцент2 17 5" xfId="535"/>
    <cellStyle name="20% - Акцент2 17 5 2" xfId="7335"/>
    <cellStyle name="20% - Акцент2 17 5 3" xfId="10823"/>
    <cellStyle name="20% - Акцент2 17 5 4" xfId="12803"/>
    <cellStyle name="20% - Акцент2 17 6" xfId="7331"/>
    <cellStyle name="20% - Акцент2 17 7" xfId="10827"/>
    <cellStyle name="20% - Акцент2 17 8" xfId="12807"/>
    <cellStyle name="20% - Акцент2 18" xfId="536"/>
    <cellStyle name="20% - Акцент2 18 2" xfId="537"/>
    <cellStyle name="20% - Акцент2 18 2 2" xfId="7337"/>
    <cellStyle name="20% - Акцент2 18 2 3" xfId="10821"/>
    <cellStyle name="20% - Акцент2 18 2 4" xfId="12801"/>
    <cellStyle name="20% - Акцент2 18 3" xfId="538"/>
    <cellStyle name="20% - Акцент2 18 3 2" xfId="7338"/>
    <cellStyle name="20% - Акцент2 18 3 3" xfId="10820"/>
    <cellStyle name="20% - Акцент2 18 3 4" xfId="12800"/>
    <cellStyle name="20% - Акцент2 18 4" xfId="539"/>
    <cellStyle name="20% - Акцент2 18 4 2" xfId="7339"/>
    <cellStyle name="20% - Акцент2 18 4 3" xfId="10819"/>
    <cellStyle name="20% - Акцент2 18 4 4" xfId="12799"/>
    <cellStyle name="20% - Акцент2 18 5" xfId="540"/>
    <cellStyle name="20% - Акцент2 18 5 2" xfId="7340"/>
    <cellStyle name="20% - Акцент2 18 5 3" xfId="10818"/>
    <cellStyle name="20% - Акцент2 18 5 4" xfId="12798"/>
    <cellStyle name="20% - Акцент2 18 6" xfId="7336"/>
    <cellStyle name="20% - Акцент2 18 7" xfId="10822"/>
    <cellStyle name="20% - Акцент2 18 8" xfId="12802"/>
    <cellStyle name="20% - Акцент2 19" xfId="541"/>
    <cellStyle name="20% - Акцент2 19 2" xfId="542"/>
    <cellStyle name="20% - Акцент2 19 2 2" xfId="7342"/>
    <cellStyle name="20% - Акцент2 19 2 3" xfId="10816"/>
    <cellStyle name="20% - Акцент2 19 2 4" xfId="12796"/>
    <cellStyle name="20% - Акцент2 19 3" xfId="543"/>
    <cellStyle name="20% - Акцент2 19 3 2" xfId="7343"/>
    <cellStyle name="20% - Акцент2 19 3 3" xfId="10815"/>
    <cellStyle name="20% - Акцент2 19 3 4" xfId="12795"/>
    <cellStyle name="20% - Акцент2 19 4" xfId="544"/>
    <cellStyle name="20% - Акцент2 19 4 2" xfId="7344"/>
    <cellStyle name="20% - Акцент2 19 4 3" xfId="10814"/>
    <cellStyle name="20% - Акцент2 19 4 4" xfId="12794"/>
    <cellStyle name="20% - Акцент2 19 5" xfId="545"/>
    <cellStyle name="20% - Акцент2 19 5 2" xfId="7345"/>
    <cellStyle name="20% - Акцент2 19 5 3" xfId="10813"/>
    <cellStyle name="20% - Акцент2 19 5 4" xfId="12793"/>
    <cellStyle name="20% - Акцент2 19 6" xfId="7341"/>
    <cellStyle name="20% - Акцент2 19 7" xfId="10817"/>
    <cellStyle name="20% - Акцент2 19 8" xfId="12797"/>
    <cellStyle name="20% - Акцент2 2" xfId="546"/>
    <cellStyle name="20% - Акцент2 2 10" xfId="547"/>
    <cellStyle name="20% - Акцент2 2 10 2" xfId="7347"/>
    <cellStyle name="20% - Акцент2 2 10 3" xfId="10811"/>
    <cellStyle name="20% - Акцент2 2 10 4" xfId="12791"/>
    <cellStyle name="20% - Акцент2 2 11" xfId="7346"/>
    <cellStyle name="20% - Акцент2 2 12" xfId="10812"/>
    <cellStyle name="20% - Акцент2 2 13" xfId="12792"/>
    <cellStyle name="20% - Акцент2 2 2" xfId="548"/>
    <cellStyle name="20% - Акцент2 2 2 2" xfId="7348"/>
    <cellStyle name="20% - Акцент2 2 2 3" xfId="10810"/>
    <cellStyle name="20% - Акцент2 2 2 4" xfId="12790"/>
    <cellStyle name="20% - Акцент2 2 3" xfId="549"/>
    <cellStyle name="20% - Акцент2 2 3 2" xfId="7349"/>
    <cellStyle name="20% - Акцент2 2 3 3" xfId="10809"/>
    <cellStyle name="20% - Акцент2 2 3 4" xfId="12789"/>
    <cellStyle name="20% - Акцент2 2 4" xfId="550"/>
    <cellStyle name="20% - Акцент2 2 4 2" xfId="7350"/>
    <cellStyle name="20% - Акцент2 2 4 3" xfId="10808"/>
    <cellStyle name="20% - Акцент2 2 4 4" xfId="12788"/>
    <cellStyle name="20% - Акцент2 2 5" xfId="551"/>
    <cellStyle name="20% - Акцент2 2 5 2" xfId="7351"/>
    <cellStyle name="20% - Акцент2 2 5 3" xfId="10807"/>
    <cellStyle name="20% - Акцент2 2 5 4" xfId="12787"/>
    <cellStyle name="20% - Акцент2 2 6" xfId="552"/>
    <cellStyle name="20% - Акцент2 2 6 2" xfId="7352"/>
    <cellStyle name="20% - Акцент2 2 6 3" xfId="10806"/>
    <cellStyle name="20% - Акцент2 2 6 4" xfId="12786"/>
    <cellStyle name="20% - Акцент2 2 7" xfId="553"/>
    <cellStyle name="20% - Акцент2 2 7 2" xfId="7353"/>
    <cellStyle name="20% - Акцент2 2 7 3" xfId="10805"/>
    <cellStyle name="20% - Акцент2 2 7 4" xfId="12785"/>
    <cellStyle name="20% - Акцент2 2 8" xfId="554"/>
    <cellStyle name="20% - Акцент2 2 8 2" xfId="7354"/>
    <cellStyle name="20% - Акцент2 2 8 3" xfId="10804"/>
    <cellStyle name="20% - Акцент2 2 8 4" xfId="12784"/>
    <cellStyle name="20% - Акцент2 2 9" xfId="555"/>
    <cellStyle name="20% - Акцент2 2 9 2" xfId="7355"/>
    <cellStyle name="20% - Акцент2 2 9 3" xfId="10803"/>
    <cellStyle name="20% - Акцент2 2 9 4" xfId="12783"/>
    <cellStyle name="20% - Акцент2 20" xfId="556"/>
    <cellStyle name="20% - Акцент2 20 2" xfId="7356"/>
    <cellStyle name="20% - Акцент2 20 3" xfId="10802"/>
    <cellStyle name="20% - Акцент2 20 4" xfId="12782"/>
    <cellStyle name="20% - Акцент2 21" xfId="557"/>
    <cellStyle name="20% - Акцент2 21 2" xfId="7357"/>
    <cellStyle name="20% - Акцент2 21 3" xfId="10801"/>
    <cellStyle name="20% - Акцент2 21 4" xfId="12781"/>
    <cellStyle name="20% - Акцент2 22" xfId="558"/>
    <cellStyle name="20% - Акцент2 22 2" xfId="7358"/>
    <cellStyle name="20% - Акцент2 22 3" xfId="10800"/>
    <cellStyle name="20% - Акцент2 22 4" xfId="12780"/>
    <cellStyle name="20% - Акцент2 23" xfId="559"/>
    <cellStyle name="20% - Акцент2 23 2" xfId="7359"/>
    <cellStyle name="20% - Акцент2 23 3" xfId="10799"/>
    <cellStyle name="20% - Акцент2 23 4" xfId="12779"/>
    <cellStyle name="20% - Акцент2 24" xfId="14658"/>
    <cellStyle name="20% - Акцент2 3" xfId="560"/>
    <cellStyle name="20% - Акцент2 3 10" xfId="561"/>
    <cellStyle name="20% - Акцент2 3 10 2" xfId="7361"/>
    <cellStyle name="20% - Акцент2 3 10 3" xfId="10797"/>
    <cellStyle name="20% - Акцент2 3 10 4" xfId="12777"/>
    <cellStyle name="20% - Акцент2 3 11" xfId="7360"/>
    <cellStyle name="20% - Акцент2 3 12" xfId="10798"/>
    <cellStyle name="20% - Акцент2 3 13" xfId="12778"/>
    <cellStyle name="20% - Акцент2 3 2" xfId="562"/>
    <cellStyle name="20% - Акцент2 3 2 2" xfId="7362"/>
    <cellStyle name="20% - Акцент2 3 2 3" xfId="10796"/>
    <cellStyle name="20% - Акцент2 3 2 4" xfId="12776"/>
    <cellStyle name="20% - Акцент2 3 3" xfId="563"/>
    <cellStyle name="20% - Акцент2 3 3 2" xfId="7363"/>
    <cellStyle name="20% - Акцент2 3 3 3" xfId="10795"/>
    <cellStyle name="20% - Акцент2 3 3 4" xfId="12775"/>
    <cellStyle name="20% - Акцент2 3 4" xfId="564"/>
    <cellStyle name="20% - Акцент2 3 4 2" xfId="7364"/>
    <cellStyle name="20% - Акцент2 3 4 3" xfId="10794"/>
    <cellStyle name="20% - Акцент2 3 4 4" xfId="12774"/>
    <cellStyle name="20% - Акцент2 3 5" xfId="565"/>
    <cellStyle name="20% - Акцент2 3 5 2" xfId="7365"/>
    <cellStyle name="20% - Акцент2 3 5 3" xfId="10793"/>
    <cellStyle name="20% - Акцент2 3 5 4" xfId="12773"/>
    <cellStyle name="20% - Акцент2 3 6" xfId="566"/>
    <cellStyle name="20% - Акцент2 3 6 2" xfId="7366"/>
    <cellStyle name="20% - Акцент2 3 6 3" xfId="10792"/>
    <cellStyle name="20% - Акцент2 3 6 4" xfId="12772"/>
    <cellStyle name="20% - Акцент2 3 7" xfId="567"/>
    <cellStyle name="20% - Акцент2 3 7 2" xfId="7367"/>
    <cellStyle name="20% - Акцент2 3 7 3" xfId="10791"/>
    <cellStyle name="20% - Акцент2 3 7 4" xfId="12771"/>
    <cellStyle name="20% - Акцент2 3 8" xfId="568"/>
    <cellStyle name="20% - Акцент2 3 8 2" xfId="7368"/>
    <cellStyle name="20% - Акцент2 3 8 3" xfId="10790"/>
    <cellStyle name="20% - Акцент2 3 8 4" xfId="12770"/>
    <cellStyle name="20% - Акцент2 3 9" xfId="569"/>
    <cellStyle name="20% - Акцент2 3 9 2" xfId="7369"/>
    <cellStyle name="20% - Акцент2 3 9 3" xfId="10789"/>
    <cellStyle name="20% - Акцент2 3 9 4" xfId="12769"/>
    <cellStyle name="20% - Акцент2 4" xfId="570"/>
    <cellStyle name="20% - Акцент2 4 10" xfId="571"/>
    <cellStyle name="20% - Акцент2 4 10 2" xfId="7371"/>
    <cellStyle name="20% - Акцент2 4 10 3" xfId="10787"/>
    <cellStyle name="20% - Акцент2 4 10 4" xfId="12767"/>
    <cellStyle name="20% - Акцент2 4 11" xfId="7370"/>
    <cellStyle name="20% - Акцент2 4 12" xfId="10788"/>
    <cellStyle name="20% - Акцент2 4 13" xfId="12768"/>
    <cellStyle name="20% - Акцент2 4 2" xfId="572"/>
    <cellStyle name="20% - Акцент2 4 2 2" xfId="7372"/>
    <cellStyle name="20% - Акцент2 4 2 3" xfId="10786"/>
    <cellStyle name="20% - Акцент2 4 2 4" xfId="12766"/>
    <cellStyle name="20% - Акцент2 4 3" xfId="573"/>
    <cellStyle name="20% - Акцент2 4 3 2" xfId="7373"/>
    <cellStyle name="20% - Акцент2 4 3 3" xfId="10785"/>
    <cellStyle name="20% - Акцент2 4 3 4" xfId="12765"/>
    <cellStyle name="20% - Акцент2 4 4" xfId="574"/>
    <cellStyle name="20% - Акцент2 4 4 2" xfId="7374"/>
    <cellStyle name="20% - Акцент2 4 4 3" xfId="10784"/>
    <cellStyle name="20% - Акцент2 4 4 4" xfId="12764"/>
    <cellStyle name="20% - Акцент2 4 5" xfId="575"/>
    <cellStyle name="20% - Акцент2 4 5 2" xfId="7375"/>
    <cellStyle name="20% - Акцент2 4 5 3" xfId="10783"/>
    <cellStyle name="20% - Акцент2 4 5 4" xfId="12763"/>
    <cellStyle name="20% - Акцент2 4 6" xfId="576"/>
    <cellStyle name="20% - Акцент2 4 6 2" xfId="7376"/>
    <cellStyle name="20% - Акцент2 4 6 3" xfId="10782"/>
    <cellStyle name="20% - Акцент2 4 6 4" xfId="12762"/>
    <cellStyle name="20% - Акцент2 4 7" xfId="577"/>
    <cellStyle name="20% - Акцент2 4 7 2" xfId="7377"/>
    <cellStyle name="20% - Акцент2 4 7 3" xfId="10781"/>
    <cellStyle name="20% - Акцент2 4 7 4" xfId="12761"/>
    <cellStyle name="20% - Акцент2 4 8" xfId="578"/>
    <cellStyle name="20% - Акцент2 4 8 2" xfId="7378"/>
    <cellStyle name="20% - Акцент2 4 8 3" xfId="10780"/>
    <cellStyle name="20% - Акцент2 4 8 4" xfId="12760"/>
    <cellStyle name="20% - Акцент2 4 9" xfId="579"/>
    <cellStyle name="20% - Акцент2 4 9 2" xfId="7379"/>
    <cellStyle name="20% - Акцент2 4 9 3" xfId="10779"/>
    <cellStyle name="20% - Акцент2 4 9 4" xfId="12759"/>
    <cellStyle name="20% - Акцент2 5" xfId="580"/>
    <cellStyle name="20% - Акцент2 5 10" xfId="581"/>
    <cellStyle name="20% - Акцент2 5 10 2" xfId="7381"/>
    <cellStyle name="20% - Акцент2 5 10 3" xfId="10777"/>
    <cellStyle name="20% - Акцент2 5 10 4" xfId="12757"/>
    <cellStyle name="20% - Акцент2 5 11" xfId="7380"/>
    <cellStyle name="20% - Акцент2 5 12" xfId="10778"/>
    <cellStyle name="20% - Акцент2 5 13" xfId="12758"/>
    <cellStyle name="20% - Акцент2 5 2" xfId="582"/>
    <cellStyle name="20% - Акцент2 5 2 2" xfId="7382"/>
    <cellStyle name="20% - Акцент2 5 2 3" xfId="10776"/>
    <cellStyle name="20% - Акцент2 5 2 4" xfId="12756"/>
    <cellStyle name="20% - Акцент2 5 3" xfId="583"/>
    <cellStyle name="20% - Акцент2 5 3 2" xfId="7383"/>
    <cellStyle name="20% - Акцент2 5 3 3" xfId="10775"/>
    <cellStyle name="20% - Акцент2 5 3 4" xfId="12755"/>
    <cellStyle name="20% - Акцент2 5 4" xfId="584"/>
    <cellStyle name="20% - Акцент2 5 4 2" xfId="7384"/>
    <cellStyle name="20% - Акцент2 5 4 3" xfId="10774"/>
    <cellStyle name="20% - Акцент2 5 4 4" xfId="12754"/>
    <cellStyle name="20% - Акцент2 5 5" xfId="585"/>
    <cellStyle name="20% - Акцент2 5 5 2" xfId="7385"/>
    <cellStyle name="20% - Акцент2 5 5 3" xfId="10773"/>
    <cellStyle name="20% - Акцент2 5 5 4" xfId="12753"/>
    <cellStyle name="20% - Акцент2 5 6" xfId="586"/>
    <cellStyle name="20% - Акцент2 5 6 2" xfId="7386"/>
    <cellStyle name="20% - Акцент2 5 6 3" xfId="10772"/>
    <cellStyle name="20% - Акцент2 5 6 4" xfId="12752"/>
    <cellStyle name="20% - Акцент2 5 7" xfId="587"/>
    <cellStyle name="20% - Акцент2 5 7 2" xfId="7387"/>
    <cellStyle name="20% - Акцент2 5 7 3" xfId="10771"/>
    <cellStyle name="20% - Акцент2 5 7 4" xfId="12751"/>
    <cellStyle name="20% - Акцент2 5 8" xfId="588"/>
    <cellStyle name="20% - Акцент2 5 8 2" xfId="7388"/>
    <cellStyle name="20% - Акцент2 5 8 3" xfId="10770"/>
    <cellStyle name="20% - Акцент2 5 8 4" xfId="12750"/>
    <cellStyle name="20% - Акцент2 5 9" xfId="589"/>
    <cellStyle name="20% - Акцент2 5 9 2" xfId="7389"/>
    <cellStyle name="20% - Акцент2 5 9 3" xfId="10769"/>
    <cellStyle name="20% - Акцент2 5 9 4" xfId="12749"/>
    <cellStyle name="20% - Акцент2 6" xfId="590"/>
    <cellStyle name="20% - Акцент2 6 10" xfId="591"/>
    <cellStyle name="20% - Акцент2 6 10 2" xfId="7391"/>
    <cellStyle name="20% - Акцент2 6 10 3" xfId="10767"/>
    <cellStyle name="20% - Акцент2 6 10 4" xfId="12747"/>
    <cellStyle name="20% - Акцент2 6 11" xfId="7390"/>
    <cellStyle name="20% - Акцент2 6 12" xfId="10768"/>
    <cellStyle name="20% - Акцент2 6 13" xfId="12748"/>
    <cellStyle name="20% - Акцент2 6 2" xfId="592"/>
    <cellStyle name="20% - Акцент2 6 2 2" xfId="7392"/>
    <cellStyle name="20% - Акцент2 6 2 3" xfId="10766"/>
    <cellStyle name="20% - Акцент2 6 2 4" xfId="12746"/>
    <cellStyle name="20% - Акцент2 6 3" xfId="593"/>
    <cellStyle name="20% - Акцент2 6 3 2" xfId="7393"/>
    <cellStyle name="20% - Акцент2 6 3 3" xfId="10765"/>
    <cellStyle name="20% - Акцент2 6 3 4" xfId="12745"/>
    <cellStyle name="20% - Акцент2 6 4" xfId="594"/>
    <cellStyle name="20% - Акцент2 6 4 2" xfId="7394"/>
    <cellStyle name="20% - Акцент2 6 4 3" xfId="10764"/>
    <cellStyle name="20% - Акцент2 6 4 4" xfId="12744"/>
    <cellStyle name="20% - Акцент2 6 5" xfId="595"/>
    <cellStyle name="20% - Акцент2 6 5 2" xfId="7395"/>
    <cellStyle name="20% - Акцент2 6 5 3" xfId="10763"/>
    <cellStyle name="20% - Акцент2 6 5 4" xfId="12743"/>
    <cellStyle name="20% - Акцент2 6 6" xfId="596"/>
    <cellStyle name="20% - Акцент2 6 6 2" xfId="7396"/>
    <cellStyle name="20% - Акцент2 6 6 3" xfId="10762"/>
    <cellStyle name="20% - Акцент2 6 6 4" xfId="12742"/>
    <cellStyle name="20% - Акцент2 6 7" xfId="597"/>
    <cellStyle name="20% - Акцент2 6 7 2" xfId="7397"/>
    <cellStyle name="20% - Акцент2 6 7 3" xfId="10761"/>
    <cellStyle name="20% - Акцент2 6 7 4" xfId="12741"/>
    <cellStyle name="20% - Акцент2 6 8" xfId="598"/>
    <cellStyle name="20% - Акцент2 6 8 2" xfId="7398"/>
    <cellStyle name="20% - Акцент2 6 8 3" xfId="10760"/>
    <cellStyle name="20% - Акцент2 6 8 4" xfId="12740"/>
    <cellStyle name="20% - Акцент2 6 9" xfId="599"/>
    <cellStyle name="20% - Акцент2 6 9 2" xfId="7399"/>
    <cellStyle name="20% - Акцент2 6 9 3" xfId="10759"/>
    <cellStyle name="20% - Акцент2 6 9 4" xfId="12739"/>
    <cellStyle name="20% - Акцент2 7" xfId="600"/>
    <cellStyle name="20% - Акцент2 7 10" xfId="601"/>
    <cellStyle name="20% - Акцент2 7 10 2" xfId="7401"/>
    <cellStyle name="20% - Акцент2 7 10 3" xfId="10757"/>
    <cellStyle name="20% - Акцент2 7 10 4" xfId="12737"/>
    <cellStyle name="20% - Акцент2 7 11" xfId="7400"/>
    <cellStyle name="20% - Акцент2 7 12" xfId="10758"/>
    <cellStyle name="20% - Акцент2 7 13" xfId="12738"/>
    <cellStyle name="20% - Акцент2 7 2" xfId="602"/>
    <cellStyle name="20% - Акцент2 7 2 2" xfId="7402"/>
    <cellStyle name="20% - Акцент2 7 2 3" xfId="10756"/>
    <cellStyle name="20% - Акцент2 7 2 4" xfId="12736"/>
    <cellStyle name="20% - Акцент2 7 3" xfId="603"/>
    <cellStyle name="20% - Акцент2 7 3 2" xfId="7403"/>
    <cellStyle name="20% - Акцент2 7 3 3" xfId="10755"/>
    <cellStyle name="20% - Акцент2 7 3 4" xfId="12735"/>
    <cellStyle name="20% - Акцент2 7 4" xfId="604"/>
    <cellStyle name="20% - Акцент2 7 4 2" xfId="7404"/>
    <cellStyle name="20% - Акцент2 7 4 3" xfId="10754"/>
    <cellStyle name="20% - Акцент2 7 4 4" xfId="12734"/>
    <cellStyle name="20% - Акцент2 7 5" xfId="605"/>
    <cellStyle name="20% - Акцент2 7 5 2" xfId="7405"/>
    <cellStyle name="20% - Акцент2 7 5 3" xfId="10753"/>
    <cellStyle name="20% - Акцент2 7 5 4" xfId="12733"/>
    <cellStyle name="20% - Акцент2 7 6" xfId="606"/>
    <cellStyle name="20% - Акцент2 7 6 2" xfId="7406"/>
    <cellStyle name="20% - Акцент2 7 6 3" xfId="10752"/>
    <cellStyle name="20% - Акцент2 7 6 4" xfId="12732"/>
    <cellStyle name="20% - Акцент2 7 7" xfId="607"/>
    <cellStyle name="20% - Акцент2 7 7 2" xfId="7407"/>
    <cellStyle name="20% - Акцент2 7 7 3" xfId="10751"/>
    <cellStyle name="20% - Акцент2 7 7 4" xfId="12731"/>
    <cellStyle name="20% - Акцент2 7 8" xfId="608"/>
    <cellStyle name="20% - Акцент2 7 8 2" xfId="7408"/>
    <cellStyle name="20% - Акцент2 7 8 3" xfId="10750"/>
    <cellStyle name="20% - Акцент2 7 8 4" xfId="12730"/>
    <cellStyle name="20% - Акцент2 7 9" xfId="609"/>
    <cellStyle name="20% - Акцент2 7 9 2" xfId="7409"/>
    <cellStyle name="20% - Акцент2 7 9 3" xfId="10749"/>
    <cellStyle name="20% - Акцент2 7 9 4" xfId="12729"/>
    <cellStyle name="20% - Акцент2 8" xfId="610"/>
    <cellStyle name="20% - Акцент2 8 10" xfId="611"/>
    <cellStyle name="20% - Акцент2 8 10 2" xfId="7411"/>
    <cellStyle name="20% - Акцент2 8 10 3" xfId="10747"/>
    <cellStyle name="20% - Акцент2 8 10 4" xfId="12727"/>
    <cellStyle name="20% - Акцент2 8 11" xfId="7410"/>
    <cellStyle name="20% - Акцент2 8 12" xfId="10748"/>
    <cellStyle name="20% - Акцент2 8 13" xfId="12728"/>
    <cellStyle name="20% - Акцент2 8 2" xfId="612"/>
    <cellStyle name="20% - Акцент2 8 2 2" xfId="7412"/>
    <cellStyle name="20% - Акцент2 8 2 3" xfId="10746"/>
    <cellStyle name="20% - Акцент2 8 2 4" xfId="12726"/>
    <cellStyle name="20% - Акцент2 8 3" xfId="613"/>
    <cellStyle name="20% - Акцент2 8 3 2" xfId="7413"/>
    <cellStyle name="20% - Акцент2 8 3 3" xfId="10745"/>
    <cellStyle name="20% - Акцент2 8 3 4" xfId="12725"/>
    <cellStyle name="20% - Акцент2 8 4" xfId="614"/>
    <cellStyle name="20% - Акцент2 8 4 2" xfId="7414"/>
    <cellStyle name="20% - Акцент2 8 4 3" xfId="10744"/>
    <cellStyle name="20% - Акцент2 8 4 4" xfId="12724"/>
    <cellStyle name="20% - Акцент2 8 5" xfId="615"/>
    <cellStyle name="20% - Акцент2 8 5 2" xfId="7415"/>
    <cellStyle name="20% - Акцент2 8 5 3" xfId="10743"/>
    <cellStyle name="20% - Акцент2 8 5 4" xfId="12723"/>
    <cellStyle name="20% - Акцент2 8 6" xfId="616"/>
    <cellStyle name="20% - Акцент2 8 6 2" xfId="7416"/>
    <cellStyle name="20% - Акцент2 8 6 3" xfId="10742"/>
    <cellStyle name="20% - Акцент2 8 6 4" xfId="12722"/>
    <cellStyle name="20% - Акцент2 8 7" xfId="617"/>
    <cellStyle name="20% - Акцент2 8 7 2" xfId="7417"/>
    <cellStyle name="20% - Акцент2 8 7 3" xfId="10741"/>
    <cellStyle name="20% - Акцент2 8 7 4" xfId="12721"/>
    <cellStyle name="20% - Акцент2 8 8" xfId="618"/>
    <cellStyle name="20% - Акцент2 8 8 2" xfId="7418"/>
    <cellStyle name="20% - Акцент2 8 8 3" xfId="10740"/>
    <cellStyle name="20% - Акцент2 8 8 4" xfId="12720"/>
    <cellStyle name="20% - Акцент2 8 9" xfId="619"/>
    <cellStyle name="20% - Акцент2 8 9 2" xfId="7419"/>
    <cellStyle name="20% - Акцент2 8 9 3" xfId="10739"/>
    <cellStyle name="20% - Акцент2 8 9 4" xfId="12719"/>
    <cellStyle name="20% - Акцент2 9" xfId="620"/>
    <cellStyle name="20% - Акцент2 9 10" xfId="621"/>
    <cellStyle name="20% - Акцент2 9 10 2" xfId="7421"/>
    <cellStyle name="20% - Акцент2 9 10 3" xfId="10737"/>
    <cellStyle name="20% - Акцент2 9 10 4" xfId="12717"/>
    <cellStyle name="20% - Акцент2 9 11" xfId="7420"/>
    <cellStyle name="20% - Акцент2 9 12" xfId="10738"/>
    <cellStyle name="20% - Акцент2 9 13" xfId="12718"/>
    <cellStyle name="20% - Акцент2 9 2" xfId="622"/>
    <cellStyle name="20% - Акцент2 9 2 2" xfId="7422"/>
    <cellStyle name="20% - Акцент2 9 2 3" xfId="10736"/>
    <cellStyle name="20% - Акцент2 9 2 4" xfId="12716"/>
    <cellStyle name="20% - Акцент2 9 3" xfId="623"/>
    <cellStyle name="20% - Акцент2 9 3 2" xfId="7423"/>
    <cellStyle name="20% - Акцент2 9 3 3" xfId="10735"/>
    <cellStyle name="20% - Акцент2 9 3 4" xfId="12715"/>
    <cellStyle name="20% - Акцент2 9 4" xfId="624"/>
    <cellStyle name="20% - Акцент2 9 4 2" xfId="7424"/>
    <cellStyle name="20% - Акцент2 9 4 3" xfId="10734"/>
    <cellStyle name="20% - Акцент2 9 4 4" xfId="12714"/>
    <cellStyle name="20% - Акцент2 9 5" xfId="625"/>
    <cellStyle name="20% - Акцент2 9 5 2" xfId="7425"/>
    <cellStyle name="20% - Акцент2 9 5 3" xfId="10733"/>
    <cellStyle name="20% - Акцент2 9 5 4" xfId="12713"/>
    <cellStyle name="20% - Акцент2 9 6" xfId="626"/>
    <cellStyle name="20% - Акцент2 9 6 2" xfId="7426"/>
    <cellStyle name="20% - Акцент2 9 6 3" xfId="10732"/>
    <cellStyle name="20% - Акцент2 9 6 4" xfId="12712"/>
    <cellStyle name="20% - Акцент2 9 7" xfId="627"/>
    <cellStyle name="20% - Акцент2 9 7 2" xfId="7427"/>
    <cellStyle name="20% - Акцент2 9 7 3" xfId="10731"/>
    <cellStyle name="20% - Акцент2 9 7 4" xfId="12711"/>
    <cellStyle name="20% - Акцент2 9 8" xfId="628"/>
    <cellStyle name="20% - Акцент2 9 8 2" xfId="7428"/>
    <cellStyle name="20% - Акцент2 9 8 3" xfId="10730"/>
    <cellStyle name="20% - Акцент2 9 8 4" xfId="12710"/>
    <cellStyle name="20% - Акцент2 9 9" xfId="629"/>
    <cellStyle name="20% - Акцент2 9 9 2" xfId="7429"/>
    <cellStyle name="20% - Акцент2 9 9 3" xfId="10729"/>
    <cellStyle name="20% - Акцент2 9 9 4" xfId="12709"/>
    <cellStyle name="20% — акцент3" xfId="24744" builtinId="38" customBuiltin="1"/>
    <cellStyle name="20% - Акцент3 10" xfId="630"/>
    <cellStyle name="20% - Акцент3 10 10" xfId="631"/>
    <cellStyle name="20% - Акцент3 10 10 2" xfId="7431"/>
    <cellStyle name="20% - Акцент3 10 10 3" xfId="10727"/>
    <cellStyle name="20% - Акцент3 10 10 4" xfId="12707"/>
    <cellStyle name="20% - Акцент3 10 11" xfId="7430"/>
    <cellStyle name="20% - Акцент3 10 12" xfId="10728"/>
    <cellStyle name="20% - Акцент3 10 13" xfId="12708"/>
    <cellStyle name="20% - Акцент3 10 2" xfId="632"/>
    <cellStyle name="20% - Акцент3 10 2 2" xfId="7432"/>
    <cellStyle name="20% - Акцент3 10 2 3" xfId="10726"/>
    <cellStyle name="20% - Акцент3 10 2 4" xfId="12706"/>
    <cellStyle name="20% - Акцент3 10 3" xfId="633"/>
    <cellStyle name="20% - Акцент3 10 3 2" xfId="7433"/>
    <cellStyle name="20% - Акцент3 10 3 3" xfId="10725"/>
    <cellStyle name="20% - Акцент3 10 3 4" xfId="12705"/>
    <cellStyle name="20% - Акцент3 10 4" xfId="634"/>
    <cellStyle name="20% - Акцент3 10 4 2" xfId="7434"/>
    <cellStyle name="20% - Акцент3 10 4 3" xfId="10724"/>
    <cellStyle name="20% - Акцент3 10 4 4" xfId="12704"/>
    <cellStyle name="20% - Акцент3 10 5" xfId="635"/>
    <cellStyle name="20% - Акцент3 10 5 2" xfId="7435"/>
    <cellStyle name="20% - Акцент3 10 5 3" xfId="10723"/>
    <cellStyle name="20% - Акцент3 10 5 4" xfId="12703"/>
    <cellStyle name="20% - Акцент3 10 6" xfId="636"/>
    <cellStyle name="20% - Акцент3 10 6 2" xfId="7436"/>
    <cellStyle name="20% - Акцент3 10 6 3" xfId="10722"/>
    <cellStyle name="20% - Акцент3 10 6 4" xfId="12702"/>
    <cellStyle name="20% - Акцент3 10 7" xfId="637"/>
    <cellStyle name="20% - Акцент3 10 7 2" xfId="7437"/>
    <cellStyle name="20% - Акцент3 10 7 3" xfId="10721"/>
    <cellStyle name="20% - Акцент3 10 7 4" xfId="12701"/>
    <cellStyle name="20% - Акцент3 10 8" xfId="638"/>
    <cellStyle name="20% - Акцент3 10 8 2" xfId="7438"/>
    <cellStyle name="20% - Акцент3 10 8 3" xfId="10720"/>
    <cellStyle name="20% - Акцент3 10 8 4" xfId="12700"/>
    <cellStyle name="20% - Акцент3 10 9" xfId="639"/>
    <cellStyle name="20% - Акцент3 10 9 2" xfId="7439"/>
    <cellStyle name="20% - Акцент3 10 9 3" xfId="10719"/>
    <cellStyle name="20% - Акцент3 10 9 4" xfId="12699"/>
    <cellStyle name="20% - Акцент3 11" xfId="640"/>
    <cellStyle name="20% - Акцент3 11 10" xfId="641"/>
    <cellStyle name="20% - Акцент3 11 10 2" xfId="7441"/>
    <cellStyle name="20% - Акцент3 11 10 3" xfId="10717"/>
    <cellStyle name="20% - Акцент3 11 10 4" xfId="12697"/>
    <cellStyle name="20% - Акцент3 11 11" xfId="7440"/>
    <cellStyle name="20% - Акцент3 11 12" xfId="10718"/>
    <cellStyle name="20% - Акцент3 11 13" xfId="12698"/>
    <cellStyle name="20% - Акцент3 11 2" xfId="642"/>
    <cellStyle name="20% - Акцент3 11 2 2" xfId="7442"/>
    <cellStyle name="20% - Акцент3 11 2 3" xfId="10716"/>
    <cellStyle name="20% - Акцент3 11 2 4" xfId="12696"/>
    <cellStyle name="20% - Акцент3 11 3" xfId="643"/>
    <cellStyle name="20% - Акцент3 11 3 2" xfId="7443"/>
    <cellStyle name="20% - Акцент3 11 3 3" xfId="10715"/>
    <cellStyle name="20% - Акцент3 11 3 4" xfId="12695"/>
    <cellStyle name="20% - Акцент3 11 4" xfId="644"/>
    <cellStyle name="20% - Акцент3 11 4 2" xfId="7444"/>
    <cellStyle name="20% - Акцент3 11 4 3" xfId="10714"/>
    <cellStyle name="20% - Акцент3 11 4 4" xfId="12694"/>
    <cellStyle name="20% - Акцент3 11 5" xfId="645"/>
    <cellStyle name="20% - Акцент3 11 5 2" xfId="7445"/>
    <cellStyle name="20% - Акцент3 11 5 3" xfId="10713"/>
    <cellStyle name="20% - Акцент3 11 5 4" xfId="12693"/>
    <cellStyle name="20% - Акцент3 11 6" xfId="646"/>
    <cellStyle name="20% - Акцент3 11 6 2" xfId="7446"/>
    <cellStyle name="20% - Акцент3 11 6 3" xfId="10712"/>
    <cellStyle name="20% - Акцент3 11 6 4" xfId="12692"/>
    <cellStyle name="20% - Акцент3 11 7" xfId="647"/>
    <cellStyle name="20% - Акцент3 11 7 2" xfId="7447"/>
    <cellStyle name="20% - Акцент3 11 7 3" xfId="10711"/>
    <cellStyle name="20% - Акцент3 11 7 4" xfId="12691"/>
    <cellStyle name="20% - Акцент3 11 8" xfId="648"/>
    <cellStyle name="20% - Акцент3 11 8 2" xfId="7448"/>
    <cellStyle name="20% - Акцент3 11 8 3" xfId="10710"/>
    <cellStyle name="20% - Акцент3 11 8 4" xfId="12690"/>
    <cellStyle name="20% - Акцент3 11 9" xfId="649"/>
    <cellStyle name="20% - Акцент3 11 9 2" xfId="7449"/>
    <cellStyle name="20% - Акцент3 11 9 3" xfId="10709"/>
    <cellStyle name="20% - Акцент3 11 9 4" xfId="12689"/>
    <cellStyle name="20% - Акцент3 12" xfId="650"/>
    <cellStyle name="20% - Акцент3 12 10" xfId="651"/>
    <cellStyle name="20% - Акцент3 12 10 2" xfId="7451"/>
    <cellStyle name="20% - Акцент3 12 10 3" xfId="10707"/>
    <cellStyle name="20% - Акцент3 12 10 4" xfId="12687"/>
    <cellStyle name="20% - Акцент3 12 11" xfId="7450"/>
    <cellStyle name="20% - Акцент3 12 12" xfId="10708"/>
    <cellStyle name="20% - Акцент3 12 13" xfId="12688"/>
    <cellStyle name="20% - Акцент3 12 2" xfId="652"/>
    <cellStyle name="20% - Акцент3 12 2 2" xfId="7452"/>
    <cellStyle name="20% - Акцент3 12 2 3" xfId="10706"/>
    <cellStyle name="20% - Акцент3 12 2 4" xfId="12686"/>
    <cellStyle name="20% - Акцент3 12 3" xfId="653"/>
    <cellStyle name="20% - Акцент3 12 3 2" xfId="7453"/>
    <cellStyle name="20% - Акцент3 12 3 3" xfId="10705"/>
    <cellStyle name="20% - Акцент3 12 3 4" xfId="12685"/>
    <cellStyle name="20% - Акцент3 12 4" xfId="654"/>
    <cellStyle name="20% - Акцент3 12 4 2" xfId="7454"/>
    <cellStyle name="20% - Акцент3 12 4 3" xfId="10704"/>
    <cellStyle name="20% - Акцент3 12 4 4" xfId="12684"/>
    <cellStyle name="20% - Акцент3 12 5" xfId="655"/>
    <cellStyle name="20% - Акцент3 12 5 2" xfId="7455"/>
    <cellStyle name="20% - Акцент3 12 5 3" xfId="10703"/>
    <cellStyle name="20% - Акцент3 12 5 4" xfId="12683"/>
    <cellStyle name="20% - Акцент3 12 6" xfId="656"/>
    <cellStyle name="20% - Акцент3 12 6 2" xfId="7456"/>
    <cellStyle name="20% - Акцент3 12 6 3" xfId="10702"/>
    <cellStyle name="20% - Акцент3 12 6 4" xfId="12682"/>
    <cellStyle name="20% - Акцент3 12 7" xfId="657"/>
    <cellStyle name="20% - Акцент3 12 7 2" xfId="7457"/>
    <cellStyle name="20% - Акцент3 12 7 3" xfId="10701"/>
    <cellStyle name="20% - Акцент3 12 7 4" xfId="12681"/>
    <cellStyle name="20% - Акцент3 12 8" xfId="658"/>
    <cellStyle name="20% - Акцент3 12 8 2" xfId="7458"/>
    <cellStyle name="20% - Акцент3 12 8 3" xfId="10700"/>
    <cellStyle name="20% - Акцент3 12 8 4" xfId="12680"/>
    <cellStyle name="20% - Акцент3 12 9" xfId="659"/>
    <cellStyle name="20% - Акцент3 12 9 2" xfId="7459"/>
    <cellStyle name="20% - Акцент3 12 9 3" xfId="10699"/>
    <cellStyle name="20% - Акцент3 12 9 4" xfId="12679"/>
    <cellStyle name="20% - Акцент3 13" xfId="660"/>
    <cellStyle name="20% - Акцент3 13 10" xfId="661"/>
    <cellStyle name="20% - Акцент3 13 10 2" xfId="7461"/>
    <cellStyle name="20% - Акцент3 13 10 3" xfId="10697"/>
    <cellStyle name="20% - Акцент3 13 10 4" xfId="12677"/>
    <cellStyle name="20% - Акцент3 13 11" xfId="7460"/>
    <cellStyle name="20% - Акцент3 13 12" xfId="10698"/>
    <cellStyle name="20% - Акцент3 13 13" xfId="12678"/>
    <cellStyle name="20% - Акцент3 13 2" xfId="662"/>
    <cellStyle name="20% - Акцент3 13 2 2" xfId="7462"/>
    <cellStyle name="20% - Акцент3 13 2 3" xfId="10696"/>
    <cellStyle name="20% - Акцент3 13 2 4" xfId="12676"/>
    <cellStyle name="20% - Акцент3 13 3" xfId="663"/>
    <cellStyle name="20% - Акцент3 13 3 2" xfId="7463"/>
    <cellStyle name="20% - Акцент3 13 3 3" xfId="10695"/>
    <cellStyle name="20% - Акцент3 13 3 4" xfId="12675"/>
    <cellStyle name="20% - Акцент3 13 4" xfId="664"/>
    <cellStyle name="20% - Акцент3 13 4 2" xfId="7464"/>
    <cellStyle name="20% - Акцент3 13 4 3" xfId="10694"/>
    <cellStyle name="20% - Акцент3 13 4 4" xfId="12674"/>
    <cellStyle name="20% - Акцент3 13 5" xfId="665"/>
    <cellStyle name="20% - Акцент3 13 5 2" xfId="7465"/>
    <cellStyle name="20% - Акцент3 13 5 3" xfId="10693"/>
    <cellStyle name="20% - Акцент3 13 5 4" xfId="12673"/>
    <cellStyle name="20% - Акцент3 13 6" xfId="666"/>
    <cellStyle name="20% - Акцент3 13 6 2" xfId="7466"/>
    <cellStyle name="20% - Акцент3 13 6 3" xfId="10692"/>
    <cellStyle name="20% - Акцент3 13 6 4" xfId="12672"/>
    <cellStyle name="20% - Акцент3 13 7" xfId="667"/>
    <cellStyle name="20% - Акцент3 13 7 2" xfId="7467"/>
    <cellStyle name="20% - Акцент3 13 7 3" xfId="10691"/>
    <cellStyle name="20% - Акцент3 13 7 4" xfId="12671"/>
    <cellStyle name="20% - Акцент3 13 8" xfId="668"/>
    <cellStyle name="20% - Акцент3 13 8 2" xfId="7468"/>
    <cellStyle name="20% - Акцент3 13 8 3" xfId="10690"/>
    <cellStyle name="20% - Акцент3 13 8 4" xfId="12670"/>
    <cellStyle name="20% - Акцент3 13 9" xfId="669"/>
    <cellStyle name="20% - Акцент3 13 9 2" xfId="7469"/>
    <cellStyle name="20% - Акцент3 13 9 3" xfId="10689"/>
    <cellStyle name="20% - Акцент3 13 9 4" xfId="12669"/>
    <cellStyle name="20% - Акцент3 14" xfId="670"/>
    <cellStyle name="20% - Акцент3 14 10" xfId="671"/>
    <cellStyle name="20% - Акцент3 14 10 2" xfId="7471"/>
    <cellStyle name="20% - Акцент3 14 10 3" xfId="10687"/>
    <cellStyle name="20% - Акцент3 14 10 4" xfId="12667"/>
    <cellStyle name="20% - Акцент3 14 11" xfId="7470"/>
    <cellStyle name="20% - Акцент3 14 12" xfId="10688"/>
    <cellStyle name="20% - Акцент3 14 13" xfId="12668"/>
    <cellStyle name="20% - Акцент3 14 2" xfId="672"/>
    <cellStyle name="20% - Акцент3 14 2 2" xfId="7472"/>
    <cellStyle name="20% - Акцент3 14 2 3" xfId="10686"/>
    <cellStyle name="20% - Акцент3 14 2 4" xfId="12666"/>
    <cellStyle name="20% - Акцент3 14 3" xfId="673"/>
    <cellStyle name="20% - Акцент3 14 3 2" xfId="7473"/>
    <cellStyle name="20% - Акцент3 14 3 3" xfId="10685"/>
    <cellStyle name="20% - Акцент3 14 3 4" xfId="12665"/>
    <cellStyle name="20% - Акцент3 14 4" xfId="674"/>
    <cellStyle name="20% - Акцент3 14 4 2" xfId="7474"/>
    <cellStyle name="20% - Акцент3 14 4 3" xfId="10684"/>
    <cellStyle name="20% - Акцент3 14 4 4" xfId="12664"/>
    <cellStyle name="20% - Акцент3 14 5" xfId="675"/>
    <cellStyle name="20% - Акцент3 14 5 2" xfId="7475"/>
    <cellStyle name="20% - Акцент3 14 5 3" xfId="10683"/>
    <cellStyle name="20% - Акцент3 14 5 4" xfId="12663"/>
    <cellStyle name="20% - Акцент3 14 6" xfId="676"/>
    <cellStyle name="20% - Акцент3 14 6 2" xfId="7476"/>
    <cellStyle name="20% - Акцент3 14 6 3" xfId="10682"/>
    <cellStyle name="20% - Акцент3 14 6 4" xfId="12662"/>
    <cellStyle name="20% - Акцент3 14 7" xfId="677"/>
    <cellStyle name="20% - Акцент3 14 7 2" xfId="7477"/>
    <cellStyle name="20% - Акцент3 14 7 3" xfId="10681"/>
    <cellStyle name="20% - Акцент3 14 7 4" xfId="12661"/>
    <cellStyle name="20% - Акцент3 14 8" xfId="678"/>
    <cellStyle name="20% - Акцент3 14 8 2" xfId="7478"/>
    <cellStyle name="20% - Акцент3 14 8 3" xfId="10680"/>
    <cellStyle name="20% - Акцент3 14 8 4" xfId="12660"/>
    <cellStyle name="20% - Акцент3 14 9" xfId="679"/>
    <cellStyle name="20% - Акцент3 14 9 2" xfId="7479"/>
    <cellStyle name="20% - Акцент3 14 9 3" xfId="10679"/>
    <cellStyle name="20% - Акцент3 14 9 4" xfId="12659"/>
    <cellStyle name="20% - Акцент3 15" xfId="680"/>
    <cellStyle name="20% - Акцент3 15 10" xfId="10678"/>
    <cellStyle name="20% - Акцент3 15 11" xfId="12658"/>
    <cellStyle name="20% - Акцент3 15 2" xfId="681"/>
    <cellStyle name="20% - Акцент3 15 2 2" xfId="7481"/>
    <cellStyle name="20% - Акцент3 15 2 3" xfId="10677"/>
    <cellStyle name="20% - Акцент3 15 2 4" xfId="12657"/>
    <cellStyle name="20% - Акцент3 15 3" xfId="682"/>
    <cellStyle name="20% - Акцент3 15 3 2" xfId="7482"/>
    <cellStyle name="20% - Акцент3 15 3 3" xfId="10676"/>
    <cellStyle name="20% - Акцент3 15 3 4" xfId="12656"/>
    <cellStyle name="20% - Акцент3 15 4" xfId="683"/>
    <cellStyle name="20% - Акцент3 15 4 2" xfId="7483"/>
    <cellStyle name="20% - Акцент3 15 4 3" xfId="10675"/>
    <cellStyle name="20% - Акцент3 15 4 4" xfId="12655"/>
    <cellStyle name="20% - Акцент3 15 5" xfId="684"/>
    <cellStyle name="20% - Акцент3 15 5 2" xfId="7484"/>
    <cellStyle name="20% - Акцент3 15 5 3" xfId="10674"/>
    <cellStyle name="20% - Акцент3 15 5 4" xfId="12654"/>
    <cellStyle name="20% - Акцент3 15 6" xfId="685"/>
    <cellStyle name="20% - Акцент3 15 6 2" xfId="7485"/>
    <cellStyle name="20% - Акцент3 15 6 3" xfId="10673"/>
    <cellStyle name="20% - Акцент3 15 6 4" xfId="12653"/>
    <cellStyle name="20% - Акцент3 15 7" xfId="686"/>
    <cellStyle name="20% - Акцент3 15 7 2" xfId="7486"/>
    <cellStyle name="20% - Акцент3 15 7 3" xfId="10672"/>
    <cellStyle name="20% - Акцент3 15 7 4" xfId="12652"/>
    <cellStyle name="20% - Акцент3 15 8" xfId="687"/>
    <cellStyle name="20% - Акцент3 15 8 2" xfId="7487"/>
    <cellStyle name="20% - Акцент3 15 8 3" xfId="10671"/>
    <cellStyle name="20% - Акцент3 15 8 4" xfId="12651"/>
    <cellStyle name="20% - Акцент3 15 9" xfId="7480"/>
    <cellStyle name="20% - Акцент3 16" xfId="688"/>
    <cellStyle name="20% - Акцент3 16 10" xfId="10670"/>
    <cellStyle name="20% - Акцент3 16 11" xfId="12650"/>
    <cellStyle name="20% - Акцент3 16 2" xfId="689"/>
    <cellStyle name="20% - Акцент3 16 2 2" xfId="7489"/>
    <cellStyle name="20% - Акцент3 16 2 3" xfId="10669"/>
    <cellStyle name="20% - Акцент3 16 2 4" xfId="12649"/>
    <cellStyle name="20% - Акцент3 16 3" xfId="690"/>
    <cellStyle name="20% - Акцент3 16 3 2" xfId="7490"/>
    <cellStyle name="20% - Акцент3 16 3 3" xfId="10668"/>
    <cellStyle name="20% - Акцент3 16 3 4" xfId="12648"/>
    <cellStyle name="20% - Акцент3 16 4" xfId="691"/>
    <cellStyle name="20% - Акцент3 16 4 2" xfId="7491"/>
    <cellStyle name="20% - Акцент3 16 4 3" xfId="10667"/>
    <cellStyle name="20% - Акцент3 16 4 4" xfId="12647"/>
    <cellStyle name="20% - Акцент3 16 5" xfId="692"/>
    <cellStyle name="20% - Акцент3 16 5 2" xfId="7492"/>
    <cellStyle name="20% - Акцент3 16 5 3" xfId="10666"/>
    <cellStyle name="20% - Акцент3 16 5 4" xfId="12646"/>
    <cellStyle name="20% - Акцент3 16 6" xfId="693"/>
    <cellStyle name="20% - Акцент3 16 6 2" xfId="7493"/>
    <cellStyle name="20% - Акцент3 16 6 3" xfId="10665"/>
    <cellStyle name="20% - Акцент3 16 6 4" xfId="12645"/>
    <cellStyle name="20% - Акцент3 16 7" xfId="694"/>
    <cellStyle name="20% - Акцент3 16 7 2" xfId="7494"/>
    <cellStyle name="20% - Акцент3 16 7 3" xfId="10664"/>
    <cellStyle name="20% - Акцент3 16 7 4" xfId="12644"/>
    <cellStyle name="20% - Акцент3 16 8" xfId="695"/>
    <cellStyle name="20% - Акцент3 16 8 2" xfId="7495"/>
    <cellStyle name="20% - Акцент3 16 8 3" xfId="10663"/>
    <cellStyle name="20% - Акцент3 16 8 4" xfId="12643"/>
    <cellStyle name="20% - Акцент3 16 9" xfId="7488"/>
    <cellStyle name="20% - Акцент3 17" xfId="696"/>
    <cellStyle name="20% - Акцент3 17 2" xfId="697"/>
    <cellStyle name="20% - Акцент3 17 2 2" xfId="7497"/>
    <cellStyle name="20% - Акцент3 17 2 3" xfId="10661"/>
    <cellStyle name="20% - Акцент3 17 2 4" xfId="12641"/>
    <cellStyle name="20% - Акцент3 17 3" xfId="698"/>
    <cellStyle name="20% - Акцент3 17 3 2" xfId="7498"/>
    <cellStyle name="20% - Акцент3 17 3 3" xfId="10660"/>
    <cellStyle name="20% - Акцент3 17 3 4" xfId="12640"/>
    <cellStyle name="20% - Акцент3 17 4" xfId="699"/>
    <cellStyle name="20% - Акцент3 17 4 2" xfId="7499"/>
    <cellStyle name="20% - Акцент3 17 4 3" xfId="10659"/>
    <cellStyle name="20% - Акцент3 17 4 4" xfId="12639"/>
    <cellStyle name="20% - Акцент3 17 5" xfId="700"/>
    <cellStyle name="20% - Акцент3 17 5 2" xfId="7500"/>
    <cellStyle name="20% - Акцент3 17 5 3" xfId="10658"/>
    <cellStyle name="20% - Акцент3 17 5 4" xfId="12638"/>
    <cellStyle name="20% - Акцент3 17 6" xfId="7496"/>
    <cellStyle name="20% - Акцент3 17 7" xfId="10662"/>
    <cellStyle name="20% - Акцент3 17 8" xfId="12642"/>
    <cellStyle name="20% - Акцент3 18" xfId="701"/>
    <cellStyle name="20% - Акцент3 18 2" xfId="702"/>
    <cellStyle name="20% - Акцент3 18 2 2" xfId="7502"/>
    <cellStyle name="20% - Акцент3 18 2 3" xfId="10656"/>
    <cellStyle name="20% - Акцент3 18 2 4" xfId="12636"/>
    <cellStyle name="20% - Акцент3 18 3" xfId="703"/>
    <cellStyle name="20% - Акцент3 18 3 2" xfId="7503"/>
    <cellStyle name="20% - Акцент3 18 3 3" xfId="10655"/>
    <cellStyle name="20% - Акцент3 18 3 4" xfId="12635"/>
    <cellStyle name="20% - Акцент3 18 4" xfId="704"/>
    <cellStyle name="20% - Акцент3 18 4 2" xfId="7504"/>
    <cellStyle name="20% - Акцент3 18 4 3" xfId="10654"/>
    <cellStyle name="20% - Акцент3 18 4 4" xfId="12634"/>
    <cellStyle name="20% - Акцент3 18 5" xfId="705"/>
    <cellStyle name="20% - Акцент3 18 5 2" xfId="7505"/>
    <cellStyle name="20% - Акцент3 18 5 3" xfId="10653"/>
    <cellStyle name="20% - Акцент3 18 5 4" xfId="12633"/>
    <cellStyle name="20% - Акцент3 18 6" xfId="7501"/>
    <cellStyle name="20% - Акцент3 18 7" xfId="10657"/>
    <cellStyle name="20% - Акцент3 18 8" xfId="12637"/>
    <cellStyle name="20% - Акцент3 19" xfId="706"/>
    <cellStyle name="20% - Акцент3 19 2" xfId="707"/>
    <cellStyle name="20% - Акцент3 19 2 2" xfId="7507"/>
    <cellStyle name="20% - Акцент3 19 2 3" xfId="10651"/>
    <cellStyle name="20% - Акцент3 19 2 4" xfId="12631"/>
    <cellStyle name="20% - Акцент3 19 3" xfId="708"/>
    <cellStyle name="20% - Акцент3 19 3 2" xfId="7508"/>
    <cellStyle name="20% - Акцент3 19 3 3" xfId="10650"/>
    <cellStyle name="20% - Акцент3 19 3 4" xfId="12630"/>
    <cellStyle name="20% - Акцент3 19 4" xfId="709"/>
    <cellStyle name="20% - Акцент3 19 4 2" xfId="7509"/>
    <cellStyle name="20% - Акцент3 19 4 3" xfId="10649"/>
    <cellStyle name="20% - Акцент3 19 4 4" xfId="12629"/>
    <cellStyle name="20% - Акцент3 19 5" xfId="710"/>
    <cellStyle name="20% - Акцент3 19 5 2" xfId="7510"/>
    <cellStyle name="20% - Акцент3 19 5 3" xfId="10648"/>
    <cellStyle name="20% - Акцент3 19 5 4" xfId="12628"/>
    <cellStyle name="20% - Акцент3 19 6" xfId="7506"/>
    <cellStyle name="20% - Акцент3 19 7" xfId="10652"/>
    <cellStyle name="20% - Акцент3 19 8" xfId="12632"/>
    <cellStyle name="20% - Акцент3 2" xfId="711"/>
    <cellStyle name="20% - Акцент3 2 10" xfId="712"/>
    <cellStyle name="20% - Акцент3 2 10 2" xfId="7512"/>
    <cellStyle name="20% - Акцент3 2 10 3" xfId="10646"/>
    <cellStyle name="20% - Акцент3 2 10 4" xfId="12626"/>
    <cellStyle name="20% - Акцент3 2 11" xfId="7511"/>
    <cellStyle name="20% - Акцент3 2 12" xfId="10647"/>
    <cellStyle name="20% - Акцент3 2 13" xfId="12627"/>
    <cellStyle name="20% - Акцент3 2 2" xfId="713"/>
    <cellStyle name="20% - Акцент3 2 2 2" xfId="7513"/>
    <cellStyle name="20% - Акцент3 2 2 3" xfId="10645"/>
    <cellStyle name="20% - Акцент3 2 2 4" xfId="12625"/>
    <cellStyle name="20% - Акцент3 2 3" xfId="714"/>
    <cellStyle name="20% - Акцент3 2 3 2" xfId="7514"/>
    <cellStyle name="20% - Акцент3 2 3 3" xfId="10644"/>
    <cellStyle name="20% - Акцент3 2 3 4" xfId="12624"/>
    <cellStyle name="20% - Акцент3 2 4" xfId="715"/>
    <cellStyle name="20% - Акцент3 2 4 2" xfId="7515"/>
    <cellStyle name="20% - Акцент3 2 4 3" xfId="10643"/>
    <cellStyle name="20% - Акцент3 2 4 4" xfId="12623"/>
    <cellStyle name="20% - Акцент3 2 5" xfId="716"/>
    <cellStyle name="20% - Акцент3 2 5 2" xfId="7516"/>
    <cellStyle name="20% - Акцент3 2 5 3" xfId="10642"/>
    <cellStyle name="20% - Акцент3 2 5 4" xfId="12622"/>
    <cellStyle name="20% - Акцент3 2 6" xfId="717"/>
    <cellStyle name="20% - Акцент3 2 6 2" xfId="7517"/>
    <cellStyle name="20% - Акцент3 2 6 3" xfId="10641"/>
    <cellStyle name="20% - Акцент3 2 6 4" xfId="12621"/>
    <cellStyle name="20% - Акцент3 2 7" xfId="718"/>
    <cellStyle name="20% - Акцент3 2 7 2" xfId="7518"/>
    <cellStyle name="20% - Акцент3 2 7 3" xfId="10640"/>
    <cellStyle name="20% - Акцент3 2 7 4" xfId="12620"/>
    <cellStyle name="20% - Акцент3 2 8" xfId="719"/>
    <cellStyle name="20% - Акцент3 2 8 2" xfId="7519"/>
    <cellStyle name="20% - Акцент3 2 8 3" xfId="10639"/>
    <cellStyle name="20% - Акцент3 2 8 4" xfId="12619"/>
    <cellStyle name="20% - Акцент3 2 9" xfId="720"/>
    <cellStyle name="20% - Акцент3 2 9 2" xfId="7520"/>
    <cellStyle name="20% - Акцент3 2 9 3" xfId="10638"/>
    <cellStyle name="20% - Акцент3 2 9 4" xfId="12618"/>
    <cellStyle name="20% - Акцент3 20" xfId="721"/>
    <cellStyle name="20% - Акцент3 20 2" xfId="7521"/>
    <cellStyle name="20% - Акцент3 20 3" xfId="10637"/>
    <cellStyle name="20% - Акцент3 20 4" xfId="12617"/>
    <cellStyle name="20% - Акцент3 21" xfId="722"/>
    <cellStyle name="20% - Акцент3 21 2" xfId="7522"/>
    <cellStyle name="20% - Акцент3 21 3" xfId="10636"/>
    <cellStyle name="20% - Акцент3 21 4" xfId="12616"/>
    <cellStyle name="20% - Акцент3 22" xfId="723"/>
    <cellStyle name="20% - Акцент3 22 2" xfId="7523"/>
    <cellStyle name="20% - Акцент3 22 3" xfId="10635"/>
    <cellStyle name="20% - Акцент3 22 4" xfId="12615"/>
    <cellStyle name="20% - Акцент3 23" xfId="724"/>
    <cellStyle name="20% - Акцент3 23 2" xfId="7524"/>
    <cellStyle name="20% - Акцент3 23 3" xfId="10634"/>
    <cellStyle name="20% - Акцент3 23 4" xfId="12614"/>
    <cellStyle name="20% - Акцент3 24" xfId="14652"/>
    <cellStyle name="20% - Акцент3 3" xfId="725"/>
    <cellStyle name="20% - Акцент3 3 10" xfId="726"/>
    <cellStyle name="20% - Акцент3 3 10 2" xfId="7526"/>
    <cellStyle name="20% - Акцент3 3 10 3" xfId="10632"/>
    <cellStyle name="20% - Акцент3 3 10 4" xfId="12612"/>
    <cellStyle name="20% - Акцент3 3 11" xfId="7525"/>
    <cellStyle name="20% - Акцент3 3 12" xfId="10633"/>
    <cellStyle name="20% - Акцент3 3 13" xfId="12613"/>
    <cellStyle name="20% - Акцент3 3 2" xfId="727"/>
    <cellStyle name="20% - Акцент3 3 2 2" xfId="7527"/>
    <cellStyle name="20% - Акцент3 3 2 3" xfId="10631"/>
    <cellStyle name="20% - Акцент3 3 2 4" xfId="12611"/>
    <cellStyle name="20% - Акцент3 3 3" xfId="728"/>
    <cellStyle name="20% - Акцент3 3 3 2" xfId="7528"/>
    <cellStyle name="20% - Акцент3 3 3 3" xfId="10630"/>
    <cellStyle name="20% - Акцент3 3 3 4" xfId="12610"/>
    <cellStyle name="20% - Акцент3 3 4" xfId="729"/>
    <cellStyle name="20% - Акцент3 3 4 2" xfId="7529"/>
    <cellStyle name="20% - Акцент3 3 4 3" xfId="10629"/>
    <cellStyle name="20% - Акцент3 3 4 4" xfId="12609"/>
    <cellStyle name="20% - Акцент3 3 5" xfId="730"/>
    <cellStyle name="20% - Акцент3 3 5 2" xfId="7530"/>
    <cellStyle name="20% - Акцент3 3 5 3" xfId="10628"/>
    <cellStyle name="20% - Акцент3 3 5 4" xfId="12608"/>
    <cellStyle name="20% - Акцент3 3 6" xfId="731"/>
    <cellStyle name="20% - Акцент3 3 6 2" xfId="7531"/>
    <cellStyle name="20% - Акцент3 3 6 3" xfId="10627"/>
    <cellStyle name="20% - Акцент3 3 6 4" xfId="12607"/>
    <cellStyle name="20% - Акцент3 3 7" xfId="732"/>
    <cellStyle name="20% - Акцент3 3 7 2" xfId="7532"/>
    <cellStyle name="20% - Акцент3 3 7 3" xfId="10626"/>
    <cellStyle name="20% - Акцент3 3 7 4" xfId="12606"/>
    <cellStyle name="20% - Акцент3 3 8" xfId="733"/>
    <cellStyle name="20% - Акцент3 3 8 2" xfId="7533"/>
    <cellStyle name="20% - Акцент3 3 8 3" xfId="10625"/>
    <cellStyle name="20% - Акцент3 3 8 4" xfId="12605"/>
    <cellStyle name="20% - Акцент3 3 9" xfId="734"/>
    <cellStyle name="20% - Акцент3 3 9 2" xfId="7534"/>
    <cellStyle name="20% - Акцент3 3 9 3" xfId="10624"/>
    <cellStyle name="20% - Акцент3 3 9 4" xfId="12604"/>
    <cellStyle name="20% - Акцент3 4" xfId="735"/>
    <cellStyle name="20% - Акцент3 4 10" xfId="736"/>
    <cellStyle name="20% - Акцент3 4 10 2" xfId="7536"/>
    <cellStyle name="20% - Акцент3 4 10 3" xfId="10622"/>
    <cellStyle name="20% - Акцент3 4 10 4" xfId="12602"/>
    <cellStyle name="20% - Акцент3 4 11" xfId="7535"/>
    <cellStyle name="20% - Акцент3 4 12" xfId="10623"/>
    <cellStyle name="20% - Акцент3 4 13" xfId="12603"/>
    <cellStyle name="20% - Акцент3 4 2" xfId="737"/>
    <cellStyle name="20% - Акцент3 4 2 2" xfId="7537"/>
    <cellStyle name="20% - Акцент3 4 2 3" xfId="10621"/>
    <cellStyle name="20% - Акцент3 4 2 4" xfId="12601"/>
    <cellStyle name="20% - Акцент3 4 3" xfId="738"/>
    <cellStyle name="20% - Акцент3 4 3 2" xfId="7538"/>
    <cellStyle name="20% - Акцент3 4 3 3" xfId="10620"/>
    <cellStyle name="20% - Акцент3 4 3 4" xfId="12600"/>
    <cellStyle name="20% - Акцент3 4 4" xfId="739"/>
    <cellStyle name="20% - Акцент3 4 4 2" xfId="7539"/>
    <cellStyle name="20% - Акцент3 4 4 3" xfId="10619"/>
    <cellStyle name="20% - Акцент3 4 4 4" xfId="12599"/>
    <cellStyle name="20% - Акцент3 4 5" xfId="740"/>
    <cellStyle name="20% - Акцент3 4 5 2" xfId="7540"/>
    <cellStyle name="20% - Акцент3 4 5 3" xfId="10618"/>
    <cellStyle name="20% - Акцент3 4 5 4" xfId="12598"/>
    <cellStyle name="20% - Акцент3 4 6" xfId="741"/>
    <cellStyle name="20% - Акцент3 4 6 2" xfId="7541"/>
    <cellStyle name="20% - Акцент3 4 6 3" xfId="10617"/>
    <cellStyle name="20% - Акцент3 4 6 4" xfId="12597"/>
    <cellStyle name="20% - Акцент3 4 7" xfId="742"/>
    <cellStyle name="20% - Акцент3 4 7 2" xfId="7542"/>
    <cellStyle name="20% - Акцент3 4 7 3" xfId="10616"/>
    <cellStyle name="20% - Акцент3 4 7 4" xfId="12596"/>
    <cellStyle name="20% - Акцент3 4 8" xfId="743"/>
    <cellStyle name="20% - Акцент3 4 8 2" xfId="7543"/>
    <cellStyle name="20% - Акцент3 4 8 3" xfId="10615"/>
    <cellStyle name="20% - Акцент3 4 8 4" xfId="12595"/>
    <cellStyle name="20% - Акцент3 4 9" xfId="744"/>
    <cellStyle name="20% - Акцент3 4 9 2" xfId="7544"/>
    <cellStyle name="20% - Акцент3 4 9 3" xfId="10614"/>
    <cellStyle name="20% - Акцент3 4 9 4" xfId="12594"/>
    <cellStyle name="20% - Акцент3 5" xfId="745"/>
    <cellStyle name="20% - Акцент3 5 10" xfId="746"/>
    <cellStyle name="20% - Акцент3 5 10 2" xfId="7546"/>
    <cellStyle name="20% - Акцент3 5 10 3" xfId="10612"/>
    <cellStyle name="20% - Акцент3 5 10 4" xfId="12592"/>
    <cellStyle name="20% - Акцент3 5 11" xfId="7545"/>
    <cellStyle name="20% - Акцент3 5 12" xfId="10613"/>
    <cellStyle name="20% - Акцент3 5 13" xfId="12593"/>
    <cellStyle name="20% - Акцент3 5 2" xfId="747"/>
    <cellStyle name="20% - Акцент3 5 2 2" xfId="7547"/>
    <cellStyle name="20% - Акцент3 5 2 3" xfId="10611"/>
    <cellStyle name="20% - Акцент3 5 2 4" xfId="12591"/>
    <cellStyle name="20% - Акцент3 5 3" xfId="748"/>
    <cellStyle name="20% - Акцент3 5 3 2" xfId="7548"/>
    <cellStyle name="20% - Акцент3 5 3 3" xfId="10610"/>
    <cellStyle name="20% - Акцент3 5 3 4" xfId="12590"/>
    <cellStyle name="20% - Акцент3 5 4" xfId="749"/>
    <cellStyle name="20% - Акцент3 5 4 2" xfId="7549"/>
    <cellStyle name="20% - Акцент3 5 4 3" xfId="10609"/>
    <cellStyle name="20% - Акцент3 5 4 4" xfId="12589"/>
    <cellStyle name="20% - Акцент3 5 5" xfId="750"/>
    <cellStyle name="20% - Акцент3 5 5 2" xfId="7550"/>
    <cellStyle name="20% - Акцент3 5 5 3" xfId="10608"/>
    <cellStyle name="20% - Акцент3 5 5 4" xfId="12588"/>
    <cellStyle name="20% - Акцент3 5 6" xfId="751"/>
    <cellStyle name="20% - Акцент3 5 6 2" xfId="7551"/>
    <cellStyle name="20% - Акцент3 5 6 3" xfId="10607"/>
    <cellStyle name="20% - Акцент3 5 6 4" xfId="12587"/>
    <cellStyle name="20% - Акцент3 5 7" xfId="752"/>
    <cellStyle name="20% - Акцент3 5 7 2" xfId="7552"/>
    <cellStyle name="20% - Акцент3 5 7 3" xfId="10606"/>
    <cellStyle name="20% - Акцент3 5 7 4" xfId="12586"/>
    <cellStyle name="20% - Акцент3 5 8" xfId="753"/>
    <cellStyle name="20% - Акцент3 5 8 2" xfId="7553"/>
    <cellStyle name="20% - Акцент3 5 8 3" xfId="10605"/>
    <cellStyle name="20% - Акцент3 5 8 4" xfId="12585"/>
    <cellStyle name="20% - Акцент3 5 9" xfId="754"/>
    <cellStyle name="20% - Акцент3 5 9 2" xfId="7554"/>
    <cellStyle name="20% - Акцент3 5 9 3" xfId="10604"/>
    <cellStyle name="20% - Акцент3 5 9 4" xfId="12584"/>
    <cellStyle name="20% - Акцент3 6" xfId="755"/>
    <cellStyle name="20% - Акцент3 6 10" xfId="756"/>
    <cellStyle name="20% - Акцент3 6 10 2" xfId="7556"/>
    <cellStyle name="20% - Акцент3 6 10 3" xfId="10602"/>
    <cellStyle name="20% - Акцент3 6 10 4" xfId="12582"/>
    <cellStyle name="20% - Акцент3 6 11" xfId="7555"/>
    <cellStyle name="20% - Акцент3 6 12" xfId="10603"/>
    <cellStyle name="20% - Акцент3 6 13" xfId="12583"/>
    <cellStyle name="20% - Акцент3 6 2" xfId="757"/>
    <cellStyle name="20% - Акцент3 6 2 2" xfId="7557"/>
    <cellStyle name="20% - Акцент3 6 2 3" xfId="10601"/>
    <cellStyle name="20% - Акцент3 6 2 4" xfId="12581"/>
    <cellStyle name="20% - Акцент3 6 3" xfId="758"/>
    <cellStyle name="20% - Акцент3 6 3 2" xfId="7558"/>
    <cellStyle name="20% - Акцент3 6 3 3" xfId="10600"/>
    <cellStyle name="20% - Акцент3 6 3 4" xfId="12580"/>
    <cellStyle name="20% - Акцент3 6 4" xfId="759"/>
    <cellStyle name="20% - Акцент3 6 4 2" xfId="7559"/>
    <cellStyle name="20% - Акцент3 6 4 3" xfId="10599"/>
    <cellStyle name="20% - Акцент3 6 4 4" xfId="12579"/>
    <cellStyle name="20% - Акцент3 6 5" xfId="760"/>
    <cellStyle name="20% - Акцент3 6 5 2" xfId="7560"/>
    <cellStyle name="20% - Акцент3 6 5 3" xfId="10598"/>
    <cellStyle name="20% - Акцент3 6 5 4" xfId="12578"/>
    <cellStyle name="20% - Акцент3 6 6" xfId="761"/>
    <cellStyle name="20% - Акцент3 6 6 2" xfId="7561"/>
    <cellStyle name="20% - Акцент3 6 6 3" xfId="10597"/>
    <cellStyle name="20% - Акцент3 6 6 4" xfId="12577"/>
    <cellStyle name="20% - Акцент3 6 7" xfId="762"/>
    <cellStyle name="20% - Акцент3 6 7 2" xfId="7562"/>
    <cellStyle name="20% - Акцент3 6 7 3" xfId="10596"/>
    <cellStyle name="20% - Акцент3 6 7 4" xfId="12576"/>
    <cellStyle name="20% - Акцент3 6 8" xfId="763"/>
    <cellStyle name="20% - Акцент3 6 8 2" xfId="7563"/>
    <cellStyle name="20% - Акцент3 6 8 3" xfId="10595"/>
    <cellStyle name="20% - Акцент3 6 8 4" xfId="12575"/>
    <cellStyle name="20% - Акцент3 6 9" xfId="764"/>
    <cellStyle name="20% - Акцент3 6 9 2" xfId="7564"/>
    <cellStyle name="20% - Акцент3 6 9 3" xfId="10594"/>
    <cellStyle name="20% - Акцент3 6 9 4" xfId="12574"/>
    <cellStyle name="20% - Акцент3 7" xfId="765"/>
    <cellStyle name="20% - Акцент3 7 10" xfId="766"/>
    <cellStyle name="20% - Акцент3 7 10 2" xfId="7566"/>
    <cellStyle name="20% - Акцент3 7 10 3" xfId="10592"/>
    <cellStyle name="20% - Акцент3 7 10 4" xfId="12572"/>
    <cellStyle name="20% - Акцент3 7 11" xfId="7565"/>
    <cellStyle name="20% - Акцент3 7 12" xfId="10593"/>
    <cellStyle name="20% - Акцент3 7 13" xfId="12573"/>
    <cellStyle name="20% - Акцент3 7 2" xfId="767"/>
    <cellStyle name="20% - Акцент3 7 2 2" xfId="7567"/>
    <cellStyle name="20% - Акцент3 7 2 3" xfId="10591"/>
    <cellStyle name="20% - Акцент3 7 2 4" xfId="12571"/>
    <cellStyle name="20% - Акцент3 7 3" xfId="768"/>
    <cellStyle name="20% - Акцент3 7 3 2" xfId="7568"/>
    <cellStyle name="20% - Акцент3 7 3 3" xfId="10590"/>
    <cellStyle name="20% - Акцент3 7 3 4" xfId="12570"/>
    <cellStyle name="20% - Акцент3 7 4" xfId="769"/>
    <cellStyle name="20% - Акцент3 7 4 2" xfId="7569"/>
    <cellStyle name="20% - Акцент3 7 4 3" xfId="10589"/>
    <cellStyle name="20% - Акцент3 7 4 4" xfId="12569"/>
    <cellStyle name="20% - Акцент3 7 5" xfId="770"/>
    <cellStyle name="20% - Акцент3 7 5 2" xfId="7570"/>
    <cellStyle name="20% - Акцент3 7 5 3" xfId="10588"/>
    <cellStyle name="20% - Акцент3 7 5 4" xfId="12568"/>
    <cellStyle name="20% - Акцент3 7 6" xfId="771"/>
    <cellStyle name="20% - Акцент3 7 6 2" xfId="7571"/>
    <cellStyle name="20% - Акцент3 7 6 3" xfId="10587"/>
    <cellStyle name="20% - Акцент3 7 6 4" xfId="12567"/>
    <cellStyle name="20% - Акцент3 7 7" xfId="772"/>
    <cellStyle name="20% - Акцент3 7 7 2" xfId="7572"/>
    <cellStyle name="20% - Акцент3 7 7 3" xfId="10586"/>
    <cellStyle name="20% - Акцент3 7 7 4" xfId="12566"/>
    <cellStyle name="20% - Акцент3 7 8" xfId="773"/>
    <cellStyle name="20% - Акцент3 7 8 2" xfId="7573"/>
    <cellStyle name="20% - Акцент3 7 8 3" xfId="10585"/>
    <cellStyle name="20% - Акцент3 7 8 4" xfId="12565"/>
    <cellStyle name="20% - Акцент3 7 9" xfId="774"/>
    <cellStyle name="20% - Акцент3 7 9 2" xfId="7574"/>
    <cellStyle name="20% - Акцент3 7 9 3" xfId="10584"/>
    <cellStyle name="20% - Акцент3 7 9 4" xfId="12564"/>
    <cellStyle name="20% - Акцент3 8" xfId="775"/>
    <cellStyle name="20% - Акцент3 8 10" xfId="776"/>
    <cellStyle name="20% - Акцент3 8 10 2" xfId="7576"/>
    <cellStyle name="20% - Акцент3 8 10 3" xfId="10582"/>
    <cellStyle name="20% - Акцент3 8 10 4" xfId="12562"/>
    <cellStyle name="20% - Акцент3 8 11" xfId="7575"/>
    <cellStyle name="20% - Акцент3 8 12" xfId="10583"/>
    <cellStyle name="20% - Акцент3 8 13" xfId="12563"/>
    <cellStyle name="20% - Акцент3 8 2" xfId="777"/>
    <cellStyle name="20% - Акцент3 8 2 2" xfId="7577"/>
    <cellStyle name="20% - Акцент3 8 2 3" xfId="10581"/>
    <cellStyle name="20% - Акцент3 8 2 4" xfId="12561"/>
    <cellStyle name="20% - Акцент3 8 3" xfId="778"/>
    <cellStyle name="20% - Акцент3 8 3 2" xfId="7578"/>
    <cellStyle name="20% - Акцент3 8 3 3" xfId="10580"/>
    <cellStyle name="20% - Акцент3 8 3 4" xfId="12560"/>
    <cellStyle name="20% - Акцент3 8 4" xfId="779"/>
    <cellStyle name="20% - Акцент3 8 4 2" xfId="7579"/>
    <cellStyle name="20% - Акцент3 8 4 3" xfId="10579"/>
    <cellStyle name="20% - Акцент3 8 4 4" xfId="12559"/>
    <cellStyle name="20% - Акцент3 8 5" xfId="780"/>
    <cellStyle name="20% - Акцент3 8 5 2" xfId="7580"/>
    <cellStyle name="20% - Акцент3 8 5 3" xfId="10578"/>
    <cellStyle name="20% - Акцент3 8 5 4" xfId="12558"/>
    <cellStyle name="20% - Акцент3 8 6" xfId="781"/>
    <cellStyle name="20% - Акцент3 8 6 2" xfId="7581"/>
    <cellStyle name="20% - Акцент3 8 6 3" xfId="10577"/>
    <cellStyle name="20% - Акцент3 8 6 4" xfId="12557"/>
    <cellStyle name="20% - Акцент3 8 7" xfId="782"/>
    <cellStyle name="20% - Акцент3 8 7 2" xfId="7582"/>
    <cellStyle name="20% - Акцент3 8 7 3" xfId="10576"/>
    <cellStyle name="20% - Акцент3 8 7 4" xfId="12556"/>
    <cellStyle name="20% - Акцент3 8 8" xfId="783"/>
    <cellStyle name="20% - Акцент3 8 8 2" xfId="7583"/>
    <cellStyle name="20% - Акцент3 8 8 3" xfId="10575"/>
    <cellStyle name="20% - Акцент3 8 8 4" xfId="12555"/>
    <cellStyle name="20% - Акцент3 8 9" xfId="784"/>
    <cellStyle name="20% - Акцент3 8 9 2" xfId="7584"/>
    <cellStyle name="20% - Акцент3 8 9 3" xfId="10574"/>
    <cellStyle name="20% - Акцент3 8 9 4" xfId="12554"/>
    <cellStyle name="20% - Акцент3 9" xfId="785"/>
    <cellStyle name="20% - Акцент3 9 10" xfId="786"/>
    <cellStyle name="20% - Акцент3 9 10 2" xfId="7586"/>
    <cellStyle name="20% - Акцент3 9 10 3" xfId="10572"/>
    <cellStyle name="20% - Акцент3 9 10 4" xfId="12552"/>
    <cellStyle name="20% - Акцент3 9 11" xfId="7585"/>
    <cellStyle name="20% - Акцент3 9 12" xfId="10573"/>
    <cellStyle name="20% - Акцент3 9 13" xfId="12553"/>
    <cellStyle name="20% - Акцент3 9 2" xfId="787"/>
    <cellStyle name="20% - Акцент3 9 2 2" xfId="7587"/>
    <cellStyle name="20% - Акцент3 9 2 3" xfId="10571"/>
    <cellStyle name="20% - Акцент3 9 2 4" xfId="12551"/>
    <cellStyle name="20% - Акцент3 9 3" xfId="788"/>
    <cellStyle name="20% - Акцент3 9 3 2" xfId="7588"/>
    <cellStyle name="20% - Акцент3 9 3 3" xfId="10570"/>
    <cellStyle name="20% - Акцент3 9 3 4" xfId="12550"/>
    <cellStyle name="20% - Акцент3 9 4" xfId="789"/>
    <cellStyle name="20% - Акцент3 9 4 2" xfId="7589"/>
    <cellStyle name="20% - Акцент3 9 4 3" xfId="10569"/>
    <cellStyle name="20% - Акцент3 9 4 4" xfId="12549"/>
    <cellStyle name="20% - Акцент3 9 5" xfId="790"/>
    <cellStyle name="20% - Акцент3 9 5 2" xfId="7590"/>
    <cellStyle name="20% - Акцент3 9 5 3" xfId="10568"/>
    <cellStyle name="20% - Акцент3 9 5 4" xfId="12548"/>
    <cellStyle name="20% - Акцент3 9 6" xfId="791"/>
    <cellStyle name="20% - Акцент3 9 6 2" xfId="7591"/>
    <cellStyle name="20% - Акцент3 9 6 3" xfId="10567"/>
    <cellStyle name="20% - Акцент3 9 6 4" xfId="12547"/>
    <cellStyle name="20% - Акцент3 9 7" xfId="792"/>
    <cellStyle name="20% - Акцент3 9 7 2" xfId="7592"/>
    <cellStyle name="20% - Акцент3 9 7 3" xfId="10566"/>
    <cellStyle name="20% - Акцент3 9 7 4" xfId="12546"/>
    <cellStyle name="20% - Акцент3 9 8" xfId="793"/>
    <cellStyle name="20% - Акцент3 9 8 2" xfId="7593"/>
    <cellStyle name="20% - Акцент3 9 8 3" xfId="10565"/>
    <cellStyle name="20% - Акцент3 9 8 4" xfId="12545"/>
    <cellStyle name="20% - Акцент3 9 9" xfId="794"/>
    <cellStyle name="20% - Акцент3 9 9 2" xfId="7594"/>
    <cellStyle name="20% - Акцент3 9 9 3" xfId="10564"/>
    <cellStyle name="20% - Акцент3 9 9 4" xfId="12544"/>
    <cellStyle name="20% — акцент4" xfId="24748" builtinId="42" customBuiltin="1"/>
    <cellStyle name="20% - Акцент4 10" xfId="795"/>
    <cellStyle name="20% - Акцент4 10 10" xfId="796"/>
    <cellStyle name="20% - Акцент4 10 10 2" xfId="7596"/>
    <cellStyle name="20% - Акцент4 10 10 3" xfId="10562"/>
    <cellStyle name="20% - Акцент4 10 10 4" xfId="12542"/>
    <cellStyle name="20% - Акцент4 10 11" xfId="7595"/>
    <cellStyle name="20% - Акцент4 10 12" xfId="10563"/>
    <cellStyle name="20% - Акцент4 10 13" xfId="12543"/>
    <cellStyle name="20% - Акцент4 10 2" xfId="797"/>
    <cellStyle name="20% - Акцент4 10 2 2" xfId="7597"/>
    <cellStyle name="20% - Акцент4 10 2 3" xfId="10561"/>
    <cellStyle name="20% - Акцент4 10 2 4" xfId="12541"/>
    <cellStyle name="20% - Акцент4 10 3" xfId="798"/>
    <cellStyle name="20% - Акцент4 10 3 2" xfId="7598"/>
    <cellStyle name="20% - Акцент4 10 3 3" xfId="10560"/>
    <cellStyle name="20% - Акцент4 10 3 4" xfId="12540"/>
    <cellStyle name="20% - Акцент4 10 4" xfId="799"/>
    <cellStyle name="20% - Акцент4 10 4 2" xfId="7599"/>
    <cellStyle name="20% - Акцент4 10 4 3" xfId="10559"/>
    <cellStyle name="20% - Акцент4 10 4 4" xfId="12539"/>
    <cellStyle name="20% - Акцент4 10 5" xfId="800"/>
    <cellStyle name="20% - Акцент4 10 5 2" xfId="7600"/>
    <cellStyle name="20% - Акцент4 10 5 3" xfId="10558"/>
    <cellStyle name="20% - Акцент4 10 5 4" xfId="12538"/>
    <cellStyle name="20% - Акцент4 10 6" xfId="801"/>
    <cellStyle name="20% - Акцент4 10 6 2" xfId="7601"/>
    <cellStyle name="20% - Акцент4 10 6 3" xfId="10557"/>
    <cellStyle name="20% - Акцент4 10 6 4" xfId="12537"/>
    <cellStyle name="20% - Акцент4 10 7" xfId="802"/>
    <cellStyle name="20% - Акцент4 10 7 2" xfId="7602"/>
    <cellStyle name="20% - Акцент4 10 7 3" xfId="10556"/>
    <cellStyle name="20% - Акцент4 10 7 4" xfId="12536"/>
    <cellStyle name="20% - Акцент4 10 8" xfId="803"/>
    <cellStyle name="20% - Акцент4 10 8 2" xfId="7603"/>
    <cellStyle name="20% - Акцент4 10 8 3" xfId="10555"/>
    <cellStyle name="20% - Акцент4 10 8 4" xfId="12535"/>
    <cellStyle name="20% - Акцент4 10 9" xfId="804"/>
    <cellStyle name="20% - Акцент4 10 9 2" xfId="7604"/>
    <cellStyle name="20% - Акцент4 10 9 3" xfId="10554"/>
    <cellStyle name="20% - Акцент4 10 9 4" xfId="12534"/>
    <cellStyle name="20% - Акцент4 11" xfId="805"/>
    <cellStyle name="20% - Акцент4 11 10" xfId="806"/>
    <cellStyle name="20% - Акцент4 11 10 2" xfId="7606"/>
    <cellStyle name="20% - Акцент4 11 10 3" xfId="10552"/>
    <cellStyle name="20% - Акцент4 11 10 4" xfId="12532"/>
    <cellStyle name="20% - Акцент4 11 11" xfId="7605"/>
    <cellStyle name="20% - Акцент4 11 12" xfId="10553"/>
    <cellStyle name="20% - Акцент4 11 13" xfId="12533"/>
    <cellStyle name="20% - Акцент4 11 2" xfId="807"/>
    <cellStyle name="20% - Акцент4 11 2 2" xfId="7607"/>
    <cellStyle name="20% - Акцент4 11 2 3" xfId="10551"/>
    <cellStyle name="20% - Акцент4 11 2 4" xfId="12531"/>
    <cellStyle name="20% - Акцент4 11 3" xfId="808"/>
    <cellStyle name="20% - Акцент4 11 3 2" xfId="7608"/>
    <cellStyle name="20% - Акцент4 11 3 3" xfId="10550"/>
    <cellStyle name="20% - Акцент4 11 3 4" xfId="12530"/>
    <cellStyle name="20% - Акцент4 11 4" xfId="809"/>
    <cellStyle name="20% - Акцент4 11 4 2" xfId="7609"/>
    <cellStyle name="20% - Акцент4 11 4 3" xfId="10549"/>
    <cellStyle name="20% - Акцент4 11 4 4" xfId="12529"/>
    <cellStyle name="20% - Акцент4 11 5" xfId="810"/>
    <cellStyle name="20% - Акцент4 11 5 2" xfId="7610"/>
    <cellStyle name="20% - Акцент4 11 5 3" xfId="10548"/>
    <cellStyle name="20% - Акцент4 11 5 4" xfId="12528"/>
    <cellStyle name="20% - Акцент4 11 6" xfId="811"/>
    <cellStyle name="20% - Акцент4 11 6 2" xfId="7611"/>
    <cellStyle name="20% - Акцент4 11 6 3" xfId="10547"/>
    <cellStyle name="20% - Акцент4 11 6 4" xfId="12527"/>
    <cellStyle name="20% - Акцент4 11 7" xfId="812"/>
    <cellStyle name="20% - Акцент4 11 7 2" xfId="7612"/>
    <cellStyle name="20% - Акцент4 11 7 3" xfId="10546"/>
    <cellStyle name="20% - Акцент4 11 7 4" xfId="12526"/>
    <cellStyle name="20% - Акцент4 11 8" xfId="813"/>
    <cellStyle name="20% - Акцент4 11 8 2" xfId="7613"/>
    <cellStyle name="20% - Акцент4 11 8 3" xfId="10545"/>
    <cellStyle name="20% - Акцент4 11 8 4" xfId="12525"/>
    <cellStyle name="20% - Акцент4 11 9" xfId="814"/>
    <cellStyle name="20% - Акцент4 11 9 2" xfId="7614"/>
    <cellStyle name="20% - Акцент4 11 9 3" xfId="10544"/>
    <cellStyle name="20% - Акцент4 11 9 4" xfId="12524"/>
    <cellStyle name="20% - Акцент4 12" xfId="815"/>
    <cellStyle name="20% - Акцент4 12 10" xfId="816"/>
    <cellStyle name="20% - Акцент4 12 10 2" xfId="7616"/>
    <cellStyle name="20% - Акцент4 12 10 3" xfId="10542"/>
    <cellStyle name="20% - Акцент4 12 10 4" xfId="12522"/>
    <cellStyle name="20% - Акцент4 12 11" xfId="7615"/>
    <cellStyle name="20% - Акцент4 12 12" xfId="10543"/>
    <cellStyle name="20% - Акцент4 12 13" xfId="12523"/>
    <cellStyle name="20% - Акцент4 12 2" xfId="817"/>
    <cellStyle name="20% - Акцент4 12 2 2" xfId="7617"/>
    <cellStyle name="20% - Акцент4 12 2 3" xfId="10541"/>
    <cellStyle name="20% - Акцент4 12 2 4" xfId="12521"/>
    <cellStyle name="20% - Акцент4 12 3" xfId="818"/>
    <cellStyle name="20% - Акцент4 12 3 2" xfId="7618"/>
    <cellStyle name="20% - Акцент4 12 3 3" xfId="10540"/>
    <cellStyle name="20% - Акцент4 12 3 4" xfId="12520"/>
    <cellStyle name="20% - Акцент4 12 4" xfId="819"/>
    <cellStyle name="20% - Акцент4 12 4 2" xfId="7619"/>
    <cellStyle name="20% - Акцент4 12 4 3" xfId="10539"/>
    <cellStyle name="20% - Акцент4 12 4 4" xfId="12519"/>
    <cellStyle name="20% - Акцент4 12 5" xfId="820"/>
    <cellStyle name="20% - Акцент4 12 5 2" xfId="7620"/>
    <cellStyle name="20% - Акцент4 12 5 3" xfId="10538"/>
    <cellStyle name="20% - Акцент4 12 5 4" xfId="12518"/>
    <cellStyle name="20% - Акцент4 12 6" xfId="821"/>
    <cellStyle name="20% - Акцент4 12 6 2" xfId="7621"/>
    <cellStyle name="20% - Акцент4 12 6 3" xfId="10537"/>
    <cellStyle name="20% - Акцент4 12 6 4" xfId="12517"/>
    <cellStyle name="20% - Акцент4 12 7" xfId="822"/>
    <cellStyle name="20% - Акцент4 12 7 2" xfId="7622"/>
    <cellStyle name="20% - Акцент4 12 7 3" xfId="10536"/>
    <cellStyle name="20% - Акцент4 12 7 4" xfId="12516"/>
    <cellStyle name="20% - Акцент4 12 8" xfId="823"/>
    <cellStyle name="20% - Акцент4 12 8 2" xfId="7623"/>
    <cellStyle name="20% - Акцент4 12 8 3" xfId="10535"/>
    <cellStyle name="20% - Акцент4 12 8 4" xfId="12515"/>
    <cellStyle name="20% - Акцент4 12 9" xfId="824"/>
    <cellStyle name="20% - Акцент4 12 9 2" xfId="7624"/>
    <cellStyle name="20% - Акцент4 12 9 3" xfId="10534"/>
    <cellStyle name="20% - Акцент4 12 9 4" xfId="12514"/>
    <cellStyle name="20% - Акцент4 13" xfId="825"/>
    <cellStyle name="20% - Акцент4 13 10" xfId="826"/>
    <cellStyle name="20% - Акцент4 13 10 2" xfId="7626"/>
    <cellStyle name="20% - Акцент4 13 10 3" xfId="10532"/>
    <cellStyle name="20% - Акцент4 13 10 4" xfId="12512"/>
    <cellStyle name="20% - Акцент4 13 11" xfId="7625"/>
    <cellStyle name="20% - Акцент4 13 12" xfId="10533"/>
    <cellStyle name="20% - Акцент4 13 13" xfId="12513"/>
    <cellStyle name="20% - Акцент4 13 2" xfId="827"/>
    <cellStyle name="20% - Акцент4 13 2 2" xfId="7627"/>
    <cellStyle name="20% - Акцент4 13 2 3" xfId="10531"/>
    <cellStyle name="20% - Акцент4 13 2 4" xfId="12511"/>
    <cellStyle name="20% - Акцент4 13 3" xfId="828"/>
    <cellStyle name="20% - Акцент4 13 3 2" xfId="7628"/>
    <cellStyle name="20% - Акцент4 13 3 3" xfId="10530"/>
    <cellStyle name="20% - Акцент4 13 3 4" xfId="12510"/>
    <cellStyle name="20% - Акцент4 13 4" xfId="829"/>
    <cellStyle name="20% - Акцент4 13 4 2" xfId="7629"/>
    <cellStyle name="20% - Акцент4 13 4 3" xfId="10529"/>
    <cellStyle name="20% - Акцент4 13 4 4" xfId="12509"/>
    <cellStyle name="20% - Акцент4 13 5" xfId="830"/>
    <cellStyle name="20% - Акцент4 13 5 2" xfId="7630"/>
    <cellStyle name="20% - Акцент4 13 5 3" xfId="10528"/>
    <cellStyle name="20% - Акцент4 13 5 4" xfId="12508"/>
    <cellStyle name="20% - Акцент4 13 6" xfId="831"/>
    <cellStyle name="20% - Акцент4 13 6 2" xfId="7631"/>
    <cellStyle name="20% - Акцент4 13 6 3" xfId="10527"/>
    <cellStyle name="20% - Акцент4 13 6 4" xfId="12507"/>
    <cellStyle name="20% - Акцент4 13 7" xfId="832"/>
    <cellStyle name="20% - Акцент4 13 7 2" xfId="7632"/>
    <cellStyle name="20% - Акцент4 13 7 3" xfId="10526"/>
    <cellStyle name="20% - Акцент4 13 7 4" xfId="12506"/>
    <cellStyle name="20% - Акцент4 13 8" xfId="833"/>
    <cellStyle name="20% - Акцент4 13 8 2" xfId="7633"/>
    <cellStyle name="20% - Акцент4 13 8 3" xfId="10525"/>
    <cellStyle name="20% - Акцент4 13 8 4" xfId="12505"/>
    <cellStyle name="20% - Акцент4 13 9" xfId="834"/>
    <cellStyle name="20% - Акцент4 13 9 2" xfId="7634"/>
    <cellStyle name="20% - Акцент4 13 9 3" xfId="10524"/>
    <cellStyle name="20% - Акцент4 13 9 4" xfId="12504"/>
    <cellStyle name="20% - Акцент4 14" xfId="835"/>
    <cellStyle name="20% - Акцент4 14 10" xfId="836"/>
    <cellStyle name="20% - Акцент4 14 10 2" xfId="7636"/>
    <cellStyle name="20% - Акцент4 14 10 3" xfId="10522"/>
    <cellStyle name="20% - Акцент4 14 10 4" xfId="12502"/>
    <cellStyle name="20% - Акцент4 14 11" xfId="7635"/>
    <cellStyle name="20% - Акцент4 14 12" xfId="10523"/>
    <cellStyle name="20% - Акцент4 14 13" xfId="12503"/>
    <cellStyle name="20% - Акцент4 14 2" xfId="837"/>
    <cellStyle name="20% - Акцент4 14 2 2" xfId="7637"/>
    <cellStyle name="20% - Акцент4 14 2 3" xfId="10521"/>
    <cellStyle name="20% - Акцент4 14 2 4" xfId="12501"/>
    <cellStyle name="20% - Акцент4 14 3" xfId="838"/>
    <cellStyle name="20% - Акцент4 14 3 2" xfId="7638"/>
    <cellStyle name="20% - Акцент4 14 3 3" xfId="10520"/>
    <cellStyle name="20% - Акцент4 14 3 4" xfId="12500"/>
    <cellStyle name="20% - Акцент4 14 4" xfId="839"/>
    <cellStyle name="20% - Акцент4 14 4 2" xfId="7639"/>
    <cellStyle name="20% - Акцент4 14 4 3" xfId="10519"/>
    <cellStyle name="20% - Акцент4 14 4 4" xfId="12499"/>
    <cellStyle name="20% - Акцент4 14 5" xfId="840"/>
    <cellStyle name="20% - Акцент4 14 5 2" xfId="7640"/>
    <cellStyle name="20% - Акцент4 14 5 3" xfId="10518"/>
    <cellStyle name="20% - Акцент4 14 5 4" xfId="12498"/>
    <cellStyle name="20% - Акцент4 14 6" xfId="841"/>
    <cellStyle name="20% - Акцент4 14 6 2" xfId="7641"/>
    <cellStyle name="20% - Акцент4 14 6 3" xfId="10517"/>
    <cellStyle name="20% - Акцент4 14 6 4" xfId="12497"/>
    <cellStyle name="20% - Акцент4 14 7" xfId="842"/>
    <cellStyle name="20% - Акцент4 14 7 2" xfId="7642"/>
    <cellStyle name="20% - Акцент4 14 7 3" xfId="10516"/>
    <cellStyle name="20% - Акцент4 14 7 4" xfId="12496"/>
    <cellStyle name="20% - Акцент4 14 8" xfId="843"/>
    <cellStyle name="20% - Акцент4 14 8 2" xfId="7643"/>
    <cellStyle name="20% - Акцент4 14 8 3" xfId="10515"/>
    <cellStyle name="20% - Акцент4 14 8 4" xfId="12495"/>
    <cellStyle name="20% - Акцент4 14 9" xfId="844"/>
    <cellStyle name="20% - Акцент4 14 9 2" xfId="7644"/>
    <cellStyle name="20% - Акцент4 14 9 3" xfId="10514"/>
    <cellStyle name="20% - Акцент4 14 9 4" xfId="12494"/>
    <cellStyle name="20% - Акцент4 15" xfId="845"/>
    <cellStyle name="20% - Акцент4 15 10" xfId="10513"/>
    <cellStyle name="20% - Акцент4 15 11" xfId="12493"/>
    <cellStyle name="20% - Акцент4 15 2" xfId="846"/>
    <cellStyle name="20% - Акцент4 15 2 2" xfId="7646"/>
    <cellStyle name="20% - Акцент4 15 2 3" xfId="10512"/>
    <cellStyle name="20% - Акцент4 15 2 4" xfId="12492"/>
    <cellStyle name="20% - Акцент4 15 3" xfId="847"/>
    <cellStyle name="20% - Акцент4 15 3 2" xfId="7647"/>
    <cellStyle name="20% - Акцент4 15 3 3" xfId="10511"/>
    <cellStyle name="20% - Акцент4 15 3 4" xfId="12491"/>
    <cellStyle name="20% - Акцент4 15 4" xfId="848"/>
    <cellStyle name="20% - Акцент4 15 4 2" xfId="7648"/>
    <cellStyle name="20% - Акцент4 15 4 3" xfId="10510"/>
    <cellStyle name="20% - Акцент4 15 4 4" xfId="12490"/>
    <cellStyle name="20% - Акцент4 15 5" xfId="849"/>
    <cellStyle name="20% - Акцент4 15 5 2" xfId="7649"/>
    <cellStyle name="20% - Акцент4 15 5 3" xfId="10509"/>
    <cellStyle name="20% - Акцент4 15 5 4" xfId="12489"/>
    <cellStyle name="20% - Акцент4 15 6" xfId="850"/>
    <cellStyle name="20% - Акцент4 15 6 2" xfId="7650"/>
    <cellStyle name="20% - Акцент4 15 6 3" xfId="10508"/>
    <cellStyle name="20% - Акцент4 15 6 4" xfId="12488"/>
    <cellStyle name="20% - Акцент4 15 7" xfId="851"/>
    <cellStyle name="20% - Акцент4 15 7 2" xfId="7651"/>
    <cellStyle name="20% - Акцент4 15 7 3" xfId="10507"/>
    <cellStyle name="20% - Акцент4 15 7 4" xfId="12487"/>
    <cellStyle name="20% - Акцент4 15 8" xfId="852"/>
    <cellStyle name="20% - Акцент4 15 8 2" xfId="7652"/>
    <cellStyle name="20% - Акцент4 15 8 3" xfId="10506"/>
    <cellStyle name="20% - Акцент4 15 8 4" xfId="12486"/>
    <cellStyle name="20% - Акцент4 15 9" xfId="7645"/>
    <cellStyle name="20% - Акцент4 16" xfId="853"/>
    <cellStyle name="20% - Акцент4 16 10" xfId="10505"/>
    <cellStyle name="20% - Акцент4 16 11" xfId="12485"/>
    <cellStyle name="20% - Акцент4 16 2" xfId="854"/>
    <cellStyle name="20% - Акцент4 16 2 2" xfId="7654"/>
    <cellStyle name="20% - Акцент4 16 2 3" xfId="10504"/>
    <cellStyle name="20% - Акцент4 16 2 4" xfId="12484"/>
    <cellStyle name="20% - Акцент4 16 3" xfId="855"/>
    <cellStyle name="20% - Акцент4 16 3 2" xfId="7655"/>
    <cellStyle name="20% - Акцент4 16 3 3" xfId="10503"/>
    <cellStyle name="20% - Акцент4 16 3 4" xfId="12483"/>
    <cellStyle name="20% - Акцент4 16 4" xfId="856"/>
    <cellStyle name="20% - Акцент4 16 4 2" xfId="7656"/>
    <cellStyle name="20% - Акцент4 16 4 3" xfId="10502"/>
    <cellStyle name="20% - Акцент4 16 4 4" xfId="12482"/>
    <cellStyle name="20% - Акцент4 16 5" xfId="857"/>
    <cellStyle name="20% - Акцент4 16 5 2" xfId="7657"/>
    <cellStyle name="20% - Акцент4 16 5 3" xfId="10501"/>
    <cellStyle name="20% - Акцент4 16 5 4" xfId="12481"/>
    <cellStyle name="20% - Акцент4 16 6" xfId="858"/>
    <cellStyle name="20% - Акцент4 16 6 2" xfId="7658"/>
    <cellStyle name="20% - Акцент4 16 6 3" xfId="10500"/>
    <cellStyle name="20% - Акцент4 16 6 4" xfId="12480"/>
    <cellStyle name="20% - Акцент4 16 7" xfId="859"/>
    <cellStyle name="20% - Акцент4 16 7 2" xfId="7659"/>
    <cellStyle name="20% - Акцент4 16 7 3" xfId="10499"/>
    <cellStyle name="20% - Акцент4 16 7 4" xfId="12479"/>
    <cellStyle name="20% - Акцент4 16 8" xfId="860"/>
    <cellStyle name="20% - Акцент4 16 8 2" xfId="7660"/>
    <cellStyle name="20% - Акцент4 16 8 3" xfId="10498"/>
    <cellStyle name="20% - Акцент4 16 8 4" xfId="12478"/>
    <cellStyle name="20% - Акцент4 16 9" xfId="7653"/>
    <cellStyle name="20% - Акцент4 17" xfId="861"/>
    <cellStyle name="20% - Акцент4 17 2" xfId="862"/>
    <cellStyle name="20% - Акцент4 17 2 2" xfId="7662"/>
    <cellStyle name="20% - Акцент4 17 2 3" xfId="10496"/>
    <cellStyle name="20% - Акцент4 17 2 4" xfId="12476"/>
    <cellStyle name="20% - Акцент4 17 3" xfId="863"/>
    <cellStyle name="20% - Акцент4 17 3 2" xfId="7663"/>
    <cellStyle name="20% - Акцент4 17 3 3" xfId="10495"/>
    <cellStyle name="20% - Акцент4 17 3 4" xfId="12475"/>
    <cellStyle name="20% - Акцент4 17 4" xfId="864"/>
    <cellStyle name="20% - Акцент4 17 4 2" xfId="7664"/>
    <cellStyle name="20% - Акцент4 17 4 3" xfId="10494"/>
    <cellStyle name="20% - Акцент4 17 4 4" xfId="12474"/>
    <cellStyle name="20% - Акцент4 17 5" xfId="865"/>
    <cellStyle name="20% - Акцент4 17 5 2" xfId="7665"/>
    <cellStyle name="20% - Акцент4 17 5 3" xfId="10493"/>
    <cellStyle name="20% - Акцент4 17 5 4" xfId="12473"/>
    <cellStyle name="20% - Акцент4 17 6" xfId="7661"/>
    <cellStyle name="20% - Акцент4 17 7" xfId="10497"/>
    <cellStyle name="20% - Акцент4 17 8" xfId="12477"/>
    <cellStyle name="20% - Акцент4 18" xfId="866"/>
    <cellStyle name="20% - Акцент4 18 2" xfId="867"/>
    <cellStyle name="20% - Акцент4 18 2 2" xfId="7667"/>
    <cellStyle name="20% - Акцент4 18 2 3" xfId="10491"/>
    <cellStyle name="20% - Акцент4 18 2 4" xfId="12471"/>
    <cellStyle name="20% - Акцент4 18 3" xfId="868"/>
    <cellStyle name="20% - Акцент4 18 3 2" xfId="7668"/>
    <cellStyle name="20% - Акцент4 18 3 3" xfId="10490"/>
    <cellStyle name="20% - Акцент4 18 3 4" xfId="12470"/>
    <cellStyle name="20% - Акцент4 18 4" xfId="869"/>
    <cellStyle name="20% - Акцент4 18 4 2" xfId="7669"/>
    <cellStyle name="20% - Акцент4 18 4 3" xfId="10489"/>
    <cellStyle name="20% - Акцент4 18 4 4" xfId="12469"/>
    <cellStyle name="20% - Акцент4 18 5" xfId="870"/>
    <cellStyle name="20% - Акцент4 18 5 2" xfId="7670"/>
    <cellStyle name="20% - Акцент4 18 5 3" xfId="10488"/>
    <cellStyle name="20% - Акцент4 18 5 4" xfId="12468"/>
    <cellStyle name="20% - Акцент4 18 6" xfId="7666"/>
    <cellStyle name="20% - Акцент4 18 7" xfId="10492"/>
    <cellStyle name="20% - Акцент4 18 8" xfId="12472"/>
    <cellStyle name="20% - Акцент4 19" xfId="871"/>
    <cellStyle name="20% - Акцент4 19 2" xfId="872"/>
    <cellStyle name="20% - Акцент4 19 2 2" xfId="7672"/>
    <cellStyle name="20% - Акцент4 19 2 3" xfId="10486"/>
    <cellStyle name="20% - Акцент4 19 2 4" xfId="12466"/>
    <cellStyle name="20% - Акцент4 19 3" xfId="873"/>
    <cellStyle name="20% - Акцент4 19 3 2" xfId="7673"/>
    <cellStyle name="20% - Акцент4 19 3 3" xfId="10485"/>
    <cellStyle name="20% - Акцент4 19 3 4" xfId="12465"/>
    <cellStyle name="20% - Акцент4 19 4" xfId="874"/>
    <cellStyle name="20% - Акцент4 19 4 2" xfId="7674"/>
    <cellStyle name="20% - Акцент4 19 4 3" xfId="10484"/>
    <cellStyle name="20% - Акцент4 19 4 4" xfId="12464"/>
    <cellStyle name="20% - Акцент4 19 5" xfId="875"/>
    <cellStyle name="20% - Акцент4 19 5 2" xfId="7675"/>
    <cellStyle name="20% - Акцент4 19 5 3" xfId="10483"/>
    <cellStyle name="20% - Акцент4 19 5 4" xfId="12463"/>
    <cellStyle name="20% - Акцент4 19 6" xfId="7671"/>
    <cellStyle name="20% - Акцент4 19 7" xfId="10487"/>
    <cellStyle name="20% - Акцент4 19 8" xfId="12467"/>
    <cellStyle name="20% - Акцент4 2" xfId="876"/>
    <cellStyle name="20% - Акцент4 2 10" xfId="877"/>
    <cellStyle name="20% - Акцент4 2 10 2" xfId="7677"/>
    <cellStyle name="20% - Акцент4 2 10 3" xfId="10481"/>
    <cellStyle name="20% - Акцент4 2 10 4" xfId="12461"/>
    <cellStyle name="20% - Акцент4 2 11" xfId="7676"/>
    <cellStyle name="20% - Акцент4 2 12" xfId="10482"/>
    <cellStyle name="20% - Акцент4 2 13" xfId="12462"/>
    <cellStyle name="20% - Акцент4 2 2" xfId="878"/>
    <cellStyle name="20% - Акцент4 2 2 2" xfId="7678"/>
    <cellStyle name="20% - Акцент4 2 2 3" xfId="10480"/>
    <cellStyle name="20% - Акцент4 2 2 4" xfId="12460"/>
    <cellStyle name="20% - Акцент4 2 3" xfId="879"/>
    <cellStyle name="20% - Акцент4 2 3 2" xfId="7679"/>
    <cellStyle name="20% - Акцент4 2 3 3" xfId="10479"/>
    <cellStyle name="20% - Акцент4 2 3 4" xfId="12459"/>
    <cellStyle name="20% - Акцент4 2 4" xfId="880"/>
    <cellStyle name="20% - Акцент4 2 4 2" xfId="7680"/>
    <cellStyle name="20% - Акцент4 2 4 3" xfId="10478"/>
    <cellStyle name="20% - Акцент4 2 4 4" xfId="12458"/>
    <cellStyle name="20% - Акцент4 2 5" xfId="881"/>
    <cellStyle name="20% - Акцент4 2 5 2" xfId="7681"/>
    <cellStyle name="20% - Акцент4 2 5 3" xfId="10477"/>
    <cellStyle name="20% - Акцент4 2 5 4" xfId="12457"/>
    <cellStyle name="20% - Акцент4 2 6" xfId="882"/>
    <cellStyle name="20% - Акцент4 2 6 2" xfId="7682"/>
    <cellStyle name="20% - Акцент4 2 6 3" xfId="10476"/>
    <cellStyle name="20% - Акцент4 2 6 4" xfId="12456"/>
    <cellStyle name="20% - Акцент4 2 7" xfId="883"/>
    <cellStyle name="20% - Акцент4 2 7 2" xfId="7683"/>
    <cellStyle name="20% - Акцент4 2 7 3" xfId="10475"/>
    <cellStyle name="20% - Акцент4 2 7 4" xfId="12455"/>
    <cellStyle name="20% - Акцент4 2 8" xfId="884"/>
    <cellStyle name="20% - Акцент4 2 8 2" xfId="7684"/>
    <cellStyle name="20% - Акцент4 2 8 3" xfId="10474"/>
    <cellStyle name="20% - Акцент4 2 8 4" xfId="12454"/>
    <cellStyle name="20% - Акцент4 2 9" xfId="885"/>
    <cellStyle name="20% - Акцент4 2 9 2" xfId="7685"/>
    <cellStyle name="20% - Акцент4 2 9 3" xfId="10473"/>
    <cellStyle name="20% - Акцент4 2 9 4" xfId="12453"/>
    <cellStyle name="20% - Акцент4 20" xfId="886"/>
    <cellStyle name="20% - Акцент4 20 2" xfId="7686"/>
    <cellStyle name="20% - Акцент4 20 3" xfId="10472"/>
    <cellStyle name="20% - Акцент4 20 4" xfId="12452"/>
    <cellStyle name="20% - Акцент4 21" xfId="887"/>
    <cellStyle name="20% - Акцент4 21 2" xfId="7687"/>
    <cellStyle name="20% - Акцент4 21 3" xfId="10471"/>
    <cellStyle name="20% - Акцент4 21 4" xfId="12451"/>
    <cellStyle name="20% - Акцент4 22" xfId="888"/>
    <cellStyle name="20% - Акцент4 22 2" xfId="7688"/>
    <cellStyle name="20% - Акцент4 22 3" xfId="10470"/>
    <cellStyle name="20% - Акцент4 22 4" xfId="12450"/>
    <cellStyle name="20% - Акцент4 23" xfId="889"/>
    <cellStyle name="20% - Акцент4 23 2" xfId="7689"/>
    <cellStyle name="20% - Акцент4 23 3" xfId="10469"/>
    <cellStyle name="20% - Акцент4 23 4" xfId="12449"/>
    <cellStyle name="20% - Акцент4 24" xfId="14568"/>
    <cellStyle name="20% - Акцент4 3" xfId="890"/>
    <cellStyle name="20% - Акцент4 3 10" xfId="891"/>
    <cellStyle name="20% - Акцент4 3 10 2" xfId="7691"/>
    <cellStyle name="20% - Акцент4 3 10 3" xfId="10467"/>
    <cellStyle name="20% - Акцент4 3 10 4" xfId="12447"/>
    <cellStyle name="20% - Акцент4 3 11" xfId="7690"/>
    <cellStyle name="20% - Акцент4 3 12" xfId="10468"/>
    <cellStyle name="20% - Акцент4 3 13" xfId="12448"/>
    <cellStyle name="20% - Акцент4 3 2" xfId="892"/>
    <cellStyle name="20% - Акцент4 3 2 2" xfId="7692"/>
    <cellStyle name="20% - Акцент4 3 2 3" xfId="10466"/>
    <cellStyle name="20% - Акцент4 3 2 4" xfId="12446"/>
    <cellStyle name="20% - Акцент4 3 3" xfId="893"/>
    <cellStyle name="20% - Акцент4 3 3 2" xfId="7693"/>
    <cellStyle name="20% - Акцент4 3 3 3" xfId="10465"/>
    <cellStyle name="20% - Акцент4 3 3 4" xfId="12445"/>
    <cellStyle name="20% - Акцент4 3 4" xfId="894"/>
    <cellStyle name="20% - Акцент4 3 4 2" xfId="7694"/>
    <cellStyle name="20% - Акцент4 3 4 3" xfId="10464"/>
    <cellStyle name="20% - Акцент4 3 4 4" xfId="12444"/>
    <cellStyle name="20% - Акцент4 3 5" xfId="895"/>
    <cellStyle name="20% - Акцент4 3 5 2" xfId="7695"/>
    <cellStyle name="20% - Акцент4 3 5 3" xfId="10463"/>
    <cellStyle name="20% - Акцент4 3 5 4" xfId="12443"/>
    <cellStyle name="20% - Акцент4 3 6" xfId="896"/>
    <cellStyle name="20% - Акцент4 3 6 2" xfId="7696"/>
    <cellStyle name="20% - Акцент4 3 6 3" xfId="10462"/>
    <cellStyle name="20% - Акцент4 3 6 4" xfId="12442"/>
    <cellStyle name="20% - Акцент4 3 7" xfId="897"/>
    <cellStyle name="20% - Акцент4 3 7 2" xfId="7697"/>
    <cellStyle name="20% - Акцент4 3 7 3" xfId="10461"/>
    <cellStyle name="20% - Акцент4 3 7 4" xfId="12441"/>
    <cellStyle name="20% - Акцент4 3 8" xfId="898"/>
    <cellStyle name="20% - Акцент4 3 8 2" xfId="7698"/>
    <cellStyle name="20% - Акцент4 3 8 3" xfId="10460"/>
    <cellStyle name="20% - Акцент4 3 8 4" xfId="12440"/>
    <cellStyle name="20% - Акцент4 3 9" xfId="899"/>
    <cellStyle name="20% - Акцент4 3 9 2" xfId="7699"/>
    <cellStyle name="20% - Акцент4 3 9 3" xfId="10459"/>
    <cellStyle name="20% - Акцент4 3 9 4" xfId="12439"/>
    <cellStyle name="20% - Акцент4 4" xfId="900"/>
    <cellStyle name="20% - Акцент4 4 10" xfId="901"/>
    <cellStyle name="20% - Акцент4 4 10 2" xfId="7701"/>
    <cellStyle name="20% - Акцент4 4 10 3" xfId="10457"/>
    <cellStyle name="20% - Акцент4 4 10 4" xfId="12437"/>
    <cellStyle name="20% - Акцент4 4 11" xfId="7700"/>
    <cellStyle name="20% - Акцент4 4 12" xfId="10458"/>
    <cellStyle name="20% - Акцент4 4 13" xfId="12438"/>
    <cellStyle name="20% - Акцент4 4 2" xfId="902"/>
    <cellStyle name="20% - Акцент4 4 2 2" xfId="7702"/>
    <cellStyle name="20% - Акцент4 4 2 3" xfId="10456"/>
    <cellStyle name="20% - Акцент4 4 2 4" xfId="12436"/>
    <cellStyle name="20% - Акцент4 4 3" xfId="903"/>
    <cellStyle name="20% - Акцент4 4 3 2" xfId="7703"/>
    <cellStyle name="20% - Акцент4 4 3 3" xfId="10455"/>
    <cellStyle name="20% - Акцент4 4 3 4" xfId="12435"/>
    <cellStyle name="20% - Акцент4 4 4" xfId="904"/>
    <cellStyle name="20% - Акцент4 4 4 2" xfId="7704"/>
    <cellStyle name="20% - Акцент4 4 4 3" xfId="10454"/>
    <cellStyle name="20% - Акцент4 4 4 4" xfId="12434"/>
    <cellStyle name="20% - Акцент4 4 5" xfId="905"/>
    <cellStyle name="20% - Акцент4 4 5 2" xfId="7705"/>
    <cellStyle name="20% - Акцент4 4 5 3" xfId="10453"/>
    <cellStyle name="20% - Акцент4 4 5 4" xfId="12433"/>
    <cellStyle name="20% - Акцент4 4 6" xfId="906"/>
    <cellStyle name="20% - Акцент4 4 6 2" xfId="7706"/>
    <cellStyle name="20% - Акцент4 4 6 3" xfId="10452"/>
    <cellStyle name="20% - Акцент4 4 6 4" xfId="12432"/>
    <cellStyle name="20% - Акцент4 4 7" xfId="907"/>
    <cellStyle name="20% - Акцент4 4 7 2" xfId="7707"/>
    <cellStyle name="20% - Акцент4 4 7 3" xfId="10451"/>
    <cellStyle name="20% - Акцент4 4 7 4" xfId="12431"/>
    <cellStyle name="20% - Акцент4 4 8" xfId="908"/>
    <cellStyle name="20% - Акцент4 4 8 2" xfId="7708"/>
    <cellStyle name="20% - Акцент4 4 8 3" xfId="10450"/>
    <cellStyle name="20% - Акцент4 4 8 4" xfId="12430"/>
    <cellStyle name="20% - Акцент4 4 9" xfId="909"/>
    <cellStyle name="20% - Акцент4 4 9 2" xfId="7709"/>
    <cellStyle name="20% - Акцент4 4 9 3" xfId="10449"/>
    <cellStyle name="20% - Акцент4 4 9 4" xfId="12429"/>
    <cellStyle name="20% - Акцент4 5" xfId="910"/>
    <cellStyle name="20% - Акцент4 5 10" xfId="911"/>
    <cellStyle name="20% - Акцент4 5 10 2" xfId="7711"/>
    <cellStyle name="20% - Акцент4 5 10 3" xfId="10447"/>
    <cellStyle name="20% - Акцент4 5 10 4" xfId="12427"/>
    <cellStyle name="20% - Акцент4 5 11" xfId="7710"/>
    <cellStyle name="20% - Акцент4 5 12" xfId="10448"/>
    <cellStyle name="20% - Акцент4 5 13" xfId="12428"/>
    <cellStyle name="20% - Акцент4 5 2" xfId="912"/>
    <cellStyle name="20% - Акцент4 5 2 2" xfId="7712"/>
    <cellStyle name="20% - Акцент4 5 2 3" xfId="10446"/>
    <cellStyle name="20% - Акцент4 5 2 4" xfId="12426"/>
    <cellStyle name="20% - Акцент4 5 3" xfId="913"/>
    <cellStyle name="20% - Акцент4 5 3 2" xfId="7713"/>
    <cellStyle name="20% - Акцент4 5 3 3" xfId="10445"/>
    <cellStyle name="20% - Акцент4 5 3 4" xfId="12425"/>
    <cellStyle name="20% - Акцент4 5 4" xfId="914"/>
    <cellStyle name="20% - Акцент4 5 4 2" xfId="7714"/>
    <cellStyle name="20% - Акцент4 5 4 3" xfId="10444"/>
    <cellStyle name="20% - Акцент4 5 4 4" xfId="12424"/>
    <cellStyle name="20% - Акцент4 5 5" xfId="915"/>
    <cellStyle name="20% - Акцент4 5 5 2" xfId="7715"/>
    <cellStyle name="20% - Акцент4 5 5 3" xfId="10443"/>
    <cellStyle name="20% - Акцент4 5 5 4" xfId="12423"/>
    <cellStyle name="20% - Акцент4 5 6" xfId="916"/>
    <cellStyle name="20% - Акцент4 5 6 2" xfId="7716"/>
    <cellStyle name="20% - Акцент4 5 6 3" xfId="10442"/>
    <cellStyle name="20% - Акцент4 5 6 4" xfId="12422"/>
    <cellStyle name="20% - Акцент4 5 7" xfId="917"/>
    <cellStyle name="20% - Акцент4 5 7 2" xfId="7717"/>
    <cellStyle name="20% - Акцент4 5 7 3" xfId="10441"/>
    <cellStyle name="20% - Акцент4 5 7 4" xfId="12421"/>
    <cellStyle name="20% - Акцент4 5 8" xfId="918"/>
    <cellStyle name="20% - Акцент4 5 8 2" xfId="7718"/>
    <cellStyle name="20% - Акцент4 5 8 3" xfId="10440"/>
    <cellStyle name="20% - Акцент4 5 8 4" xfId="12420"/>
    <cellStyle name="20% - Акцент4 5 9" xfId="919"/>
    <cellStyle name="20% - Акцент4 5 9 2" xfId="7719"/>
    <cellStyle name="20% - Акцент4 5 9 3" xfId="10439"/>
    <cellStyle name="20% - Акцент4 5 9 4" xfId="12419"/>
    <cellStyle name="20% - Акцент4 6" xfId="920"/>
    <cellStyle name="20% - Акцент4 6 10" xfId="921"/>
    <cellStyle name="20% - Акцент4 6 10 2" xfId="7721"/>
    <cellStyle name="20% - Акцент4 6 10 3" xfId="10437"/>
    <cellStyle name="20% - Акцент4 6 10 4" xfId="12417"/>
    <cellStyle name="20% - Акцент4 6 11" xfId="7720"/>
    <cellStyle name="20% - Акцент4 6 12" xfId="10438"/>
    <cellStyle name="20% - Акцент4 6 13" xfId="12418"/>
    <cellStyle name="20% - Акцент4 6 2" xfId="922"/>
    <cellStyle name="20% - Акцент4 6 2 2" xfId="7722"/>
    <cellStyle name="20% - Акцент4 6 2 3" xfId="10436"/>
    <cellStyle name="20% - Акцент4 6 2 4" xfId="12416"/>
    <cellStyle name="20% - Акцент4 6 3" xfId="923"/>
    <cellStyle name="20% - Акцент4 6 3 2" xfId="7723"/>
    <cellStyle name="20% - Акцент4 6 3 3" xfId="10435"/>
    <cellStyle name="20% - Акцент4 6 3 4" xfId="12415"/>
    <cellStyle name="20% - Акцент4 6 4" xfId="924"/>
    <cellStyle name="20% - Акцент4 6 4 2" xfId="7724"/>
    <cellStyle name="20% - Акцент4 6 4 3" xfId="10434"/>
    <cellStyle name="20% - Акцент4 6 4 4" xfId="12414"/>
    <cellStyle name="20% - Акцент4 6 5" xfId="925"/>
    <cellStyle name="20% - Акцент4 6 5 2" xfId="7725"/>
    <cellStyle name="20% - Акцент4 6 5 3" xfId="10433"/>
    <cellStyle name="20% - Акцент4 6 5 4" xfId="12413"/>
    <cellStyle name="20% - Акцент4 6 6" xfId="926"/>
    <cellStyle name="20% - Акцент4 6 6 2" xfId="7726"/>
    <cellStyle name="20% - Акцент4 6 6 3" xfId="10432"/>
    <cellStyle name="20% - Акцент4 6 6 4" xfId="12412"/>
    <cellStyle name="20% - Акцент4 6 7" xfId="927"/>
    <cellStyle name="20% - Акцент4 6 7 2" xfId="7727"/>
    <cellStyle name="20% - Акцент4 6 7 3" xfId="10431"/>
    <cellStyle name="20% - Акцент4 6 7 4" xfId="12411"/>
    <cellStyle name="20% - Акцент4 6 8" xfId="928"/>
    <cellStyle name="20% - Акцент4 6 8 2" xfId="7728"/>
    <cellStyle name="20% - Акцент4 6 8 3" xfId="10430"/>
    <cellStyle name="20% - Акцент4 6 8 4" xfId="12410"/>
    <cellStyle name="20% - Акцент4 6 9" xfId="929"/>
    <cellStyle name="20% - Акцент4 6 9 2" xfId="7729"/>
    <cellStyle name="20% - Акцент4 6 9 3" xfId="10429"/>
    <cellStyle name="20% - Акцент4 6 9 4" xfId="12409"/>
    <cellStyle name="20% - Акцент4 7" xfId="930"/>
    <cellStyle name="20% - Акцент4 7 10" xfId="931"/>
    <cellStyle name="20% - Акцент4 7 10 2" xfId="7731"/>
    <cellStyle name="20% - Акцент4 7 10 3" xfId="10427"/>
    <cellStyle name="20% - Акцент4 7 10 4" xfId="12407"/>
    <cellStyle name="20% - Акцент4 7 11" xfId="7730"/>
    <cellStyle name="20% - Акцент4 7 12" xfId="10428"/>
    <cellStyle name="20% - Акцент4 7 13" xfId="12408"/>
    <cellStyle name="20% - Акцент4 7 2" xfId="932"/>
    <cellStyle name="20% - Акцент4 7 2 2" xfId="7732"/>
    <cellStyle name="20% - Акцент4 7 2 3" xfId="10426"/>
    <cellStyle name="20% - Акцент4 7 2 4" xfId="12406"/>
    <cellStyle name="20% - Акцент4 7 3" xfId="933"/>
    <cellStyle name="20% - Акцент4 7 3 2" xfId="7733"/>
    <cellStyle name="20% - Акцент4 7 3 3" xfId="10425"/>
    <cellStyle name="20% - Акцент4 7 3 4" xfId="12405"/>
    <cellStyle name="20% - Акцент4 7 4" xfId="934"/>
    <cellStyle name="20% - Акцент4 7 4 2" xfId="7734"/>
    <cellStyle name="20% - Акцент4 7 4 3" xfId="10424"/>
    <cellStyle name="20% - Акцент4 7 4 4" xfId="12404"/>
    <cellStyle name="20% - Акцент4 7 5" xfId="935"/>
    <cellStyle name="20% - Акцент4 7 5 2" xfId="7735"/>
    <cellStyle name="20% - Акцент4 7 5 3" xfId="10423"/>
    <cellStyle name="20% - Акцент4 7 5 4" xfId="12403"/>
    <cellStyle name="20% - Акцент4 7 6" xfId="936"/>
    <cellStyle name="20% - Акцент4 7 6 2" xfId="7736"/>
    <cellStyle name="20% - Акцент4 7 6 3" xfId="10422"/>
    <cellStyle name="20% - Акцент4 7 6 4" xfId="12402"/>
    <cellStyle name="20% - Акцент4 7 7" xfId="937"/>
    <cellStyle name="20% - Акцент4 7 7 2" xfId="7737"/>
    <cellStyle name="20% - Акцент4 7 7 3" xfId="10421"/>
    <cellStyle name="20% - Акцент4 7 7 4" xfId="12401"/>
    <cellStyle name="20% - Акцент4 7 8" xfId="938"/>
    <cellStyle name="20% - Акцент4 7 8 2" xfId="7738"/>
    <cellStyle name="20% - Акцент4 7 8 3" xfId="10420"/>
    <cellStyle name="20% - Акцент4 7 8 4" xfId="12400"/>
    <cellStyle name="20% - Акцент4 7 9" xfId="939"/>
    <cellStyle name="20% - Акцент4 7 9 2" xfId="7739"/>
    <cellStyle name="20% - Акцент4 7 9 3" xfId="10419"/>
    <cellStyle name="20% - Акцент4 7 9 4" xfId="12399"/>
    <cellStyle name="20% - Акцент4 8" xfId="940"/>
    <cellStyle name="20% - Акцент4 8 10" xfId="941"/>
    <cellStyle name="20% - Акцент4 8 10 2" xfId="7741"/>
    <cellStyle name="20% - Акцент4 8 10 3" xfId="10417"/>
    <cellStyle name="20% - Акцент4 8 10 4" xfId="12397"/>
    <cellStyle name="20% - Акцент4 8 11" xfId="7740"/>
    <cellStyle name="20% - Акцент4 8 12" xfId="10418"/>
    <cellStyle name="20% - Акцент4 8 13" xfId="12398"/>
    <cellStyle name="20% - Акцент4 8 2" xfId="942"/>
    <cellStyle name="20% - Акцент4 8 2 2" xfId="7742"/>
    <cellStyle name="20% - Акцент4 8 2 3" xfId="10416"/>
    <cellStyle name="20% - Акцент4 8 2 4" xfId="12396"/>
    <cellStyle name="20% - Акцент4 8 3" xfId="943"/>
    <cellStyle name="20% - Акцент4 8 3 2" xfId="7743"/>
    <cellStyle name="20% - Акцент4 8 3 3" xfId="10415"/>
    <cellStyle name="20% - Акцент4 8 3 4" xfId="12395"/>
    <cellStyle name="20% - Акцент4 8 4" xfId="944"/>
    <cellStyle name="20% - Акцент4 8 4 2" xfId="7744"/>
    <cellStyle name="20% - Акцент4 8 4 3" xfId="10414"/>
    <cellStyle name="20% - Акцент4 8 4 4" xfId="12394"/>
    <cellStyle name="20% - Акцент4 8 5" xfId="945"/>
    <cellStyle name="20% - Акцент4 8 5 2" xfId="7745"/>
    <cellStyle name="20% - Акцент4 8 5 3" xfId="10413"/>
    <cellStyle name="20% - Акцент4 8 5 4" xfId="12393"/>
    <cellStyle name="20% - Акцент4 8 6" xfId="946"/>
    <cellStyle name="20% - Акцент4 8 6 2" xfId="7746"/>
    <cellStyle name="20% - Акцент4 8 6 3" xfId="10412"/>
    <cellStyle name="20% - Акцент4 8 6 4" xfId="12392"/>
    <cellStyle name="20% - Акцент4 8 7" xfId="947"/>
    <cellStyle name="20% - Акцент4 8 7 2" xfId="7747"/>
    <cellStyle name="20% - Акцент4 8 7 3" xfId="10411"/>
    <cellStyle name="20% - Акцент4 8 7 4" xfId="12391"/>
    <cellStyle name="20% - Акцент4 8 8" xfId="948"/>
    <cellStyle name="20% - Акцент4 8 8 2" xfId="7748"/>
    <cellStyle name="20% - Акцент4 8 8 3" xfId="10410"/>
    <cellStyle name="20% - Акцент4 8 8 4" xfId="12390"/>
    <cellStyle name="20% - Акцент4 8 9" xfId="949"/>
    <cellStyle name="20% - Акцент4 8 9 2" xfId="7749"/>
    <cellStyle name="20% - Акцент4 8 9 3" xfId="10409"/>
    <cellStyle name="20% - Акцент4 8 9 4" xfId="12389"/>
    <cellStyle name="20% - Акцент4 9" xfId="950"/>
    <cellStyle name="20% - Акцент4 9 10" xfId="951"/>
    <cellStyle name="20% - Акцент4 9 10 2" xfId="7751"/>
    <cellStyle name="20% - Акцент4 9 10 3" xfId="10407"/>
    <cellStyle name="20% - Акцент4 9 10 4" xfId="12387"/>
    <cellStyle name="20% - Акцент4 9 11" xfId="7750"/>
    <cellStyle name="20% - Акцент4 9 12" xfId="10408"/>
    <cellStyle name="20% - Акцент4 9 13" xfId="12388"/>
    <cellStyle name="20% - Акцент4 9 2" xfId="952"/>
    <cellStyle name="20% - Акцент4 9 2 2" xfId="7752"/>
    <cellStyle name="20% - Акцент4 9 2 3" xfId="10406"/>
    <cellStyle name="20% - Акцент4 9 2 4" xfId="12386"/>
    <cellStyle name="20% - Акцент4 9 3" xfId="953"/>
    <cellStyle name="20% - Акцент4 9 3 2" xfId="7753"/>
    <cellStyle name="20% - Акцент4 9 3 3" xfId="10405"/>
    <cellStyle name="20% - Акцент4 9 3 4" xfId="12385"/>
    <cellStyle name="20% - Акцент4 9 4" xfId="954"/>
    <cellStyle name="20% - Акцент4 9 4 2" xfId="7754"/>
    <cellStyle name="20% - Акцент4 9 4 3" xfId="10404"/>
    <cellStyle name="20% - Акцент4 9 4 4" xfId="12384"/>
    <cellStyle name="20% - Акцент4 9 5" xfId="955"/>
    <cellStyle name="20% - Акцент4 9 5 2" xfId="7755"/>
    <cellStyle name="20% - Акцент4 9 5 3" xfId="10403"/>
    <cellStyle name="20% - Акцент4 9 5 4" xfId="12383"/>
    <cellStyle name="20% - Акцент4 9 6" xfId="956"/>
    <cellStyle name="20% - Акцент4 9 6 2" xfId="7756"/>
    <cellStyle name="20% - Акцент4 9 6 3" xfId="10402"/>
    <cellStyle name="20% - Акцент4 9 6 4" xfId="12382"/>
    <cellStyle name="20% - Акцент4 9 7" xfId="957"/>
    <cellStyle name="20% - Акцент4 9 7 2" xfId="7757"/>
    <cellStyle name="20% - Акцент4 9 7 3" xfId="10401"/>
    <cellStyle name="20% - Акцент4 9 7 4" xfId="12381"/>
    <cellStyle name="20% - Акцент4 9 8" xfId="958"/>
    <cellStyle name="20% - Акцент4 9 8 2" xfId="7758"/>
    <cellStyle name="20% - Акцент4 9 8 3" xfId="10400"/>
    <cellStyle name="20% - Акцент4 9 8 4" xfId="12380"/>
    <cellStyle name="20% - Акцент4 9 9" xfId="959"/>
    <cellStyle name="20% - Акцент4 9 9 2" xfId="7759"/>
    <cellStyle name="20% - Акцент4 9 9 3" xfId="10399"/>
    <cellStyle name="20% - Акцент4 9 9 4" xfId="12379"/>
    <cellStyle name="20% — акцент5" xfId="24752" builtinId="46" customBuiltin="1"/>
    <cellStyle name="20% - Акцент5 10" xfId="960"/>
    <cellStyle name="20% - Акцент5 10 10" xfId="961"/>
    <cellStyle name="20% - Акцент5 10 10 2" xfId="7761"/>
    <cellStyle name="20% - Акцент5 10 10 3" xfId="10397"/>
    <cellStyle name="20% - Акцент5 10 10 4" xfId="12377"/>
    <cellStyle name="20% - Акцент5 10 11" xfId="7760"/>
    <cellStyle name="20% - Акцент5 10 12" xfId="10398"/>
    <cellStyle name="20% - Акцент5 10 13" xfId="12378"/>
    <cellStyle name="20% - Акцент5 10 2" xfId="962"/>
    <cellStyle name="20% - Акцент5 10 2 2" xfId="7762"/>
    <cellStyle name="20% - Акцент5 10 2 3" xfId="10396"/>
    <cellStyle name="20% - Акцент5 10 2 4" xfId="12376"/>
    <cellStyle name="20% - Акцент5 10 3" xfId="963"/>
    <cellStyle name="20% - Акцент5 10 3 2" xfId="7763"/>
    <cellStyle name="20% - Акцент5 10 3 3" xfId="10395"/>
    <cellStyle name="20% - Акцент5 10 3 4" xfId="12375"/>
    <cellStyle name="20% - Акцент5 10 4" xfId="964"/>
    <cellStyle name="20% - Акцент5 10 4 2" xfId="7764"/>
    <cellStyle name="20% - Акцент5 10 4 3" xfId="10394"/>
    <cellStyle name="20% - Акцент5 10 4 4" xfId="12374"/>
    <cellStyle name="20% - Акцент5 10 5" xfId="965"/>
    <cellStyle name="20% - Акцент5 10 5 2" xfId="7765"/>
    <cellStyle name="20% - Акцент5 10 5 3" xfId="10393"/>
    <cellStyle name="20% - Акцент5 10 5 4" xfId="12373"/>
    <cellStyle name="20% - Акцент5 10 6" xfId="966"/>
    <cellStyle name="20% - Акцент5 10 6 2" xfId="7766"/>
    <cellStyle name="20% - Акцент5 10 6 3" xfId="10392"/>
    <cellStyle name="20% - Акцент5 10 6 4" xfId="12372"/>
    <cellStyle name="20% - Акцент5 10 7" xfId="967"/>
    <cellStyle name="20% - Акцент5 10 7 2" xfId="7767"/>
    <cellStyle name="20% - Акцент5 10 7 3" xfId="10391"/>
    <cellStyle name="20% - Акцент5 10 7 4" xfId="12371"/>
    <cellStyle name="20% - Акцент5 10 8" xfId="968"/>
    <cellStyle name="20% - Акцент5 10 8 2" xfId="7768"/>
    <cellStyle name="20% - Акцент5 10 8 3" xfId="10390"/>
    <cellStyle name="20% - Акцент5 10 8 4" xfId="12370"/>
    <cellStyle name="20% - Акцент5 10 9" xfId="969"/>
    <cellStyle name="20% - Акцент5 10 9 2" xfId="7769"/>
    <cellStyle name="20% - Акцент5 10 9 3" xfId="10389"/>
    <cellStyle name="20% - Акцент5 10 9 4" xfId="12369"/>
    <cellStyle name="20% - Акцент5 11" xfId="970"/>
    <cellStyle name="20% - Акцент5 11 10" xfId="971"/>
    <cellStyle name="20% - Акцент5 11 10 2" xfId="7771"/>
    <cellStyle name="20% - Акцент5 11 10 3" xfId="10387"/>
    <cellStyle name="20% - Акцент5 11 10 4" xfId="12367"/>
    <cellStyle name="20% - Акцент5 11 11" xfId="7770"/>
    <cellStyle name="20% - Акцент5 11 12" xfId="10388"/>
    <cellStyle name="20% - Акцент5 11 13" xfId="12368"/>
    <cellStyle name="20% - Акцент5 11 2" xfId="972"/>
    <cellStyle name="20% - Акцент5 11 2 2" xfId="7772"/>
    <cellStyle name="20% - Акцент5 11 2 3" xfId="10386"/>
    <cellStyle name="20% - Акцент5 11 2 4" xfId="12366"/>
    <cellStyle name="20% - Акцент5 11 3" xfId="973"/>
    <cellStyle name="20% - Акцент5 11 3 2" xfId="7773"/>
    <cellStyle name="20% - Акцент5 11 3 3" xfId="10385"/>
    <cellStyle name="20% - Акцент5 11 3 4" xfId="12365"/>
    <cellStyle name="20% - Акцент5 11 4" xfId="974"/>
    <cellStyle name="20% - Акцент5 11 4 2" xfId="7774"/>
    <cellStyle name="20% - Акцент5 11 4 3" xfId="10384"/>
    <cellStyle name="20% - Акцент5 11 4 4" xfId="12364"/>
    <cellStyle name="20% - Акцент5 11 5" xfId="975"/>
    <cellStyle name="20% - Акцент5 11 5 2" xfId="7775"/>
    <cellStyle name="20% - Акцент5 11 5 3" xfId="10383"/>
    <cellStyle name="20% - Акцент5 11 5 4" xfId="12363"/>
    <cellStyle name="20% - Акцент5 11 6" xfId="976"/>
    <cellStyle name="20% - Акцент5 11 6 2" xfId="7776"/>
    <cellStyle name="20% - Акцент5 11 6 3" xfId="10382"/>
    <cellStyle name="20% - Акцент5 11 6 4" xfId="12362"/>
    <cellStyle name="20% - Акцент5 11 7" xfId="977"/>
    <cellStyle name="20% - Акцент5 11 7 2" xfId="7777"/>
    <cellStyle name="20% - Акцент5 11 7 3" xfId="10381"/>
    <cellStyle name="20% - Акцент5 11 7 4" xfId="12361"/>
    <cellStyle name="20% - Акцент5 11 8" xfId="978"/>
    <cellStyle name="20% - Акцент5 11 8 2" xfId="7778"/>
    <cellStyle name="20% - Акцент5 11 8 3" xfId="10380"/>
    <cellStyle name="20% - Акцент5 11 8 4" xfId="12360"/>
    <cellStyle name="20% - Акцент5 11 9" xfId="979"/>
    <cellStyle name="20% - Акцент5 11 9 2" xfId="7779"/>
    <cellStyle name="20% - Акцент5 11 9 3" xfId="10379"/>
    <cellStyle name="20% - Акцент5 11 9 4" xfId="12359"/>
    <cellStyle name="20% - Акцент5 12" xfId="980"/>
    <cellStyle name="20% - Акцент5 12 10" xfId="981"/>
    <cellStyle name="20% - Акцент5 12 10 2" xfId="7781"/>
    <cellStyle name="20% - Акцент5 12 10 3" xfId="10377"/>
    <cellStyle name="20% - Акцент5 12 10 4" xfId="12357"/>
    <cellStyle name="20% - Акцент5 12 11" xfId="7780"/>
    <cellStyle name="20% - Акцент5 12 12" xfId="10378"/>
    <cellStyle name="20% - Акцент5 12 13" xfId="12358"/>
    <cellStyle name="20% - Акцент5 12 2" xfId="982"/>
    <cellStyle name="20% - Акцент5 12 2 2" xfId="7782"/>
    <cellStyle name="20% - Акцент5 12 2 3" xfId="10376"/>
    <cellStyle name="20% - Акцент5 12 2 4" xfId="12356"/>
    <cellStyle name="20% - Акцент5 12 3" xfId="983"/>
    <cellStyle name="20% - Акцент5 12 3 2" xfId="7783"/>
    <cellStyle name="20% - Акцент5 12 3 3" xfId="10375"/>
    <cellStyle name="20% - Акцент5 12 3 4" xfId="12355"/>
    <cellStyle name="20% - Акцент5 12 4" xfId="984"/>
    <cellStyle name="20% - Акцент5 12 4 2" xfId="7784"/>
    <cellStyle name="20% - Акцент5 12 4 3" xfId="10374"/>
    <cellStyle name="20% - Акцент5 12 4 4" xfId="12354"/>
    <cellStyle name="20% - Акцент5 12 5" xfId="985"/>
    <cellStyle name="20% - Акцент5 12 5 2" xfId="7785"/>
    <cellStyle name="20% - Акцент5 12 5 3" xfId="10373"/>
    <cellStyle name="20% - Акцент5 12 5 4" xfId="12353"/>
    <cellStyle name="20% - Акцент5 12 6" xfId="986"/>
    <cellStyle name="20% - Акцент5 12 6 2" xfId="7786"/>
    <cellStyle name="20% - Акцент5 12 6 3" xfId="10372"/>
    <cellStyle name="20% - Акцент5 12 6 4" xfId="12352"/>
    <cellStyle name="20% - Акцент5 12 7" xfId="987"/>
    <cellStyle name="20% - Акцент5 12 7 2" xfId="7787"/>
    <cellStyle name="20% - Акцент5 12 7 3" xfId="10371"/>
    <cellStyle name="20% - Акцент5 12 7 4" xfId="12351"/>
    <cellStyle name="20% - Акцент5 12 8" xfId="988"/>
    <cellStyle name="20% - Акцент5 12 8 2" xfId="7788"/>
    <cellStyle name="20% - Акцент5 12 8 3" xfId="10370"/>
    <cellStyle name="20% - Акцент5 12 8 4" xfId="12350"/>
    <cellStyle name="20% - Акцент5 12 9" xfId="989"/>
    <cellStyle name="20% - Акцент5 12 9 2" xfId="7789"/>
    <cellStyle name="20% - Акцент5 12 9 3" xfId="10369"/>
    <cellStyle name="20% - Акцент5 12 9 4" xfId="12349"/>
    <cellStyle name="20% - Акцент5 13" xfId="990"/>
    <cellStyle name="20% - Акцент5 13 10" xfId="991"/>
    <cellStyle name="20% - Акцент5 13 10 2" xfId="7791"/>
    <cellStyle name="20% - Акцент5 13 10 3" xfId="10367"/>
    <cellStyle name="20% - Акцент5 13 10 4" xfId="12347"/>
    <cellStyle name="20% - Акцент5 13 11" xfId="7790"/>
    <cellStyle name="20% - Акцент5 13 12" xfId="10368"/>
    <cellStyle name="20% - Акцент5 13 13" xfId="12348"/>
    <cellStyle name="20% - Акцент5 13 2" xfId="992"/>
    <cellStyle name="20% - Акцент5 13 2 2" xfId="7792"/>
    <cellStyle name="20% - Акцент5 13 2 3" xfId="10366"/>
    <cellStyle name="20% - Акцент5 13 2 4" xfId="12346"/>
    <cellStyle name="20% - Акцент5 13 3" xfId="993"/>
    <cellStyle name="20% - Акцент5 13 3 2" xfId="7793"/>
    <cellStyle name="20% - Акцент5 13 3 3" xfId="10365"/>
    <cellStyle name="20% - Акцент5 13 3 4" xfId="12345"/>
    <cellStyle name="20% - Акцент5 13 4" xfId="994"/>
    <cellStyle name="20% - Акцент5 13 4 2" xfId="7794"/>
    <cellStyle name="20% - Акцент5 13 4 3" xfId="10364"/>
    <cellStyle name="20% - Акцент5 13 4 4" xfId="12344"/>
    <cellStyle name="20% - Акцент5 13 5" xfId="995"/>
    <cellStyle name="20% - Акцент5 13 5 2" xfId="7795"/>
    <cellStyle name="20% - Акцент5 13 5 3" xfId="10363"/>
    <cellStyle name="20% - Акцент5 13 5 4" xfId="12343"/>
    <cellStyle name="20% - Акцент5 13 6" xfId="996"/>
    <cellStyle name="20% - Акцент5 13 6 2" xfId="7796"/>
    <cellStyle name="20% - Акцент5 13 6 3" xfId="10362"/>
    <cellStyle name="20% - Акцент5 13 6 4" xfId="12342"/>
    <cellStyle name="20% - Акцент5 13 7" xfId="997"/>
    <cellStyle name="20% - Акцент5 13 7 2" xfId="7797"/>
    <cellStyle name="20% - Акцент5 13 7 3" xfId="10361"/>
    <cellStyle name="20% - Акцент5 13 7 4" xfId="12341"/>
    <cellStyle name="20% - Акцент5 13 8" xfId="998"/>
    <cellStyle name="20% - Акцент5 13 8 2" xfId="7798"/>
    <cellStyle name="20% - Акцент5 13 8 3" xfId="10360"/>
    <cellStyle name="20% - Акцент5 13 8 4" xfId="12340"/>
    <cellStyle name="20% - Акцент5 13 9" xfId="999"/>
    <cellStyle name="20% - Акцент5 13 9 2" xfId="7799"/>
    <cellStyle name="20% - Акцент5 13 9 3" xfId="10359"/>
    <cellStyle name="20% - Акцент5 13 9 4" xfId="12339"/>
    <cellStyle name="20% - Акцент5 14" xfId="1000"/>
    <cellStyle name="20% - Акцент5 14 10" xfId="1001"/>
    <cellStyle name="20% - Акцент5 14 10 2" xfId="7801"/>
    <cellStyle name="20% - Акцент5 14 10 3" xfId="10357"/>
    <cellStyle name="20% - Акцент5 14 10 4" xfId="12337"/>
    <cellStyle name="20% - Акцент5 14 11" xfId="7800"/>
    <cellStyle name="20% - Акцент5 14 12" xfId="10358"/>
    <cellStyle name="20% - Акцент5 14 13" xfId="12338"/>
    <cellStyle name="20% - Акцент5 14 2" xfId="1002"/>
    <cellStyle name="20% - Акцент5 14 2 2" xfId="7802"/>
    <cellStyle name="20% - Акцент5 14 2 3" xfId="10356"/>
    <cellStyle name="20% - Акцент5 14 2 4" xfId="12336"/>
    <cellStyle name="20% - Акцент5 14 3" xfId="1003"/>
    <cellStyle name="20% - Акцент5 14 3 2" xfId="7803"/>
    <cellStyle name="20% - Акцент5 14 3 3" xfId="10355"/>
    <cellStyle name="20% - Акцент5 14 3 4" xfId="12335"/>
    <cellStyle name="20% - Акцент5 14 4" xfId="1004"/>
    <cellStyle name="20% - Акцент5 14 4 2" xfId="7804"/>
    <cellStyle name="20% - Акцент5 14 4 3" xfId="10354"/>
    <cellStyle name="20% - Акцент5 14 4 4" xfId="12334"/>
    <cellStyle name="20% - Акцент5 14 5" xfId="1005"/>
    <cellStyle name="20% - Акцент5 14 5 2" xfId="7805"/>
    <cellStyle name="20% - Акцент5 14 5 3" xfId="10353"/>
    <cellStyle name="20% - Акцент5 14 5 4" xfId="12333"/>
    <cellStyle name="20% - Акцент5 14 6" xfId="1006"/>
    <cellStyle name="20% - Акцент5 14 6 2" xfId="7806"/>
    <cellStyle name="20% - Акцент5 14 6 3" xfId="10352"/>
    <cellStyle name="20% - Акцент5 14 6 4" xfId="12332"/>
    <cellStyle name="20% - Акцент5 14 7" xfId="1007"/>
    <cellStyle name="20% - Акцент5 14 7 2" xfId="7807"/>
    <cellStyle name="20% - Акцент5 14 7 3" xfId="10351"/>
    <cellStyle name="20% - Акцент5 14 7 4" xfId="12331"/>
    <cellStyle name="20% - Акцент5 14 8" xfId="1008"/>
    <cellStyle name="20% - Акцент5 14 8 2" xfId="7808"/>
    <cellStyle name="20% - Акцент5 14 8 3" xfId="10350"/>
    <cellStyle name="20% - Акцент5 14 8 4" xfId="12330"/>
    <cellStyle name="20% - Акцент5 14 9" xfId="1009"/>
    <cellStyle name="20% - Акцент5 14 9 2" xfId="7809"/>
    <cellStyle name="20% - Акцент5 14 9 3" xfId="10349"/>
    <cellStyle name="20% - Акцент5 14 9 4" xfId="12329"/>
    <cellStyle name="20% - Акцент5 15" xfId="1010"/>
    <cellStyle name="20% - Акцент5 15 10" xfId="10348"/>
    <cellStyle name="20% - Акцент5 15 11" xfId="12328"/>
    <cellStyle name="20% - Акцент5 15 2" xfId="1011"/>
    <cellStyle name="20% - Акцент5 15 2 2" xfId="7811"/>
    <cellStyle name="20% - Акцент5 15 2 3" xfId="10347"/>
    <cellStyle name="20% - Акцент5 15 2 4" xfId="12327"/>
    <cellStyle name="20% - Акцент5 15 3" xfId="1012"/>
    <cellStyle name="20% - Акцент5 15 3 2" xfId="7812"/>
    <cellStyle name="20% - Акцент5 15 3 3" xfId="10346"/>
    <cellStyle name="20% - Акцент5 15 3 4" xfId="12326"/>
    <cellStyle name="20% - Акцент5 15 4" xfId="1013"/>
    <cellStyle name="20% - Акцент5 15 4 2" xfId="7813"/>
    <cellStyle name="20% - Акцент5 15 4 3" xfId="10345"/>
    <cellStyle name="20% - Акцент5 15 4 4" xfId="12325"/>
    <cellStyle name="20% - Акцент5 15 5" xfId="1014"/>
    <cellStyle name="20% - Акцент5 15 5 2" xfId="7814"/>
    <cellStyle name="20% - Акцент5 15 5 3" xfId="10344"/>
    <cellStyle name="20% - Акцент5 15 5 4" xfId="12324"/>
    <cellStyle name="20% - Акцент5 15 6" xfId="1015"/>
    <cellStyle name="20% - Акцент5 15 6 2" xfId="7815"/>
    <cellStyle name="20% - Акцент5 15 6 3" xfId="10343"/>
    <cellStyle name="20% - Акцент5 15 6 4" xfId="12323"/>
    <cellStyle name="20% - Акцент5 15 7" xfId="1016"/>
    <cellStyle name="20% - Акцент5 15 7 2" xfId="7816"/>
    <cellStyle name="20% - Акцент5 15 7 3" xfId="10342"/>
    <cellStyle name="20% - Акцент5 15 7 4" xfId="12322"/>
    <cellStyle name="20% - Акцент5 15 8" xfId="1017"/>
    <cellStyle name="20% - Акцент5 15 8 2" xfId="7817"/>
    <cellStyle name="20% - Акцент5 15 8 3" xfId="10341"/>
    <cellStyle name="20% - Акцент5 15 8 4" xfId="12321"/>
    <cellStyle name="20% - Акцент5 15 9" xfId="7810"/>
    <cellStyle name="20% - Акцент5 16" xfId="1018"/>
    <cellStyle name="20% - Акцент5 16 10" xfId="10340"/>
    <cellStyle name="20% - Акцент5 16 11" xfId="12320"/>
    <cellStyle name="20% - Акцент5 16 2" xfId="1019"/>
    <cellStyle name="20% - Акцент5 16 2 2" xfId="7819"/>
    <cellStyle name="20% - Акцент5 16 2 3" xfId="10339"/>
    <cellStyle name="20% - Акцент5 16 2 4" xfId="12319"/>
    <cellStyle name="20% - Акцент5 16 3" xfId="1020"/>
    <cellStyle name="20% - Акцент5 16 3 2" xfId="7820"/>
    <cellStyle name="20% - Акцент5 16 3 3" xfId="10338"/>
    <cellStyle name="20% - Акцент5 16 3 4" xfId="12318"/>
    <cellStyle name="20% - Акцент5 16 4" xfId="1021"/>
    <cellStyle name="20% - Акцент5 16 4 2" xfId="7821"/>
    <cellStyle name="20% - Акцент5 16 4 3" xfId="10337"/>
    <cellStyle name="20% - Акцент5 16 4 4" xfId="12317"/>
    <cellStyle name="20% - Акцент5 16 5" xfId="1022"/>
    <cellStyle name="20% - Акцент5 16 5 2" xfId="7822"/>
    <cellStyle name="20% - Акцент5 16 5 3" xfId="10336"/>
    <cellStyle name="20% - Акцент5 16 5 4" xfId="12316"/>
    <cellStyle name="20% - Акцент5 16 6" xfId="1023"/>
    <cellStyle name="20% - Акцент5 16 6 2" xfId="7823"/>
    <cellStyle name="20% - Акцент5 16 6 3" xfId="10335"/>
    <cellStyle name="20% - Акцент5 16 6 4" xfId="12315"/>
    <cellStyle name="20% - Акцент5 16 7" xfId="1024"/>
    <cellStyle name="20% - Акцент5 16 7 2" xfId="7824"/>
    <cellStyle name="20% - Акцент5 16 7 3" xfId="10334"/>
    <cellStyle name="20% - Акцент5 16 7 4" xfId="12314"/>
    <cellStyle name="20% - Акцент5 16 8" xfId="1025"/>
    <cellStyle name="20% - Акцент5 16 8 2" xfId="7825"/>
    <cellStyle name="20% - Акцент5 16 8 3" xfId="10333"/>
    <cellStyle name="20% - Акцент5 16 8 4" xfId="12313"/>
    <cellStyle name="20% - Акцент5 16 9" xfId="7818"/>
    <cellStyle name="20% - Акцент5 17" xfId="1026"/>
    <cellStyle name="20% - Акцент5 17 2" xfId="1027"/>
    <cellStyle name="20% - Акцент5 17 2 2" xfId="7827"/>
    <cellStyle name="20% - Акцент5 17 2 3" xfId="10331"/>
    <cellStyle name="20% - Акцент5 17 2 4" xfId="12311"/>
    <cellStyle name="20% - Акцент5 17 3" xfId="1028"/>
    <cellStyle name="20% - Акцент5 17 3 2" xfId="7828"/>
    <cellStyle name="20% - Акцент5 17 3 3" xfId="10330"/>
    <cellStyle name="20% - Акцент5 17 3 4" xfId="12310"/>
    <cellStyle name="20% - Акцент5 17 4" xfId="1029"/>
    <cellStyle name="20% - Акцент5 17 4 2" xfId="7829"/>
    <cellStyle name="20% - Акцент5 17 4 3" xfId="10329"/>
    <cellStyle name="20% - Акцент5 17 4 4" xfId="12309"/>
    <cellStyle name="20% - Акцент5 17 5" xfId="1030"/>
    <cellStyle name="20% - Акцент5 17 5 2" xfId="7830"/>
    <cellStyle name="20% - Акцент5 17 5 3" xfId="10328"/>
    <cellStyle name="20% - Акцент5 17 5 4" xfId="12308"/>
    <cellStyle name="20% - Акцент5 17 6" xfId="7826"/>
    <cellStyle name="20% - Акцент5 17 7" xfId="10332"/>
    <cellStyle name="20% - Акцент5 17 8" xfId="12312"/>
    <cellStyle name="20% - Акцент5 18" xfId="1031"/>
    <cellStyle name="20% - Акцент5 18 2" xfId="1032"/>
    <cellStyle name="20% - Акцент5 18 2 2" xfId="7832"/>
    <cellStyle name="20% - Акцент5 18 2 3" xfId="10326"/>
    <cellStyle name="20% - Акцент5 18 2 4" xfId="12306"/>
    <cellStyle name="20% - Акцент5 18 3" xfId="1033"/>
    <cellStyle name="20% - Акцент5 18 3 2" xfId="7833"/>
    <cellStyle name="20% - Акцент5 18 3 3" xfId="10325"/>
    <cellStyle name="20% - Акцент5 18 3 4" xfId="12305"/>
    <cellStyle name="20% - Акцент5 18 4" xfId="1034"/>
    <cellStyle name="20% - Акцент5 18 4 2" xfId="7834"/>
    <cellStyle name="20% - Акцент5 18 4 3" xfId="10324"/>
    <cellStyle name="20% - Акцент5 18 4 4" xfId="12304"/>
    <cellStyle name="20% - Акцент5 18 5" xfId="1035"/>
    <cellStyle name="20% - Акцент5 18 5 2" xfId="7835"/>
    <cellStyle name="20% - Акцент5 18 5 3" xfId="10323"/>
    <cellStyle name="20% - Акцент5 18 5 4" xfId="12303"/>
    <cellStyle name="20% - Акцент5 18 6" xfId="7831"/>
    <cellStyle name="20% - Акцент5 18 7" xfId="10327"/>
    <cellStyle name="20% - Акцент5 18 8" xfId="12307"/>
    <cellStyle name="20% - Акцент5 19" xfId="1036"/>
    <cellStyle name="20% - Акцент5 19 2" xfId="1037"/>
    <cellStyle name="20% - Акцент5 19 2 2" xfId="7837"/>
    <cellStyle name="20% - Акцент5 19 2 3" xfId="10321"/>
    <cellStyle name="20% - Акцент5 19 2 4" xfId="12301"/>
    <cellStyle name="20% - Акцент5 19 3" xfId="1038"/>
    <cellStyle name="20% - Акцент5 19 3 2" xfId="7838"/>
    <cellStyle name="20% - Акцент5 19 3 3" xfId="10320"/>
    <cellStyle name="20% - Акцент5 19 3 4" xfId="12300"/>
    <cellStyle name="20% - Акцент5 19 4" xfId="1039"/>
    <cellStyle name="20% - Акцент5 19 4 2" xfId="7839"/>
    <cellStyle name="20% - Акцент5 19 4 3" xfId="10319"/>
    <cellStyle name="20% - Акцент5 19 4 4" xfId="12299"/>
    <cellStyle name="20% - Акцент5 19 5" xfId="1040"/>
    <cellStyle name="20% - Акцент5 19 5 2" xfId="7840"/>
    <cellStyle name="20% - Акцент5 19 5 3" xfId="10318"/>
    <cellStyle name="20% - Акцент5 19 5 4" xfId="12298"/>
    <cellStyle name="20% - Акцент5 19 6" xfId="7836"/>
    <cellStyle name="20% - Акцент5 19 7" xfId="10322"/>
    <cellStyle name="20% - Акцент5 19 8" xfId="12302"/>
    <cellStyle name="20% - Акцент5 2" xfId="1041"/>
    <cellStyle name="20% - Акцент5 2 10" xfId="1042"/>
    <cellStyle name="20% - Акцент5 2 10 2" xfId="7842"/>
    <cellStyle name="20% - Акцент5 2 10 3" xfId="10316"/>
    <cellStyle name="20% - Акцент5 2 10 4" xfId="12296"/>
    <cellStyle name="20% - Акцент5 2 11" xfId="7841"/>
    <cellStyle name="20% - Акцент5 2 12" xfId="10317"/>
    <cellStyle name="20% - Акцент5 2 13" xfId="12297"/>
    <cellStyle name="20% - Акцент5 2 2" xfId="1043"/>
    <cellStyle name="20% - Акцент5 2 2 2" xfId="7843"/>
    <cellStyle name="20% - Акцент5 2 2 3" xfId="10315"/>
    <cellStyle name="20% - Акцент5 2 2 4" xfId="12295"/>
    <cellStyle name="20% - Акцент5 2 3" xfId="1044"/>
    <cellStyle name="20% - Акцент5 2 3 2" xfId="7844"/>
    <cellStyle name="20% - Акцент5 2 3 3" xfId="10314"/>
    <cellStyle name="20% - Акцент5 2 3 4" xfId="12294"/>
    <cellStyle name="20% - Акцент5 2 4" xfId="1045"/>
    <cellStyle name="20% - Акцент5 2 4 2" xfId="7845"/>
    <cellStyle name="20% - Акцент5 2 4 3" xfId="10313"/>
    <cellStyle name="20% - Акцент5 2 4 4" xfId="12293"/>
    <cellStyle name="20% - Акцент5 2 5" xfId="1046"/>
    <cellStyle name="20% - Акцент5 2 5 2" xfId="7846"/>
    <cellStyle name="20% - Акцент5 2 5 3" xfId="10312"/>
    <cellStyle name="20% - Акцент5 2 5 4" xfId="12292"/>
    <cellStyle name="20% - Акцент5 2 6" xfId="1047"/>
    <cellStyle name="20% - Акцент5 2 6 2" xfId="7847"/>
    <cellStyle name="20% - Акцент5 2 6 3" xfId="10311"/>
    <cellStyle name="20% - Акцент5 2 6 4" xfId="12291"/>
    <cellStyle name="20% - Акцент5 2 7" xfId="1048"/>
    <cellStyle name="20% - Акцент5 2 7 2" xfId="7848"/>
    <cellStyle name="20% - Акцент5 2 7 3" xfId="10310"/>
    <cellStyle name="20% - Акцент5 2 7 4" xfId="12290"/>
    <cellStyle name="20% - Акцент5 2 8" xfId="1049"/>
    <cellStyle name="20% - Акцент5 2 8 2" xfId="7849"/>
    <cellStyle name="20% - Акцент5 2 8 3" xfId="10309"/>
    <cellStyle name="20% - Акцент5 2 8 4" xfId="12289"/>
    <cellStyle name="20% - Акцент5 2 9" xfId="1050"/>
    <cellStyle name="20% - Акцент5 2 9 2" xfId="7850"/>
    <cellStyle name="20% - Акцент5 2 9 3" xfId="10308"/>
    <cellStyle name="20% - Акцент5 2 9 4" xfId="12288"/>
    <cellStyle name="20% - Акцент5 20" xfId="1051"/>
    <cellStyle name="20% - Акцент5 20 2" xfId="7851"/>
    <cellStyle name="20% - Акцент5 20 3" xfId="10307"/>
    <cellStyle name="20% - Акцент5 20 4" xfId="12287"/>
    <cellStyle name="20% - Акцент5 21" xfId="1052"/>
    <cellStyle name="20% - Акцент5 21 2" xfId="7852"/>
    <cellStyle name="20% - Акцент5 21 3" xfId="10306"/>
    <cellStyle name="20% - Акцент5 21 4" xfId="12286"/>
    <cellStyle name="20% - Акцент5 22" xfId="1053"/>
    <cellStyle name="20% - Акцент5 22 2" xfId="7853"/>
    <cellStyle name="20% - Акцент5 22 3" xfId="10305"/>
    <cellStyle name="20% - Акцент5 22 4" xfId="12285"/>
    <cellStyle name="20% - Акцент5 23" xfId="1054"/>
    <cellStyle name="20% - Акцент5 23 2" xfId="7854"/>
    <cellStyle name="20% - Акцент5 23 3" xfId="10304"/>
    <cellStyle name="20% - Акцент5 23 4" xfId="12284"/>
    <cellStyle name="20% - Акцент5 24" xfId="14675"/>
    <cellStyle name="20% - Акцент5 3" xfId="1055"/>
    <cellStyle name="20% - Акцент5 3 10" xfId="1056"/>
    <cellStyle name="20% - Акцент5 3 10 2" xfId="7856"/>
    <cellStyle name="20% - Акцент5 3 10 3" xfId="10302"/>
    <cellStyle name="20% - Акцент5 3 10 4" xfId="12282"/>
    <cellStyle name="20% - Акцент5 3 11" xfId="7855"/>
    <cellStyle name="20% - Акцент5 3 12" xfId="10303"/>
    <cellStyle name="20% - Акцент5 3 13" xfId="12283"/>
    <cellStyle name="20% - Акцент5 3 2" xfId="1057"/>
    <cellStyle name="20% - Акцент5 3 2 2" xfId="7857"/>
    <cellStyle name="20% - Акцент5 3 2 3" xfId="10301"/>
    <cellStyle name="20% - Акцент5 3 2 4" xfId="12281"/>
    <cellStyle name="20% - Акцент5 3 3" xfId="1058"/>
    <cellStyle name="20% - Акцент5 3 3 2" xfId="7858"/>
    <cellStyle name="20% - Акцент5 3 3 3" xfId="10300"/>
    <cellStyle name="20% - Акцент5 3 3 4" xfId="12280"/>
    <cellStyle name="20% - Акцент5 3 4" xfId="1059"/>
    <cellStyle name="20% - Акцент5 3 4 2" xfId="7859"/>
    <cellStyle name="20% - Акцент5 3 4 3" xfId="10299"/>
    <cellStyle name="20% - Акцент5 3 4 4" xfId="12279"/>
    <cellStyle name="20% - Акцент5 3 5" xfId="1060"/>
    <cellStyle name="20% - Акцент5 3 5 2" xfId="7860"/>
    <cellStyle name="20% - Акцент5 3 5 3" xfId="10298"/>
    <cellStyle name="20% - Акцент5 3 5 4" xfId="12278"/>
    <cellStyle name="20% - Акцент5 3 6" xfId="1061"/>
    <cellStyle name="20% - Акцент5 3 6 2" xfId="7861"/>
    <cellStyle name="20% - Акцент5 3 6 3" xfId="10297"/>
    <cellStyle name="20% - Акцент5 3 6 4" xfId="12277"/>
    <cellStyle name="20% - Акцент5 3 7" xfId="1062"/>
    <cellStyle name="20% - Акцент5 3 7 2" xfId="7862"/>
    <cellStyle name="20% - Акцент5 3 7 3" xfId="10296"/>
    <cellStyle name="20% - Акцент5 3 7 4" xfId="12276"/>
    <cellStyle name="20% - Акцент5 3 8" xfId="1063"/>
    <cellStyle name="20% - Акцент5 3 8 2" xfId="7863"/>
    <cellStyle name="20% - Акцент5 3 8 3" xfId="10295"/>
    <cellStyle name="20% - Акцент5 3 8 4" xfId="12275"/>
    <cellStyle name="20% - Акцент5 3 9" xfId="1064"/>
    <cellStyle name="20% - Акцент5 3 9 2" xfId="7864"/>
    <cellStyle name="20% - Акцент5 3 9 3" xfId="10294"/>
    <cellStyle name="20% - Акцент5 3 9 4" xfId="12274"/>
    <cellStyle name="20% - Акцент5 4" xfId="1065"/>
    <cellStyle name="20% - Акцент5 4 10" xfId="1066"/>
    <cellStyle name="20% - Акцент5 4 10 2" xfId="7866"/>
    <cellStyle name="20% - Акцент5 4 10 3" xfId="10292"/>
    <cellStyle name="20% - Акцент5 4 10 4" xfId="12272"/>
    <cellStyle name="20% - Акцент5 4 11" xfId="7865"/>
    <cellStyle name="20% - Акцент5 4 12" xfId="10293"/>
    <cellStyle name="20% - Акцент5 4 13" xfId="12273"/>
    <cellStyle name="20% - Акцент5 4 2" xfId="1067"/>
    <cellStyle name="20% - Акцент5 4 2 2" xfId="7867"/>
    <cellStyle name="20% - Акцент5 4 2 3" xfId="10291"/>
    <cellStyle name="20% - Акцент5 4 2 4" xfId="12271"/>
    <cellStyle name="20% - Акцент5 4 3" xfId="1068"/>
    <cellStyle name="20% - Акцент5 4 3 2" xfId="7868"/>
    <cellStyle name="20% - Акцент5 4 3 3" xfId="10290"/>
    <cellStyle name="20% - Акцент5 4 3 4" xfId="12270"/>
    <cellStyle name="20% - Акцент5 4 4" xfId="1069"/>
    <cellStyle name="20% - Акцент5 4 4 2" xfId="7869"/>
    <cellStyle name="20% - Акцент5 4 4 3" xfId="10289"/>
    <cellStyle name="20% - Акцент5 4 4 4" xfId="12269"/>
    <cellStyle name="20% - Акцент5 4 5" xfId="1070"/>
    <cellStyle name="20% - Акцент5 4 5 2" xfId="7870"/>
    <cellStyle name="20% - Акцент5 4 5 3" xfId="10288"/>
    <cellStyle name="20% - Акцент5 4 5 4" xfId="12268"/>
    <cellStyle name="20% - Акцент5 4 6" xfId="1071"/>
    <cellStyle name="20% - Акцент5 4 6 2" xfId="7871"/>
    <cellStyle name="20% - Акцент5 4 6 3" xfId="10287"/>
    <cellStyle name="20% - Акцент5 4 6 4" xfId="12267"/>
    <cellStyle name="20% - Акцент5 4 7" xfId="1072"/>
    <cellStyle name="20% - Акцент5 4 7 2" xfId="7872"/>
    <cellStyle name="20% - Акцент5 4 7 3" xfId="10286"/>
    <cellStyle name="20% - Акцент5 4 7 4" xfId="12266"/>
    <cellStyle name="20% - Акцент5 4 8" xfId="1073"/>
    <cellStyle name="20% - Акцент5 4 8 2" xfId="7873"/>
    <cellStyle name="20% - Акцент5 4 8 3" xfId="10285"/>
    <cellStyle name="20% - Акцент5 4 8 4" xfId="12265"/>
    <cellStyle name="20% - Акцент5 4 9" xfId="1074"/>
    <cellStyle name="20% - Акцент5 4 9 2" xfId="7874"/>
    <cellStyle name="20% - Акцент5 4 9 3" xfId="10284"/>
    <cellStyle name="20% - Акцент5 4 9 4" xfId="12264"/>
    <cellStyle name="20% - Акцент5 5" xfId="1075"/>
    <cellStyle name="20% - Акцент5 5 10" xfId="1076"/>
    <cellStyle name="20% - Акцент5 5 10 2" xfId="7876"/>
    <cellStyle name="20% - Акцент5 5 10 3" xfId="10282"/>
    <cellStyle name="20% - Акцент5 5 10 4" xfId="12262"/>
    <cellStyle name="20% - Акцент5 5 11" xfId="7875"/>
    <cellStyle name="20% - Акцент5 5 12" xfId="10283"/>
    <cellStyle name="20% - Акцент5 5 13" xfId="12263"/>
    <cellStyle name="20% - Акцент5 5 2" xfId="1077"/>
    <cellStyle name="20% - Акцент5 5 2 2" xfId="7877"/>
    <cellStyle name="20% - Акцент5 5 2 3" xfId="10281"/>
    <cellStyle name="20% - Акцент5 5 2 4" xfId="12261"/>
    <cellStyle name="20% - Акцент5 5 3" xfId="1078"/>
    <cellStyle name="20% - Акцент5 5 3 2" xfId="7878"/>
    <cellStyle name="20% - Акцент5 5 3 3" xfId="10280"/>
    <cellStyle name="20% - Акцент5 5 3 4" xfId="12260"/>
    <cellStyle name="20% - Акцент5 5 4" xfId="1079"/>
    <cellStyle name="20% - Акцент5 5 4 2" xfId="7879"/>
    <cellStyle name="20% - Акцент5 5 4 3" xfId="10279"/>
    <cellStyle name="20% - Акцент5 5 4 4" xfId="12259"/>
    <cellStyle name="20% - Акцент5 5 5" xfId="1080"/>
    <cellStyle name="20% - Акцент5 5 5 2" xfId="7880"/>
    <cellStyle name="20% - Акцент5 5 5 3" xfId="10278"/>
    <cellStyle name="20% - Акцент5 5 5 4" xfId="12258"/>
    <cellStyle name="20% - Акцент5 5 6" xfId="1081"/>
    <cellStyle name="20% - Акцент5 5 6 2" xfId="7881"/>
    <cellStyle name="20% - Акцент5 5 6 3" xfId="10277"/>
    <cellStyle name="20% - Акцент5 5 6 4" xfId="12257"/>
    <cellStyle name="20% - Акцент5 5 7" xfId="1082"/>
    <cellStyle name="20% - Акцент5 5 7 2" xfId="7882"/>
    <cellStyle name="20% - Акцент5 5 7 3" xfId="10276"/>
    <cellStyle name="20% - Акцент5 5 7 4" xfId="12256"/>
    <cellStyle name="20% - Акцент5 5 8" xfId="1083"/>
    <cellStyle name="20% - Акцент5 5 8 2" xfId="7883"/>
    <cellStyle name="20% - Акцент5 5 8 3" xfId="10275"/>
    <cellStyle name="20% - Акцент5 5 8 4" xfId="12255"/>
    <cellStyle name="20% - Акцент5 5 9" xfId="1084"/>
    <cellStyle name="20% - Акцент5 5 9 2" xfId="7884"/>
    <cellStyle name="20% - Акцент5 5 9 3" xfId="10274"/>
    <cellStyle name="20% - Акцент5 5 9 4" xfId="12254"/>
    <cellStyle name="20% - Акцент5 6" xfId="1085"/>
    <cellStyle name="20% - Акцент5 6 10" xfId="1086"/>
    <cellStyle name="20% - Акцент5 6 10 2" xfId="7886"/>
    <cellStyle name="20% - Акцент5 6 10 3" xfId="10272"/>
    <cellStyle name="20% - Акцент5 6 10 4" xfId="12252"/>
    <cellStyle name="20% - Акцент5 6 11" xfId="7885"/>
    <cellStyle name="20% - Акцент5 6 12" xfId="10273"/>
    <cellStyle name="20% - Акцент5 6 13" xfId="12253"/>
    <cellStyle name="20% - Акцент5 6 2" xfId="1087"/>
    <cellStyle name="20% - Акцент5 6 2 2" xfId="7887"/>
    <cellStyle name="20% - Акцент5 6 2 3" xfId="10271"/>
    <cellStyle name="20% - Акцент5 6 2 4" xfId="12251"/>
    <cellStyle name="20% - Акцент5 6 3" xfId="1088"/>
    <cellStyle name="20% - Акцент5 6 3 2" xfId="7888"/>
    <cellStyle name="20% - Акцент5 6 3 3" xfId="10270"/>
    <cellStyle name="20% - Акцент5 6 3 4" xfId="12250"/>
    <cellStyle name="20% - Акцент5 6 4" xfId="1089"/>
    <cellStyle name="20% - Акцент5 6 4 2" xfId="7889"/>
    <cellStyle name="20% - Акцент5 6 4 3" xfId="10269"/>
    <cellStyle name="20% - Акцент5 6 4 4" xfId="12249"/>
    <cellStyle name="20% - Акцент5 6 5" xfId="1090"/>
    <cellStyle name="20% - Акцент5 6 5 2" xfId="7890"/>
    <cellStyle name="20% - Акцент5 6 5 3" xfId="10268"/>
    <cellStyle name="20% - Акцент5 6 5 4" xfId="12248"/>
    <cellStyle name="20% - Акцент5 6 6" xfId="1091"/>
    <cellStyle name="20% - Акцент5 6 6 2" xfId="7891"/>
    <cellStyle name="20% - Акцент5 6 6 3" xfId="10267"/>
    <cellStyle name="20% - Акцент5 6 6 4" xfId="12247"/>
    <cellStyle name="20% - Акцент5 6 7" xfId="1092"/>
    <cellStyle name="20% - Акцент5 6 7 2" xfId="7892"/>
    <cellStyle name="20% - Акцент5 6 7 3" xfId="10266"/>
    <cellStyle name="20% - Акцент5 6 7 4" xfId="12246"/>
    <cellStyle name="20% - Акцент5 6 8" xfId="1093"/>
    <cellStyle name="20% - Акцент5 6 8 2" xfId="7893"/>
    <cellStyle name="20% - Акцент5 6 8 3" xfId="10265"/>
    <cellStyle name="20% - Акцент5 6 8 4" xfId="12245"/>
    <cellStyle name="20% - Акцент5 6 9" xfId="1094"/>
    <cellStyle name="20% - Акцент5 6 9 2" xfId="7894"/>
    <cellStyle name="20% - Акцент5 6 9 3" xfId="10264"/>
    <cellStyle name="20% - Акцент5 6 9 4" xfId="12244"/>
    <cellStyle name="20% - Акцент5 7" xfId="1095"/>
    <cellStyle name="20% - Акцент5 7 10" xfId="1096"/>
    <cellStyle name="20% - Акцент5 7 10 2" xfId="7896"/>
    <cellStyle name="20% - Акцент5 7 10 3" xfId="10262"/>
    <cellStyle name="20% - Акцент5 7 10 4" xfId="12242"/>
    <cellStyle name="20% - Акцент5 7 11" xfId="7895"/>
    <cellStyle name="20% - Акцент5 7 12" xfId="10263"/>
    <cellStyle name="20% - Акцент5 7 13" xfId="12243"/>
    <cellStyle name="20% - Акцент5 7 2" xfId="1097"/>
    <cellStyle name="20% - Акцент5 7 2 2" xfId="7897"/>
    <cellStyle name="20% - Акцент5 7 2 3" xfId="10261"/>
    <cellStyle name="20% - Акцент5 7 2 4" xfId="12241"/>
    <cellStyle name="20% - Акцент5 7 3" xfId="1098"/>
    <cellStyle name="20% - Акцент5 7 3 2" xfId="7898"/>
    <cellStyle name="20% - Акцент5 7 3 3" xfId="10260"/>
    <cellStyle name="20% - Акцент5 7 3 4" xfId="12240"/>
    <cellStyle name="20% - Акцент5 7 4" xfId="1099"/>
    <cellStyle name="20% - Акцент5 7 4 2" xfId="7899"/>
    <cellStyle name="20% - Акцент5 7 4 3" xfId="10259"/>
    <cellStyle name="20% - Акцент5 7 4 4" xfId="12239"/>
    <cellStyle name="20% - Акцент5 7 5" xfId="1100"/>
    <cellStyle name="20% - Акцент5 7 5 2" xfId="7900"/>
    <cellStyle name="20% - Акцент5 7 5 3" xfId="10258"/>
    <cellStyle name="20% - Акцент5 7 5 4" xfId="12238"/>
    <cellStyle name="20% - Акцент5 7 6" xfId="1101"/>
    <cellStyle name="20% - Акцент5 7 6 2" xfId="7901"/>
    <cellStyle name="20% - Акцент5 7 6 3" xfId="10257"/>
    <cellStyle name="20% - Акцент5 7 6 4" xfId="12237"/>
    <cellStyle name="20% - Акцент5 7 7" xfId="1102"/>
    <cellStyle name="20% - Акцент5 7 7 2" xfId="7902"/>
    <cellStyle name="20% - Акцент5 7 7 3" xfId="10256"/>
    <cellStyle name="20% - Акцент5 7 7 4" xfId="12236"/>
    <cellStyle name="20% - Акцент5 7 8" xfId="1103"/>
    <cellStyle name="20% - Акцент5 7 8 2" xfId="7903"/>
    <cellStyle name="20% - Акцент5 7 8 3" xfId="10255"/>
    <cellStyle name="20% - Акцент5 7 8 4" xfId="12235"/>
    <cellStyle name="20% - Акцент5 7 9" xfId="1104"/>
    <cellStyle name="20% - Акцент5 7 9 2" xfId="7904"/>
    <cellStyle name="20% - Акцент5 7 9 3" xfId="10254"/>
    <cellStyle name="20% - Акцент5 7 9 4" xfId="12234"/>
    <cellStyle name="20% - Акцент5 8" xfId="1105"/>
    <cellStyle name="20% - Акцент5 8 10" xfId="1106"/>
    <cellStyle name="20% - Акцент5 8 10 2" xfId="7906"/>
    <cellStyle name="20% - Акцент5 8 10 3" xfId="10252"/>
    <cellStyle name="20% - Акцент5 8 10 4" xfId="12232"/>
    <cellStyle name="20% - Акцент5 8 11" xfId="7905"/>
    <cellStyle name="20% - Акцент5 8 12" xfId="10253"/>
    <cellStyle name="20% - Акцент5 8 13" xfId="12233"/>
    <cellStyle name="20% - Акцент5 8 2" xfId="1107"/>
    <cellStyle name="20% - Акцент5 8 2 2" xfId="7907"/>
    <cellStyle name="20% - Акцент5 8 2 3" xfId="10251"/>
    <cellStyle name="20% - Акцент5 8 2 4" xfId="12231"/>
    <cellStyle name="20% - Акцент5 8 3" xfId="1108"/>
    <cellStyle name="20% - Акцент5 8 3 2" xfId="7908"/>
    <cellStyle name="20% - Акцент5 8 3 3" xfId="10250"/>
    <cellStyle name="20% - Акцент5 8 3 4" xfId="12230"/>
    <cellStyle name="20% - Акцент5 8 4" xfId="1109"/>
    <cellStyle name="20% - Акцент5 8 4 2" xfId="7909"/>
    <cellStyle name="20% - Акцент5 8 4 3" xfId="10249"/>
    <cellStyle name="20% - Акцент5 8 4 4" xfId="12229"/>
    <cellStyle name="20% - Акцент5 8 5" xfId="1110"/>
    <cellStyle name="20% - Акцент5 8 5 2" xfId="7910"/>
    <cellStyle name="20% - Акцент5 8 5 3" xfId="10248"/>
    <cellStyle name="20% - Акцент5 8 5 4" xfId="12228"/>
    <cellStyle name="20% - Акцент5 8 6" xfId="1111"/>
    <cellStyle name="20% - Акцент5 8 6 2" xfId="7911"/>
    <cellStyle name="20% - Акцент5 8 6 3" xfId="10247"/>
    <cellStyle name="20% - Акцент5 8 6 4" xfId="12227"/>
    <cellStyle name="20% - Акцент5 8 7" xfId="1112"/>
    <cellStyle name="20% - Акцент5 8 7 2" xfId="7912"/>
    <cellStyle name="20% - Акцент5 8 7 3" xfId="10246"/>
    <cellStyle name="20% - Акцент5 8 7 4" xfId="12226"/>
    <cellStyle name="20% - Акцент5 8 8" xfId="1113"/>
    <cellStyle name="20% - Акцент5 8 8 2" xfId="7913"/>
    <cellStyle name="20% - Акцент5 8 8 3" xfId="10245"/>
    <cellStyle name="20% - Акцент5 8 8 4" xfId="12225"/>
    <cellStyle name="20% - Акцент5 8 9" xfId="1114"/>
    <cellStyle name="20% - Акцент5 8 9 2" xfId="7914"/>
    <cellStyle name="20% - Акцент5 8 9 3" xfId="10244"/>
    <cellStyle name="20% - Акцент5 8 9 4" xfId="12224"/>
    <cellStyle name="20% - Акцент5 9" xfId="1115"/>
    <cellStyle name="20% - Акцент5 9 10" xfId="1116"/>
    <cellStyle name="20% - Акцент5 9 10 2" xfId="7916"/>
    <cellStyle name="20% - Акцент5 9 10 3" xfId="10242"/>
    <cellStyle name="20% - Акцент5 9 10 4" xfId="12222"/>
    <cellStyle name="20% - Акцент5 9 11" xfId="7915"/>
    <cellStyle name="20% - Акцент5 9 12" xfId="10243"/>
    <cellStyle name="20% - Акцент5 9 13" xfId="12223"/>
    <cellStyle name="20% - Акцент5 9 2" xfId="1117"/>
    <cellStyle name="20% - Акцент5 9 2 2" xfId="7917"/>
    <cellStyle name="20% - Акцент5 9 2 3" xfId="10241"/>
    <cellStyle name="20% - Акцент5 9 2 4" xfId="12221"/>
    <cellStyle name="20% - Акцент5 9 3" xfId="1118"/>
    <cellStyle name="20% - Акцент5 9 3 2" xfId="7918"/>
    <cellStyle name="20% - Акцент5 9 3 3" xfId="10240"/>
    <cellStyle name="20% - Акцент5 9 3 4" xfId="12220"/>
    <cellStyle name="20% - Акцент5 9 4" xfId="1119"/>
    <cellStyle name="20% - Акцент5 9 4 2" xfId="7919"/>
    <cellStyle name="20% - Акцент5 9 4 3" xfId="10239"/>
    <cellStyle name="20% - Акцент5 9 4 4" xfId="12219"/>
    <cellStyle name="20% - Акцент5 9 5" xfId="1120"/>
    <cellStyle name="20% - Акцент5 9 5 2" xfId="7920"/>
    <cellStyle name="20% - Акцент5 9 5 3" xfId="10238"/>
    <cellStyle name="20% - Акцент5 9 5 4" xfId="12218"/>
    <cellStyle name="20% - Акцент5 9 6" xfId="1121"/>
    <cellStyle name="20% - Акцент5 9 6 2" xfId="7921"/>
    <cellStyle name="20% - Акцент5 9 6 3" xfId="10237"/>
    <cellStyle name="20% - Акцент5 9 6 4" xfId="12217"/>
    <cellStyle name="20% - Акцент5 9 7" xfId="1122"/>
    <cellStyle name="20% - Акцент5 9 7 2" xfId="7922"/>
    <cellStyle name="20% - Акцент5 9 7 3" xfId="10236"/>
    <cellStyle name="20% - Акцент5 9 7 4" xfId="12216"/>
    <cellStyle name="20% - Акцент5 9 8" xfId="1123"/>
    <cellStyle name="20% - Акцент5 9 8 2" xfId="7923"/>
    <cellStyle name="20% - Акцент5 9 8 3" xfId="10235"/>
    <cellStyle name="20% - Акцент5 9 8 4" xfId="12215"/>
    <cellStyle name="20% - Акцент5 9 9" xfId="1124"/>
    <cellStyle name="20% - Акцент5 9 9 2" xfId="7924"/>
    <cellStyle name="20% - Акцент5 9 9 3" xfId="10234"/>
    <cellStyle name="20% - Акцент5 9 9 4" xfId="12214"/>
    <cellStyle name="20% — акцент6" xfId="24756" builtinId="50" customBuiltin="1"/>
    <cellStyle name="20% - Акцент6 10" xfId="1125"/>
    <cellStyle name="20% - Акцент6 10 10" xfId="1126"/>
    <cellStyle name="20% - Акцент6 10 10 2" xfId="7926"/>
    <cellStyle name="20% - Акцент6 10 10 3" xfId="10232"/>
    <cellStyle name="20% - Акцент6 10 10 4" xfId="12212"/>
    <cellStyle name="20% - Акцент6 10 11" xfId="7925"/>
    <cellStyle name="20% - Акцент6 10 12" xfId="10233"/>
    <cellStyle name="20% - Акцент6 10 13" xfId="12213"/>
    <cellStyle name="20% - Акцент6 10 2" xfId="1127"/>
    <cellStyle name="20% - Акцент6 10 2 2" xfId="7927"/>
    <cellStyle name="20% - Акцент6 10 2 3" xfId="10231"/>
    <cellStyle name="20% - Акцент6 10 2 4" xfId="12211"/>
    <cellStyle name="20% - Акцент6 10 3" xfId="1128"/>
    <cellStyle name="20% - Акцент6 10 3 2" xfId="7928"/>
    <cellStyle name="20% - Акцент6 10 3 3" xfId="10230"/>
    <cellStyle name="20% - Акцент6 10 3 4" xfId="12210"/>
    <cellStyle name="20% - Акцент6 10 4" xfId="1129"/>
    <cellStyle name="20% - Акцент6 10 4 2" xfId="7929"/>
    <cellStyle name="20% - Акцент6 10 4 3" xfId="10229"/>
    <cellStyle name="20% - Акцент6 10 4 4" xfId="12209"/>
    <cellStyle name="20% - Акцент6 10 5" xfId="1130"/>
    <cellStyle name="20% - Акцент6 10 5 2" xfId="7930"/>
    <cellStyle name="20% - Акцент6 10 5 3" xfId="10228"/>
    <cellStyle name="20% - Акцент6 10 5 4" xfId="12208"/>
    <cellStyle name="20% - Акцент6 10 6" xfId="1131"/>
    <cellStyle name="20% - Акцент6 10 6 2" xfId="7931"/>
    <cellStyle name="20% - Акцент6 10 6 3" xfId="10227"/>
    <cellStyle name="20% - Акцент6 10 6 4" xfId="12207"/>
    <cellStyle name="20% - Акцент6 10 7" xfId="1132"/>
    <cellStyle name="20% - Акцент6 10 7 2" xfId="7932"/>
    <cellStyle name="20% - Акцент6 10 7 3" xfId="10226"/>
    <cellStyle name="20% - Акцент6 10 7 4" xfId="12206"/>
    <cellStyle name="20% - Акцент6 10 8" xfId="1133"/>
    <cellStyle name="20% - Акцент6 10 8 2" xfId="7933"/>
    <cellStyle name="20% - Акцент6 10 8 3" xfId="10225"/>
    <cellStyle name="20% - Акцент6 10 8 4" xfId="12205"/>
    <cellStyle name="20% - Акцент6 10 9" xfId="1134"/>
    <cellStyle name="20% - Акцент6 10 9 2" xfId="7934"/>
    <cellStyle name="20% - Акцент6 10 9 3" xfId="10224"/>
    <cellStyle name="20% - Акцент6 10 9 4" xfId="12204"/>
    <cellStyle name="20% - Акцент6 11" xfId="1135"/>
    <cellStyle name="20% - Акцент6 11 10" xfId="1136"/>
    <cellStyle name="20% - Акцент6 11 10 2" xfId="7936"/>
    <cellStyle name="20% - Акцент6 11 10 3" xfId="10222"/>
    <cellStyle name="20% - Акцент6 11 10 4" xfId="12202"/>
    <cellStyle name="20% - Акцент6 11 11" xfId="7935"/>
    <cellStyle name="20% - Акцент6 11 12" xfId="10223"/>
    <cellStyle name="20% - Акцент6 11 13" xfId="12203"/>
    <cellStyle name="20% - Акцент6 11 2" xfId="1137"/>
    <cellStyle name="20% - Акцент6 11 2 2" xfId="7937"/>
    <cellStyle name="20% - Акцент6 11 2 3" xfId="10221"/>
    <cellStyle name="20% - Акцент6 11 2 4" xfId="12201"/>
    <cellStyle name="20% - Акцент6 11 3" xfId="1138"/>
    <cellStyle name="20% - Акцент6 11 3 2" xfId="7938"/>
    <cellStyle name="20% - Акцент6 11 3 3" xfId="10220"/>
    <cellStyle name="20% - Акцент6 11 3 4" xfId="12200"/>
    <cellStyle name="20% - Акцент6 11 4" xfId="1139"/>
    <cellStyle name="20% - Акцент6 11 4 2" xfId="7939"/>
    <cellStyle name="20% - Акцент6 11 4 3" xfId="10219"/>
    <cellStyle name="20% - Акцент6 11 4 4" xfId="12199"/>
    <cellStyle name="20% - Акцент6 11 5" xfId="1140"/>
    <cellStyle name="20% - Акцент6 11 5 2" xfId="7940"/>
    <cellStyle name="20% - Акцент6 11 5 3" xfId="10218"/>
    <cellStyle name="20% - Акцент6 11 5 4" xfId="12198"/>
    <cellStyle name="20% - Акцент6 11 6" xfId="1141"/>
    <cellStyle name="20% - Акцент6 11 6 2" xfId="7941"/>
    <cellStyle name="20% - Акцент6 11 6 3" xfId="10217"/>
    <cellStyle name="20% - Акцент6 11 6 4" xfId="12197"/>
    <cellStyle name="20% - Акцент6 11 7" xfId="1142"/>
    <cellStyle name="20% - Акцент6 11 7 2" xfId="7942"/>
    <cellStyle name="20% - Акцент6 11 7 3" xfId="10216"/>
    <cellStyle name="20% - Акцент6 11 7 4" xfId="12196"/>
    <cellStyle name="20% - Акцент6 11 8" xfId="1143"/>
    <cellStyle name="20% - Акцент6 11 8 2" xfId="7943"/>
    <cellStyle name="20% - Акцент6 11 8 3" xfId="10215"/>
    <cellStyle name="20% - Акцент6 11 8 4" xfId="12195"/>
    <cellStyle name="20% - Акцент6 11 9" xfId="1144"/>
    <cellStyle name="20% - Акцент6 11 9 2" xfId="7944"/>
    <cellStyle name="20% - Акцент6 11 9 3" xfId="10214"/>
    <cellStyle name="20% - Акцент6 11 9 4" xfId="12194"/>
    <cellStyle name="20% - Акцент6 12" xfId="1145"/>
    <cellStyle name="20% - Акцент6 12 10" xfId="1146"/>
    <cellStyle name="20% - Акцент6 12 10 2" xfId="7946"/>
    <cellStyle name="20% - Акцент6 12 10 3" xfId="10212"/>
    <cellStyle name="20% - Акцент6 12 10 4" xfId="12192"/>
    <cellStyle name="20% - Акцент6 12 11" xfId="7945"/>
    <cellStyle name="20% - Акцент6 12 12" xfId="10213"/>
    <cellStyle name="20% - Акцент6 12 13" xfId="12193"/>
    <cellStyle name="20% - Акцент6 12 2" xfId="1147"/>
    <cellStyle name="20% - Акцент6 12 2 2" xfId="7947"/>
    <cellStyle name="20% - Акцент6 12 2 3" xfId="10211"/>
    <cellStyle name="20% - Акцент6 12 2 4" xfId="12191"/>
    <cellStyle name="20% - Акцент6 12 3" xfId="1148"/>
    <cellStyle name="20% - Акцент6 12 3 2" xfId="7948"/>
    <cellStyle name="20% - Акцент6 12 3 3" xfId="10210"/>
    <cellStyle name="20% - Акцент6 12 3 4" xfId="12190"/>
    <cellStyle name="20% - Акцент6 12 4" xfId="1149"/>
    <cellStyle name="20% - Акцент6 12 4 2" xfId="7949"/>
    <cellStyle name="20% - Акцент6 12 4 3" xfId="10209"/>
    <cellStyle name="20% - Акцент6 12 4 4" xfId="12189"/>
    <cellStyle name="20% - Акцент6 12 5" xfId="1150"/>
    <cellStyle name="20% - Акцент6 12 5 2" xfId="7950"/>
    <cellStyle name="20% - Акцент6 12 5 3" xfId="10208"/>
    <cellStyle name="20% - Акцент6 12 5 4" xfId="12188"/>
    <cellStyle name="20% - Акцент6 12 6" xfId="1151"/>
    <cellStyle name="20% - Акцент6 12 6 2" xfId="7951"/>
    <cellStyle name="20% - Акцент6 12 6 3" xfId="10207"/>
    <cellStyle name="20% - Акцент6 12 6 4" xfId="12187"/>
    <cellStyle name="20% - Акцент6 12 7" xfId="1152"/>
    <cellStyle name="20% - Акцент6 12 7 2" xfId="7952"/>
    <cellStyle name="20% - Акцент6 12 7 3" xfId="10206"/>
    <cellStyle name="20% - Акцент6 12 7 4" xfId="12186"/>
    <cellStyle name="20% - Акцент6 12 8" xfId="1153"/>
    <cellStyle name="20% - Акцент6 12 8 2" xfId="7953"/>
    <cellStyle name="20% - Акцент6 12 8 3" xfId="10205"/>
    <cellStyle name="20% - Акцент6 12 8 4" xfId="12185"/>
    <cellStyle name="20% - Акцент6 12 9" xfId="1154"/>
    <cellStyle name="20% - Акцент6 12 9 2" xfId="7954"/>
    <cellStyle name="20% - Акцент6 12 9 3" xfId="10204"/>
    <cellStyle name="20% - Акцент6 12 9 4" xfId="12184"/>
    <cellStyle name="20% - Акцент6 13" xfId="1155"/>
    <cellStyle name="20% - Акцент6 13 10" xfId="1156"/>
    <cellStyle name="20% - Акцент6 13 10 2" xfId="7956"/>
    <cellStyle name="20% - Акцент6 13 10 3" xfId="10202"/>
    <cellStyle name="20% - Акцент6 13 10 4" xfId="12182"/>
    <cellStyle name="20% - Акцент6 13 11" xfId="7955"/>
    <cellStyle name="20% - Акцент6 13 12" xfId="10203"/>
    <cellStyle name="20% - Акцент6 13 13" xfId="12183"/>
    <cellStyle name="20% - Акцент6 13 2" xfId="1157"/>
    <cellStyle name="20% - Акцент6 13 2 2" xfId="7957"/>
    <cellStyle name="20% - Акцент6 13 2 3" xfId="10201"/>
    <cellStyle name="20% - Акцент6 13 2 4" xfId="12181"/>
    <cellStyle name="20% - Акцент6 13 3" xfId="1158"/>
    <cellStyle name="20% - Акцент6 13 3 2" xfId="7958"/>
    <cellStyle name="20% - Акцент6 13 3 3" xfId="10200"/>
    <cellStyle name="20% - Акцент6 13 3 4" xfId="12180"/>
    <cellStyle name="20% - Акцент6 13 4" xfId="1159"/>
    <cellStyle name="20% - Акцент6 13 4 2" xfId="7959"/>
    <cellStyle name="20% - Акцент6 13 4 3" xfId="10199"/>
    <cellStyle name="20% - Акцент6 13 4 4" xfId="12179"/>
    <cellStyle name="20% - Акцент6 13 5" xfId="1160"/>
    <cellStyle name="20% - Акцент6 13 5 2" xfId="7960"/>
    <cellStyle name="20% - Акцент6 13 5 3" xfId="10198"/>
    <cellStyle name="20% - Акцент6 13 5 4" xfId="12178"/>
    <cellStyle name="20% - Акцент6 13 6" xfId="1161"/>
    <cellStyle name="20% - Акцент6 13 6 2" xfId="7961"/>
    <cellStyle name="20% - Акцент6 13 6 3" xfId="10197"/>
    <cellStyle name="20% - Акцент6 13 6 4" xfId="12177"/>
    <cellStyle name="20% - Акцент6 13 7" xfId="1162"/>
    <cellStyle name="20% - Акцент6 13 7 2" xfId="7962"/>
    <cellStyle name="20% - Акцент6 13 7 3" xfId="10196"/>
    <cellStyle name="20% - Акцент6 13 7 4" xfId="12176"/>
    <cellStyle name="20% - Акцент6 13 8" xfId="1163"/>
    <cellStyle name="20% - Акцент6 13 8 2" xfId="7963"/>
    <cellStyle name="20% - Акцент6 13 8 3" xfId="10195"/>
    <cellStyle name="20% - Акцент6 13 8 4" xfId="12175"/>
    <cellStyle name="20% - Акцент6 13 9" xfId="1164"/>
    <cellStyle name="20% - Акцент6 13 9 2" xfId="7964"/>
    <cellStyle name="20% - Акцент6 13 9 3" xfId="10194"/>
    <cellStyle name="20% - Акцент6 13 9 4" xfId="12174"/>
    <cellStyle name="20% - Акцент6 14" xfId="1165"/>
    <cellStyle name="20% - Акцент6 14 10" xfId="1166"/>
    <cellStyle name="20% - Акцент6 14 10 2" xfId="7966"/>
    <cellStyle name="20% - Акцент6 14 10 3" xfId="10192"/>
    <cellStyle name="20% - Акцент6 14 10 4" xfId="12172"/>
    <cellStyle name="20% - Акцент6 14 11" xfId="7965"/>
    <cellStyle name="20% - Акцент6 14 12" xfId="10193"/>
    <cellStyle name="20% - Акцент6 14 13" xfId="12173"/>
    <cellStyle name="20% - Акцент6 14 2" xfId="1167"/>
    <cellStyle name="20% - Акцент6 14 2 2" xfId="7967"/>
    <cellStyle name="20% - Акцент6 14 2 3" xfId="10191"/>
    <cellStyle name="20% - Акцент6 14 2 4" xfId="12171"/>
    <cellStyle name="20% - Акцент6 14 3" xfId="1168"/>
    <cellStyle name="20% - Акцент6 14 3 2" xfId="7968"/>
    <cellStyle name="20% - Акцент6 14 3 3" xfId="10190"/>
    <cellStyle name="20% - Акцент6 14 3 4" xfId="12170"/>
    <cellStyle name="20% - Акцент6 14 4" xfId="1169"/>
    <cellStyle name="20% - Акцент6 14 4 2" xfId="7969"/>
    <cellStyle name="20% - Акцент6 14 4 3" xfId="10189"/>
    <cellStyle name="20% - Акцент6 14 4 4" xfId="12169"/>
    <cellStyle name="20% - Акцент6 14 5" xfId="1170"/>
    <cellStyle name="20% - Акцент6 14 5 2" xfId="7970"/>
    <cellStyle name="20% - Акцент6 14 5 3" xfId="10188"/>
    <cellStyle name="20% - Акцент6 14 5 4" xfId="12168"/>
    <cellStyle name="20% - Акцент6 14 6" xfId="1171"/>
    <cellStyle name="20% - Акцент6 14 6 2" xfId="7971"/>
    <cellStyle name="20% - Акцент6 14 6 3" xfId="10187"/>
    <cellStyle name="20% - Акцент6 14 6 4" xfId="12167"/>
    <cellStyle name="20% - Акцент6 14 7" xfId="1172"/>
    <cellStyle name="20% - Акцент6 14 7 2" xfId="7972"/>
    <cellStyle name="20% - Акцент6 14 7 3" xfId="10186"/>
    <cellStyle name="20% - Акцент6 14 7 4" xfId="12166"/>
    <cellStyle name="20% - Акцент6 14 8" xfId="1173"/>
    <cellStyle name="20% - Акцент6 14 8 2" xfId="7973"/>
    <cellStyle name="20% - Акцент6 14 8 3" xfId="10185"/>
    <cellStyle name="20% - Акцент6 14 8 4" xfId="12165"/>
    <cellStyle name="20% - Акцент6 14 9" xfId="1174"/>
    <cellStyle name="20% - Акцент6 14 9 2" xfId="7974"/>
    <cellStyle name="20% - Акцент6 14 9 3" xfId="10184"/>
    <cellStyle name="20% - Акцент6 14 9 4" xfId="12164"/>
    <cellStyle name="20% - Акцент6 15" xfId="1175"/>
    <cellStyle name="20% - Акцент6 15 10" xfId="10183"/>
    <cellStyle name="20% - Акцент6 15 11" xfId="12163"/>
    <cellStyle name="20% - Акцент6 15 2" xfId="1176"/>
    <cellStyle name="20% - Акцент6 15 2 2" xfId="7976"/>
    <cellStyle name="20% - Акцент6 15 2 3" xfId="10182"/>
    <cellStyle name="20% - Акцент6 15 2 4" xfId="12162"/>
    <cellStyle name="20% - Акцент6 15 3" xfId="1177"/>
    <cellStyle name="20% - Акцент6 15 3 2" xfId="7977"/>
    <cellStyle name="20% - Акцент6 15 3 3" xfId="10181"/>
    <cellStyle name="20% - Акцент6 15 3 4" xfId="12161"/>
    <cellStyle name="20% - Акцент6 15 4" xfId="1178"/>
    <cellStyle name="20% - Акцент6 15 4 2" xfId="7978"/>
    <cellStyle name="20% - Акцент6 15 4 3" xfId="10180"/>
    <cellStyle name="20% - Акцент6 15 4 4" xfId="12160"/>
    <cellStyle name="20% - Акцент6 15 5" xfId="1179"/>
    <cellStyle name="20% - Акцент6 15 5 2" xfId="7979"/>
    <cellStyle name="20% - Акцент6 15 5 3" xfId="10179"/>
    <cellStyle name="20% - Акцент6 15 5 4" xfId="12159"/>
    <cellStyle name="20% - Акцент6 15 6" xfId="1180"/>
    <cellStyle name="20% - Акцент6 15 6 2" xfId="7980"/>
    <cellStyle name="20% - Акцент6 15 6 3" xfId="10178"/>
    <cellStyle name="20% - Акцент6 15 6 4" xfId="12158"/>
    <cellStyle name="20% - Акцент6 15 7" xfId="1181"/>
    <cellStyle name="20% - Акцент6 15 7 2" xfId="7981"/>
    <cellStyle name="20% - Акцент6 15 7 3" xfId="10177"/>
    <cellStyle name="20% - Акцент6 15 7 4" xfId="12157"/>
    <cellStyle name="20% - Акцент6 15 8" xfId="1182"/>
    <cellStyle name="20% - Акцент6 15 8 2" xfId="7982"/>
    <cellStyle name="20% - Акцент6 15 8 3" xfId="10176"/>
    <cellStyle name="20% - Акцент6 15 8 4" xfId="12156"/>
    <cellStyle name="20% - Акцент6 15 9" xfId="7975"/>
    <cellStyle name="20% - Акцент6 16" xfId="1183"/>
    <cellStyle name="20% - Акцент6 16 10" xfId="10175"/>
    <cellStyle name="20% - Акцент6 16 11" xfId="12155"/>
    <cellStyle name="20% - Акцент6 16 2" xfId="1184"/>
    <cellStyle name="20% - Акцент6 16 2 2" xfId="7984"/>
    <cellStyle name="20% - Акцент6 16 2 3" xfId="10174"/>
    <cellStyle name="20% - Акцент6 16 2 4" xfId="12154"/>
    <cellStyle name="20% - Акцент6 16 3" xfId="1185"/>
    <cellStyle name="20% - Акцент6 16 3 2" xfId="7985"/>
    <cellStyle name="20% - Акцент6 16 3 3" xfId="10173"/>
    <cellStyle name="20% - Акцент6 16 3 4" xfId="12153"/>
    <cellStyle name="20% - Акцент6 16 4" xfId="1186"/>
    <cellStyle name="20% - Акцент6 16 4 2" xfId="7986"/>
    <cellStyle name="20% - Акцент6 16 4 3" xfId="10172"/>
    <cellStyle name="20% - Акцент6 16 4 4" xfId="12152"/>
    <cellStyle name="20% - Акцент6 16 5" xfId="1187"/>
    <cellStyle name="20% - Акцент6 16 5 2" xfId="7987"/>
    <cellStyle name="20% - Акцент6 16 5 3" xfId="10171"/>
    <cellStyle name="20% - Акцент6 16 5 4" xfId="12151"/>
    <cellStyle name="20% - Акцент6 16 6" xfId="1188"/>
    <cellStyle name="20% - Акцент6 16 6 2" xfId="7988"/>
    <cellStyle name="20% - Акцент6 16 6 3" xfId="10170"/>
    <cellStyle name="20% - Акцент6 16 6 4" xfId="12150"/>
    <cellStyle name="20% - Акцент6 16 7" xfId="1189"/>
    <cellStyle name="20% - Акцент6 16 7 2" xfId="7989"/>
    <cellStyle name="20% - Акцент6 16 7 3" xfId="10169"/>
    <cellStyle name="20% - Акцент6 16 7 4" xfId="12149"/>
    <cellStyle name="20% - Акцент6 16 8" xfId="1190"/>
    <cellStyle name="20% - Акцент6 16 8 2" xfId="7990"/>
    <cellStyle name="20% - Акцент6 16 8 3" xfId="10168"/>
    <cellStyle name="20% - Акцент6 16 8 4" xfId="12148"/>
    <cellStyle name="20% - Акцент6 16 9" xfId="7983"/>
    <cellStyle name="20% - Акцент6 17" xfId="1191"/>
    <cellStyle name="20% - Акцент6 17 2" xfId="1192"/>
    <cellStyle name="20% - Акцент6 17 2 2" xfId="7992"/>
    <cellStyle name="20% - Акцент6 17 2 3" xfId="10166"/>
    <cellStyle name="20% - Акцент6 17 2 4" xfId="12146"/>
    <cellStyle name="20% - Акцент6 17 3" xfId="1193"/>
    <cellStyle name="20% - Акцент6 17 3 2" xfId="7993"/>
    <cellStyle name="20% - Акцент6 17 3 3" xfId="10165"/>
    <cellStyle name="20% - Акцент6 17 3 4" xfId="12145"/>
    <cellStyle name="20% - Акцент6 17 4" xfId="1194"/>
    <cellStyle name="20% - Акцент6 17 4 2" xfId="7994"/>
    <cellStyle name="20% - Акцент6 17 4 3" xfId="10164"/>
    <cellStyle name="20% - Акцент6 17 4 4" xfId="12144"/>
    <cellStyle name="20% - Акцент6 17 5" xfId="1195"/>
    <cellStyle name="20% - Акцент6 17 5 2" xfId="7995"/>
    <cellStyle name="20% - Акцент6 17 5 3" xfId="10163"/>
    <cellStyle name="20% - Акцент6 17 5 4" xfId="12143"/>
    <cellStyle name="20% - Акцент6 17 6" xfId="7991"/>
    <cellStyle name="20% - Акцент6 17 7" xfId="10167"/>
    <cellStyle name="20% - Акцент6 17 8" xfId="12147"/>
    <cellStyle name="20% - Акцент6 18" xfId="1196"/>
    <cellStyle name="20% - Акцент6 18 2" xfId="1197"/>
    <cellStyle name="20% - Акцент6 18 2 2" xfId="7997"/>
    <cellStyle name="20% - Акцент6 18 2 3" xfId="10161"/>
    <cellStyle name="20% - Акцент6 18 2 4" xfId="12141"/>
    <cellStyle name="20% - Акцент6 18 3" xfId="1198"/>
    <cellStyle name="20% - Акцент6 18 3 2" xfId="7998"/>
    <cellStyle name="20% - Акцент6 18 3 3" xfId="10160"/>
    <cellStyle name="20% - Акцент6 18 3 4" xfId="12140"/>
    <cellStyle name="20% - Акцент6 18 4" xfId="1199"/>
    <cellStyle name="20% - Акцент6 18 4 2" xfId="7999"/>
    <cellStyle name="20% - Акцент6 18 4 3" xfId="10159"/>
    <cellStyle name="20% - Акцент6 18 4 4" xfId="12139"/>
    <cellStyle name="20% - Акцент6 18 5" xfId="1200"/>
    <cellStyle name="20% - Акцент6 18 5 2" xfId="8000"/>
    <cellStyle name="20% - Акцент6 18 5 3" xfId="10158"/>
    <cellStyle name="20% - Акцент6 18 5 4" xfId="12138"/>
    <cellStyle name="20% - Акцент6 18 6" xfId="7996"/>
    <cellStyle name="20% - Акцент6 18 7" xfId="10162"/>
    <cellStyle name="20% - Акцент6 18 8" xfId="12142"/>
    <cellStyle name="20% - Акцент6 19" xfId="1201"/>
    <cellStyle name="20% - Акцент6 19 2" xfId="1202"/>
    <cellStyle name="20% - Акцент6 19 2 2" xfId="8002"/>
    <cellStyle name="20% - Акцент6 19 2 3" xfId="10156"/>
    <cellStyle name="20% - Акцент6 19 2 4" xfId="12136"/>
    <cellStyle name="20% - Акцент6 19 3" xfId="1203"/>
    <cellStyle name="20% - Акцент6 19 3 2" xfId="8003"/>
    <cellStyle name="20% - Акцент6 19 3 3" xfId="10155"/>
    <cellStyle name="20% - Акцент6 19 3 4" xfId="12135"/>
    <cellStyle name="20% - Акцент6 19 4" xfId="1204"/>
    <cellStyle name="20% - Акцент6 19 4 2" xfId="8004"/>
    <cellStyle name="20% - Акцент6 19 4 3" xfId="10154"/>
    <cellStyle name="20% - Акцент6 19 4 4" xfId="12134"/>
    <cellStyle name="20% - Акцент6 19 5" xfId="1205"/>
    <cellStyle name="20% - Акцент6 19 5 2" xfId="8005"/>
    <cellStyle name="20% - Акцент6 19 5 3" xfId="10153"/>
    <cellStyle name="20% - Акцент6 19 5 4" xfId="12133"/>
    <cellStyle name="20% - Акцент6 19 6" xfId="8001"/>
    <cellStyle name="20% - Акцент6 19 7" xfId="10157"/>
    <cellStyle name="20% - Акцент6 19 8" xfId="12137"/>
    <cellStyle name="20% - Акцент6 2" xfId="1206"/>
    <cellStyle name="20% - Акцент6 2 10" xfId="1207"/>
    <cellStyle name="20% - Акцент6 2 10 2" xfId="8007"/>
    <cellStyle name="20% - Акцент6 2 10 3" xfId="10151"/>
    <cellStyle name="20% - Акцент6 2 10 4" xfId="12131"/>
    <cellStyle name="20% - Акцент6 2 11" xfId="8006"/>
    <cellStyle name="20% - Акцент6 2 12" xfId="10152"/>
    <cellStyle name="20% - Акцент6 2 13" xfId="12132"/>
    <cellStyle name="20% - Акцент6 2 2" xfId="1208"/>
    <cellStyle name="20% - Акцент6 2 2 2" xfId="8008"/>
    <cellStyle name="20% - Акцент6 2 2 3" xfId="10150"/>
    <cellStyle name="20% - Акцент6 2 2 4" xfId="12130"/>
    <cellStyle name="20% - Акцент6 2 3" xfId="1209"/>
    <cellStyle name="20% - Акцент6 2 3 2" xfId="8009"/>
    <cellStyle name="20% - Акцент6 2 3 3" xfId="10149"/>
    <cellStyle name="20% - Акцент6 2 3 4" xfId="12129"/>
    <cellStyle name="20% - Акцент6 2 4" xfId="1210"/>
    <cellStyle name="20% - Акцент6 2 4 2" xfId="8010"/>
    <cellStyle name="20% - Акцент6 2 4 3" xfId="10148"/>
    <cellStyle name="20% - Акцент6 2 4 4" xfId="12128"/>
    <cellStyle name="20% - Акцент6 2 5" xfId="1211"/>
    <cellStyle name="20% - Акцент6 2 5 2" xfId="8011"/>
    <cellStyle name="20% - Акцент6 2 5 3" xfId="10147"/>
    <cellStyle name="20% - Акцент6 2 5 4" xfId="12127"/>
    <cellStyle name="20% - Акцент6 2 6" xfId="1212"/>
    <cellStyle name="20% - Акцент6 2 6 2" xfId="8012"/>
    <cellStyle name="20% - Акцент6 2 6 3" xfId="10146"/>
    <cellStyle name="20% - Акцент6 2 6 4" xfId="12126"/>
    <cellStyle name="20% - Акцент6 2 7" xfId="1213"/>
    <cellStyle name="20% - Акцент6 2 7 2" xfId="8013"/>
    <cellStyle name="20% - Акцент6 2 7 3" xfId="10145"/>
    <cellStyle name="20% - Акцент6 2 7 4" xfId="12125"/>
    <cellStyle name="20% - Акцент6 2 8" xfId="1214"/>
    <cellStyle name="20% - Акцент6 2 8 2" xfId="8014"/>
    <cellStyle name="20% - Акцент6 2 8 3" xfId="10144"/>
    <cellStyle name="20% - Акцент6 2 8 4" xfId="12124"/>
    <cellStyle name="20% - Акцент6 2 9" xfId="1215"/>
    <cellStyle name="20% - Акцент6 2 9 2" xfId="8015"/>
    <cellStyle name="20% - Акцент6 2 9 3" xfId="10143"/>
    <cellStyle name="20% - Акцент6 2 9 4" xfId="12123"/>
    <cellStyle name="20% - Акцент6 20" xfId="1216"/>
    <cellStyle name="20% - Акцент6 20 2" xfId="8016"/>
    <cellStyle name="20% - Акцент6 20 3" xfId="10142"/>
    <cellStyle name="20% - Акцент6 20 4" xfId="12122"/>
    <cellStyle name="20% - Акцент6 21" xfId="1217"/>
    <cellStyle name="20% - Акцент6 21 2" xfId="8017"/>
    <cellStyle name="20% - Акцент6 21 3" xfId="10141"/>
    <cellStyle name="20% - Акцент6 21 4" xfId="12121"/>
    <cellStyle name="20% - Акцент6 22" xfId="1218"/>
    <cellStyle name="20% - Акцент6 22 2" xfId="8018"/>
    <cellStyle name="20% - Акцент6 22 3" xfId="10140"/>
    <cellStyle name="20% - Акцент6 22 4" xfId="12120"/>
    <cellStyle name="20% - Акцент6 23" xfId="1219"/>
    <cellStyle name="20% - Акцент6 23 2" xfId="8019"/>
    <cellStyle name="20% - Акцент6 23 3" xfId="10139"/>
    <cellStyle name="20% - Акцент6 23 4" xfId="12119"/>
    <cellStyle name="20% - Акцент6 24" xfId="14659"/>
    <cellStyle name="20% - Акцент6 3" xfId="1220"/>
    <cellStyle name="20% - Акцент6 3 10" xfId="1221"/>
    <cellStyle name="20% - Акцент6 3 10 2" xfId="8021"/>
    <cellStyle name="20% - Акцент6 3 10 3" xfId="7099"/>
    <cellStyle name="20% - Акцент6 3 10 4" xfId="12117"/>
    <cellStyle name="20% - Акцент6 3 11" xfId="8020"/>
    <cellStyle name="20% - Акцент6 3 12" xfId="10138"/>
    <cellStyle name="20% - Акцент6 3 13" xfId="12118"/>
    <cellStyle name="20% - Акцент6 3 2" xfId="1222"/>
    <cellStyle name="20% - Акцент6 3 2 2" xfId="8022"/>
    <cellStyle name="20% - Акцент6 3 2 3" xfId="10137"/>
    <cellStyle name="20% - Акцент6 3 2 4" xfId="12116"/>
    <cellStyle name="20% - Акцент6 3 3" xfId="1223"/>
    <cellStyle name="20% - Акцент6 3 3 2" xfId="8023"/>
    <cellStyle name="20% - Акцент6 3 3 3" xfId="10136"/>
    <cellStyle name="20% - Акцент6 3 3 4" xfId="12115"/>
    <cellStyle name="20% - Акцент6 3 4" xfId="1224"/>
    <cellStyle name="20% - Акцент6 3 4 2" xfId="8024"/>
    <cellStyle name="20% - Акцент6 3 4 3" xfId="10135"/>
    <cellStyle name="20% - Акцент6 3 4 4" xfId="12114"/>
    <cellStyle name="20% - Акцент6 3 5" xfId="1225"/>
    <cellStyle name="20% - Акцент6 3 5 2" xfId="8025"/>
    <cellStyle name="20% - Акцент6 3 5 3" xfId="10134"/>
    <cellStyle name="20% - Акцент6 3 5 4" xfId="12113"/>
    <cellStyle name="20% - Акцент6 3 6" xfId="1226"/>
    <cellStyle name="20% - Акцент6 3 6 2" xfId="8026"/>
    <cellStyle name="20% - Акцент6 3 6 3" xfId="10133"/>
    <cellStyle name="20% - Акцент6 3 6 4" xfId="12112"/>
    <cellStyle name="20% - Акцент6 3 7" xfId="1227"/>
    <cellStyle name="20% - Акцент6 3 7 2" xfId="8027"/>
    <cellStyle name="20% - Акцент6 3 7 3" xfId="10132"/>
    <cellStyle name="20% - Акцент6 3 7 4" xfId="12111"/>
    <cellStyle name="20% - Акцент6 3 8" xfId="1228"/>
    <cellStyle name="20% - Акцент6 3 8 2" xfId="8028"/>
    <cellStyle name="20% - Акцент6 3 8 3" xfId="10131"/>
    <cellStyle name="20% - Акцент6 3 8 4" xfId="12110"/>
    <cellStyle name="20% - Акцент6 3 9" xfId="1229"/>
    <cellStyle name="20% - Акцент6 3 9 2" xfId="8029"/>
    <cellStyle name="20% - Акцент6 3 9 3" xfId="10130"/>
    <cellStyle name="20% - Акцент6 3 9 4" xfId="12109"/>
    <cellStyle name="20% - Акцент6 4" xfId="1230"/>
    <cellStyle name="20% - Акцент6 4 10" xfId="1231"/>
    <cellStyle name="20% - Акцент6 4 10 2" xfId="8031"/>
    <cellStyle name="20% - Акцент6 4 10 3" xfId="10128"/>
    <cellStyle name="20% - Акцент6 4 10 4" xfId="12107"/>
    <cellStyle name="20% - Акцент6 4 11" xfId="8030"/>
    <cellStyle name="20% - Акцент6 4 12" xfId="10129"/>
    <cellStyle name="20% - Акцент6 4 13" xfId="12108"/>
    <cellStyle name="20% - Акцент6 4 2" xfId="1232"/>
    <cellStyle name="20% - Акцент6 4 2 2" xfId="8032"/>
    <cellStyle name="20% - Акцент6 4 2 3" xfId="10127"/>
    <cellStyle name="20% - Акцент6 4 2 4" xfId="12106"/>
    <cellStyle name="20% - Акцент6 4 3" xfId="1233"/>
    <cellStyle name="20% - Акцент6 4 3 2" xfId="8033"/>
    <cellStyle name="20% - Акцент6 4 3 3" xfId="10126"/>
    <cellStyle name="20% - Акцент6 4 3 4" xfId="12105"/>
    <cellStyle name="20% - Акцент6 4 4" xfId="1234"/>
    <cellStyle name="20% - Акцент6 4 4 2" xfId="8034"/>
    <cellStyle name="20% - Акцент6 4 4 3" xfId="10125"/>
    <cellStyle name="20% - Акцент6 4 4 4" xfId="12104"/>
    <cellStyle name="20% - Акцент6 4 5" xfId="1235"/>
    <cellStyle name="20% - Акцент6 4 5 2" xfId="8035"/>
    <cellStyle name="20% - Акцент6 4 5 3" xfId="10124"/>
    <cellStyle name="20% - Акцент6 4 5 4" xfId="12103"/>
    <cellStyle name="20% - Акцент6 4 6" xfId="1236"/>
    <cellStyle name="20% - Акцент6 4 6 2" xfId="8036"/>
    <cellStyle name="20% - Акцент6 4 6 3" xfId="10123"/>
    <cellStyle name="20% - Акцент6 4 6 4" xfId="12102"/>
    <cellStyle name="20% - Акцент6 4 7" xfId="1237"/>
    <cellStyle name="20% - Акцент6 4 7 2" xfId="8037"/>
    <cellStyle name="20% - Акцент6 4 7 3" xfId="10122"/>
    <cellStyle name="20% - Акцент6 4 7 4" xfId="12101"/>
    <cellStyle name="20% - Акцент6 4 8" xfId="1238"/>
    <cellStyle name="20% - Акцент6 4 8 2" xfId="8038"/>
    <cellStyle name="20% - Акцент6 4 8 3" xfId="10121"/>
    <cellStyle name="20% - Акцент6 4 8 4" xfId="12100"/>
    <cellStyle name="20% - Акцент6 4 9" xfId="1239"/>
    <cellStyle name="20% - Акцент6 4 9 2" xfId="8039"/>
    <cellStyle name="20% - Акцент6 4 9 3" xfId="10120"/>
    <cellStyle name="20% - Акцент6 4 9 4" xfId="12099"/>
    <cellStyle name="20% - Акцент6 5" xfId="1240"/>
    <cellStyle name="20% - Акцент6 5 10" xfId="1241"/>
    <cellStyle name="20% - Акцент6 5 10 2" xfId="8041"/>
    <cellStyle name="20% - Акцент6 5 10 3" xfId="10118"/>
    <cellStyle name="20% - Акцент6 5 10 4" xfId="12097"/>
    <cellStyle name="20% - Акцент6 5 11" xfId="8040"/>
    <cellStyle name="20% - Акцент6 5 12" xfId="10119"/>
    <cellStyle name="20% - Акцент6 5 13" xfId="12098"/>
    <cellStyle name="20% - Акцент6 5 2" xfId="1242"/>
    <cellStyle name="20% - Акцент6 5 2 2" xfId="8042"/>
    <cellStyle name="20% - Акцент6 5 2 3" xfId="10117"/>
    <cellStyle name="20% - Акцент6 5 2 4" xfId="12096"/>
    <cellStyle name="20% - Акцент6 5 3" xfId="1243"/>
    <cellStyle name="20% - Акцент6 5 3 2" xfId="8043"/>
    <cellStyle name="20% - Акцент6 5 3 3" xfId="10116"/>
    <cellStyle name="20% - Акцент6 5 3 4" xfId="12095"/>
    <cellStyle name="20% - Акцент6 5 4" xfId="1244"/>
    <cellStyle name="20% - Акцент6 5 4 2" xfId="8044"/>
    <cellStyle name="20% - Акцент6 5 4 3" xfId="10115"/>
    <cellStyle name="20% - Акцент6 5 4 4" xfId="12094"/>
    <cellStyle name="20% - Акцент6 5 5" xfId="1245"/>
    <cellStyle name="20% - Акцент6 5 5 2" xfId="8045"/>
    <cellStyle name="20% - Акцент6 5 5 3" xfId="10114"/>
    <cellStyle name="20% - Акцент6 5 5 4" xfId="12093"/>
    <cellStyle name="20% - Акцент6 5 6" xfId="1246"/>
    <cellStyle name="20% - Акцент6 5 6 2" xfId="8046"/>
    <cellStyle name="20% - Акцент6 5 6 3" xfId="10113"/>
    <cellStyle name="20% - Акцент6 5 6 4" xfId="12092"/>
    <cellStyle name="20% - Акцент6 5 7" xfId="1247"/>
    <cellStyle name="20% - Акцент6 5 7 2" xfId="8047"/>
    <cellStyle name="20% - Акцент6 5 7 3" xfId="10112"/>
    <cellStyle name="20% - Акцент6 5 7 4" xfId="12091"/>
    <cellStyle name="20% - Акцент6 5 8" xfId="1248"/>
    <cellStyle name="20% - Акцент6 5 8 2" xfId="8048"/>
    <cellStyle name="20% - Акцент6 5 8 3" xfId="10111"/>
    <cellStyle name="20% - Акцент6 5 8 4" xfId="12090"/>
    <cellStyle name="20% - Акцент6 5 9" xfId="1249"/>
    <cellStyle name="20% - Акцент6 5 9 2" xfId="8049"/>
    <cellStyle name="20% - Акцент6 5 9 3" xfId="10110"/>
    <cellStyle name="20% - Акцент6 5 9 4" xfId="12089"/>
    <cellStyle name="20% - Акцент6 6" xfId="1250"/>
    <cellStyle name="20% - Акцент6 6 10" xfId="1251"/>
    <cellStyle name="20% - Акцент6 6 10 2" xfId="8051"/>
    <cellStyle name="20% - Акцент6 6 10 3" xfId="10108"/>
    <cellStyle name="20% - Акцент6 6 10 4" xfId="12087"/>
    <cellStyle name="20% - Акцент6 6 11" xfId="8050"/>
    <cellStyle name="20% - Акцент6 6 12" xfId="10109"/>
    <cellStyle name="20% - Акцент6 6 13" xfId="12088"/>
    <cellStyle name="20% - Акцент6 6 2" xfId="1252"/>
    <cellStyle name="20% - Акцент6 6 2 2" xfId="8052"/>
    <cellStyle name="20% - Акцент6 6 2 3" xfId="10107"/>
    <cellStyle name="20% - Акцент6 6 2 4" xfId="12086"/>
    <cellStyle name="20% - Акцент6 6 3" xfId="1253"/>
    <cellStyle name="20% - Акцент6 6 3 2" xfId="8053"/>
    <cellStyle name="20% - Акцент6 6 3 3" xfId="10106"/>
    <cellStyle name="20% - Акцент6 6 3 4" xfId="12085"/>
    <cellStyle name="20% - Акцент6 6 4" xfId="1254"/>
    <cellStyle name="20% - Акцент6 6 4 2" xfId="8054"/>
    <cellStyle name="20% - Акцент6 6 4 3" xfId="10105"/>
    <cellStyle name="20% - Акцент6 6 4 4" xfId="12084"/>
    <cellStyle name="20% - Акцент6 6 5" xfId="1255"/>
    <cellStyle name="20% - Акцент6 6 5 2" xfId="8055"/>
    <cellStyle name="20% - Акцент6 6 5 3" xfId="10104"/>
    <cellStyle name="20% - Акцент6 6 5 4" xfId="12083"/>
    <cellStyle name="20% - Акцент6 6 6" xfId="1256"/>
    <cellStyle name="20% - Акцент6 6 6 2" xfId="8056"/>
    <cellStyle name="20% - Акцент6 6 6 3" xfId="10103"/>
    <cellStyle name="20% - Акцент6 6 6 4" xfId="12082"/>
    <cellStyle name="20% - Акцент6 6 7" xfId="1257"/>
    <cellStyle name="20% - Акцент6 6 7 2" xfId="8057"/>
    <cellStyle name="20% - Акцент6 6 7 3" xfId="10102"/>
    <cellStyle name="20% - Акцент6 6 7 4" xfId="12081"/>
    <cellStyle name="20% - Акцент6 6 8" xfId="1258"/>
    <cellStyle name="20% - Акцент6 6 8 2" xfId="8058"/>
    <cellStyle name="20% - Акцент6 6 8 3" xfId="10101"/>
    <cellStyle name="20% - Акцент6 6 8 4" xfId="12080"/>
    <cellStyle name="20% - Акцент6 6 9" xfId="1259"/>
    <cellStyle name="20% - Акцент6 6 9 2" xfId="8059"/>
    <cellStyle name="20% - Акцент6 6 9 3" xfId="10100"/>
    <cellStyle name="20% - Акцент6 6 9 4" xfId="12079"/>
    <cellStyle name="20% - Акцент6 7" xfId="1260"/>
    <cellStyle name="20% - Акцент6 7 10" xfId="1261"/>
    <cellStyle name="20% - Акцент6 7 10 2" xfId="8061"/>
    <cellStyle name="20% - Акцент6 7 10 3" xfId="10098"/>
    <cellStyle name="20% - Акцент6 7 10 4" xfId="12077"/>
    <cellStyle name="20% - Акцент6 7 11" xfId="8060"/>
    <cellStyle name="20% - Акцент6 7 12" xfId="10099"/>
    <cellStyle name="20% - Акцент6 7 13" xfId="12078"/>
    <cellStyle name="20% - Акцент6 7 2" xfId="1262"/>
    <cellStyle name="20% - Акцент6 7 2 2" xfId="8062"/>
    <cellStyle name="20% - Акцент6 7 2 3" xfId="10097"/>
    <cellStyle name="20% - Акцент6 7 2 4" xfId="12076"/>
    <cellStyle name="20% - Акцент6 7 3" xfId="1263"/>
    <cellStyle name="20% - Акцент6 7 3 2" xfId="8063"/>
    <cellStyle name="20% - Акцент6 7 3 3" xfId="10096"/>
    <cellStyle name="20% - Акцент6 7 3 4" xfId="12075"/>
    <cellStyle name="20% - Акцент6 7 4" xfId="1264"/>
    <cellStyle name="20% - Акцент6 7 4 2" xfId="8064"/>
    <cellStyle name="20% - Акцент6 7 4 3" xfId="10095"/>
    <cellStyle name="20% - Акцент6 7 4 4" xfId="12074"/>
    <cellStyle name="20% - Акцент6 7 5" xfId="1265"/>
    <cellStyle name="20% - Акцент6 7 5 2" xfId="8065"/>
    <cellStyle name="20% - Акцент6 7 5 3" xfId="10094"/>
    <cellStyle name="20% - Акцент6 7 5 4" xfId="12073"/>
    <cellStyle name="20% - Акцент6 7 6" xfId="1266"/>
    <cellStyle name="20% - Акцент6 7 6 2" xfId="8066"/>
    <cellStyle name="20% - Акцент6 7 6 3" xfId="10093"/>
    <cellStyle name="20% - Акцент6 7 6 4" xfId="12072"/>
    <cellStyle name="20% - Акцент6 7 7" xfId="1267"/>
    <cellStyle name="20% - Акцент6 7 7 2" xfId="8067"/>
    <cellStyle name="20% - Акцент6 7 7 3" xfId="10092"/>
    <cellStyle name="20% - Акцент6 7 7 4" xfId="12071"/>
    <cellStyle name="20% - Акцент6 7 8" xfId="1268"/>
    <cellStyle name="20% - Акцент6 7 8 2" xfId="8068"/>
    <cellStyle name="20% - Акцент6 7 8 3" xfId="10091"/>
    <cellStyle name="20% - Акцент6 7 8 4" xfId="12070"/>
    <cellStyle name="20% - Акцент6 7 9" xfId="1269"/>
    <cellStyle name="20% - Акцент6 7 9 2" xfId="8069"/>
    <cellStyle name="20% - Акцент6 7 9 3" xfId="10090"/>
    <cellStyle name="20% - Акцент6 7 9 4" xfId="12069"/>
    <cellStyle name="20% - Акцент6 8" xfId="1270"/>
    <cellStyle name="20% - Акцент6 8 10" xfId="1271"/>
    <cellStyle name="20% - Акцент6 8 10 2" xfId="8071"/>
    <cellStyle name="20% - Акцент6 8 10 3" xfId="10088"/>
    <cellStyle name="20% - Акцент6 8 10 4" xfId="12067"/>
    <cellStyle name="20% - Акцент6 8 11" xfId="8070"/>
    <cellStyle name="20% - Акцент6 8 12" xfId="10089"/>
    <cellStyle name="20% - Акцент6 8 13" xfId="12068"/>
    <cellStyle name="20% - Акцент6 8 2" xfId="1272"/>
    <cellStyle name="20% - Акцент6 8 2 2" xfId="8072"/>
    <cellStyle name="20% - Акцент6 8 2 3" xfId="10087"/>
    <cellStyle name="20% - Акцент6 8 2 4" xfId="12066"/>
    <cellStyle name="20% - Акцент6 8 3" xfId="1273"/>
    <cellStyle name="20% - Акцент6 8 3 2" xfId="8073"/>
    <cellStyle name="20% - Акцент6 8 3 3" xfId="10086"/>
    <cellStyle name="20% - Акцент6 8 3 4" xfId="12065"/>
    <cellStyle name="20% - Акцент6 8 4" xfId="1274"/>
    <cellStyle name="20% - Акцент6 8 4 2" xfId="8074"/>
    <cellStyle name="20% - Акцент6 8 4 3" xfId="10085"/>
    <cellStyle name="20% - Акцент6 8 4 4" xfId="12064"/>
    <cellStyle name="20% - Акцент6 8 5" xfId="1275"/>
    <cellStyle name="20% - Акцент6 8 5 2" xfId="8075"/>
    <cellStyle name="20% - Акцент6 8 5 3" xfId="10084"/>
    <cellStyle name="20% - Акцент6 8 5 4" xfId="12063"/>
    <cellStyle name="20% - Акцент6 8 6" xfId="1276"/>
    <cellStyle name="20% - Акцент6 8 6 2" xfId="8076"/>
    <cellStyle name="20% - Акцент6 8 6 3" xfId="10083"/>
    <cellStyle name="20% - Акцент6 8 6 4" xfId="12062"/>
    <cellStyle name="20% - Акцент6 8 7" xfId="1277"/>
    <cellStyle name="20% - Акцент6 8 7 2" xfId="8077"/>
    <cellStyle name="20% - Акцент6 8 7 3" xfId="10082"/>
    <cellStyle name="20% - Акцент6 8 7 4" xfId="12061"/>
    <cellStyle name="20% - Акцент6 8 8" xfId="1278"/>
    <cellStyle name="20% - Акцент6 8 8 2" xfId="8078"/>
    <cellStyle name="20% - Акцент6 8 8 3" xfId="10081"/>
    <cellStyle name="20% - Акцент6 8 8 4" xfId="12060"/>
    <cellStyle name="20% - Акцент6 8 9" xfId="1279"/>
    <cellStyle name="20% - Акцент6 8 9 2" xfId="8079"/>
    <cellStyle name="20% - Акцент6 8 9 3" xfId="10080"/>
    <cellStyle name="20% - Акцент6 8 9 4" xfId="12059"/>
    <cellStyle name="20% - Акцент6 9" xfId="1280"/>
    <cellStyle name="20% - Акцент6 9 10" xfId="1281"/>
    <cellStyle name="20% - Акцент6 9 10 2" xfId="8081"/>
    <cellStyle name="20% - Акцент6 9 10 3" xfId="10078"/>
    <cellStyle name="20% - Акцент6 9 10 4" xfId="12057"/>
    <cellStyle name="20% - Акцент6 9 11" xfId="8080"/>
    <cellStyle name="20% - Акцент6 9 12" xfId="10079"/>
    <cellStyle name="20% - Акцент6 9 13" xfId="12058"/>
    <cellStyle name="20% - Акцент6 9 2" xfId="1282"/>
    <cellStyle name="20% - Акцент6 9 2 2" xfId="8082"/>
    <cellStyle name="20% - Акцент6 9 2 3" xfId="10077"/>
    <cellStyle name="20% - Акцент6 9 2 4" xfId="12056"/>
    <cellStyle name="20% - Акцент6 9 3" xfId="1283"/>
    <cellStyle name="20% - Акцент6 9 3 2" xfId="8083"/>
    <cellStyle name="20% - Акцент6 9 3 3" xfId="10076"/>
    <cellStyle name="20% - Акцент6 9 3 4" xfId="12055"/>
    <cellStyle name="20% - Акцент6 9 4" xfId="1284"/>
    <cellStyle name="20% - Акцент6 9 4 2" xfId="8084"/>
    <cellStyle name="20% - Акцент6 9 4 3" xfId="10075"/>
    <cellStyle name="20% - Акцент6 9 4 4" xfId="12054"/>
    <cellStyle name="20% - Акцент6 9 5" xfId="1285"/>
    <cellStyle name="20% - Акцент6 9 5 2" xfId="8085"/>
    <cellStyle name="20% - Акцент6 9 5 3" xfId="10074"/>
    <cellStyle name="20% - Акцент6 9 5 4" xfId="12053"/>
    <cellStyle name="20% - Акцент6 9 6" xfId="1286"/>
    <cellStyle name="20% - Акцент6 9 6 2" xfId="8086"/>
    <cellStyle name="20% - Акцент6 9 6 3" xfId="10073"/>
    <cellStyle name="20% - Акцент6 9 6 4" xfId="12052"/>
    <cellStyle name="20% - Акцент6 9 7" xfId="1287"/>
    <cellStyle name="20% - Акцент6 9 7 2" xfId="8087"/>
    <cellStyle name="20% - Акцент6 9 7 3" xfId="10072"/>
    <cellStyle name="20% - Акцент6 9 7 4" xfId="12051"/>
    <cellStyle name="20% - Акцент6 9 8" xfId="1288"/>
    <cellStyle name="20% - Акцент6 9 8 2" xfId="8088"/>
    <cellStyle name="20% - Акцент6 9 8 3" xfId="10071"/>
    <cellStyle name="20% - Акцент6 9 8 4" xfId="12050"/>
    <cellStyle name="20% - Акцент6 9 9" xfId="1289"/>
    <cellStyle name="20% - Акцент6 9 9 2" xfId="8089"/>
    <cellStyle name="20% - Акцент6 9 9 3" xfId="10070"/>
    <cellStyle name="20% - Акцент6 9 9 4" xfId="12049"/>
    <cellStyle name="40 % – Zvýraznění1" xfId="7"/>
    <cellStyle name="40 % – Zvýraznění2" xfId="8"/>
    <cellStyle name="40 % – Zvýraznění3" xfId="9"/>
    <cellStyle name="40 % – Zvýraznění4" xfId="10"/>
    <cellStyle name="40 % – Zvýraznění5" xfId="11"/>
    <cellStyle name="40 % – Zvýraznění6" xfId="12"/>
    <cellStyle name="40% — акцент1" xfId="24737" builtinId="31" customBuiltin="1"/>
    <cellStyle name="40% - Акцент1 10" xfId="1290"/>
    <cellStyle name="40% - Акцент1 10 10" xfId="1291"/>
    <cellStyle name="40% - Акцент1 10 10 2" xfId="8091"/>
    <cellStyle name="40% - Акцент1 10 10 3" xfId="10068"/>
    <cellStyle name="40% - Акцент1 10 10 4" xfId="12047"/>
    <cellStyle name="40% - Акцент1 10 11" xfId="8090"/>
    <cellStyle name="40% - Акцент1 10 12" xfId="10069"/>
    <cellStyle name="40% - Акцент1 10 13" xfId="12048"/>
    <cellStyle name="40% - Акцент1 10 2" xfId="1292"/>
    <cellStyle name="40% - Акцент1 10 2 2" xfId="8092"/>
    <cellStyle name="40% - Акцент1 10 2 3" xfId="10067"/>
    <cellStyle name="40% - Акцент1 10 2 4" xfId="12046"/>
    <cellStyle name="40% - Акцент1 10 3" xfId="1293"/>
    <cellStyle name="40% - Акцент1 10 3 2" xfId="8093"/>
    <cellStyle name="40% - Акцент1 10 3 3" xfId="10066"/>
    <cellStyle name="40% - Акцент1 10 3 4" xfId="12045"/>
    <cellStyle name="40% - Акцент1 10 4" xfId="1294"/>
    <cellStyle name="40% - Акцент1 10 4 2" xfId="8094"/>
    <cellStyle name="40% - Акцент1 10 4 3" xfId="10065"/>
    <cellStyle name="40% - Акцент1 10 4 4" xfId="12044"/>
    <cellStyle name="40% - Акцент1 10 5" xfId="1295"/>
    <cellStyle name="40% - Акцент1 10 5 2" xfId="8095"/>
    <cellStyle name="40% - Акцент1 10 5 3" xfId="10064"/>
    <cellStyle name="40% - Акцент1 10 5 4" xfId="12043"/>
    <cellStyle name="40% - Акцент1 10 6" xfId="1296"/>
    <cellStyle name="40% - Акцент1 10 6 2" xfId="8096"/>
    <cellStyle name="40% - Акцент1 10 6 3" xfId="10063"/>
    <cellStyle name="40% - Акцент1 10 6 4" xfId="12042"/>
    <cellStyle name="40% - Акцент1 10 7" xfId="1297"/>
    <cellStyle name="40% - Акцент1 10 7 2" xfId="8097"/>
    <cellStyle name="40% - Акцент1 10 7 3" xfId="10062"/>
    <cellStyle name="40% - Акцент1 10 7 4" xfId="12041"/>
    <cellStyle name="40% - Акцент1 10 8" xfId="1298"/>
    <cellStyle name="40% - Акцент1 10 8 2" xfId="8098"/>
    <cellStyle name="40% - Акцент1 10 8 3" xfId="10061"/>
    <cellStyle name="40% - Акцент1 10 8 4" xfId="12040"/>
    <cellStyle name="40% - Акцент1 10 9" xfId="1299"/>
    <cellStyle name="40% - Акцент1 10 9 2" xfId="8099"/>
    <cellStyle name="40% - Акцент1 10 9 3" xfId="10060"/>
    <cellStyle name="40% - Акцент1 10 9 4" xfId="12039"/>
    <cellStyle name="40% - Акцент1 11" xfId="1300"/>
    <cellStyle name="40% - Акцент1 11 10" xfId="1301"/>
    <cellStyle name="40% - Акцент1 11 10 2" xfId="8101"/>
    <cellStyle name="40% - Акцент1 11 10 3" xfId="10058"/>
    <cellStyle name="40% - Акцент1 11 10 4" xfId="12037"/>
    <cellStyle name="40% - Акцент1 11 11" xfId="8100"/>
    <cellStyle name="40% - Акцент1 11 12" xfId="10059"/>
    <cellStyle name="40% - Акцент1 11 13" xfId="12038"/>
    <cellStyle name="40% - Акцент1 11 2" xfId="1302"/>
    <cellStyle name="40% - Акцент1 11 2 2" xfId="8102"/>
    <cellStyle name="40% - Акцент1 11 2 3" xfId="10057"/>
    <cellStyle name="40% - Акцент1 11 2 4" xfId="12036"/>
    <cellStyle name="40% - Акцент1 11 3" xfId="1303"/>
    <cellStyle name="40% - Акцент1 11 3 2" xfId="8103"/>
    <cellStyle name="40% - Акцент1 11 3 3" xfId="10056"/>
    <cellStyle name="40% - Акцент1 11 3 4" xfId="12035"/>
    <cellStyle name="40% - Акцент1 11 4" xfId="1304"/>
    <cellStyle name="40% - Акцент1 11 4 2" xfId="8104"/>
    <cellStyle name="40% - Акцент1 11 4 3" xfId="10055"/>
    <cellStyle name="40% - Акцент1 11 4 4" xfId="12034"/>
    <cellStyle name="40% - Акцент1 11 5" xfId="1305"/>
    <cellStyle name="40% - Акцент1 11 5 2" xfId="8105"/>
    <cellStyle name="40% - Акцент1 11 5 3" xfId="10054"/>
    <cellStyle name="40% - Акцент1 11 5 4" xfId="12033"/>
    <cellStyle name="40% - Акцент1 11 6" xfId="1306"/>
    <cellStyle name="40% - Акцент1 11 6 2" xfId="8106"/>
    <cellStyle name="40% - Акцент1 11 6 3" xfId="10053"/>
    <cellStyle name="40% - Акцент1 11 6 4" xfId="12032"/>
    <cellStyle name="40% - Акцент1 11 7" xfId="1307"/>
    <cellStyle name="40% - Акцент1 11 7 2" xfId="8107"/>
    <cellStyle name="40% - Акцент1 11 7 3" xfId="10052"/>
    <cellStyle name="40% - Акцент1 11 7 4" xfId="12031"/>
    <cellStyle name="40% - Акцент1 11 8" xfId="1308"/>
    <cellStyle name="40% - Акцент1 11 8 2" xfId="8108"/>
    <cellStyle name="40% - Акцент1 11 8 3" xfId="10051"/>
    <cellStyle name="40% - Акцент1 11 8 4" xfId="12030"/>
    <cellStyle name="40% - Акцент1 11 9" xfId="1309"/>
    <cellStyle name="40% - Акцент1 11 9 2" xfId="8109"/>
    <cellStyle name="40% - Акцент1 11 9 3" xfId="10050"/>
    <cellStyle name="40% - Акцент1 11 9 4" xfId="12029"/>
    <cellStyle name="40% - Акцент1 12" xfId="1310"/>
    <cellStyle name="40% - Акцент1 12 10" xfId="1311"/>
    <cellStyle name="40% - Акцент1 12 10 2" xfId="8111"/>
    <cellStyle name="40% - Акцент1 12 10 3" xfId="10048"/>
    <cellStyle name="40% - Акцент1 12 10 4" xfId="12027"/>
    <cellStyle name="40% - Акцент1 12 11" xfId="8110"/>
    <cellStyle name="40% - Акцент1 12 12" xfId="10049"/>
    <cellStyle name="40% - Акцент1 12 13" xfId="12028"/>
    <cellStyle name="40% - Акцент1 12 2" xfId="1312"/>
    <cellStyle name="40% - Акцент1 12 2 2" xfId="8112"/>
    <cellStyle name="40% - Акцент1 12 2 3" xfId="10047"/>
    <cellStyle name="40% - Акцент1 12 2 4" xfId="12026"/>
    <cellStyle name="40% - Акцент1 12 3" xfId="1313"/>
    <cellStyle name="40% - Акцент1 12 3 2" xfId="8113"/>
    <cellStyle name="40% - Акцент1 12 3 3" xfId="10046"/>
    <cellStyle name="40% - Акцент1 12 3 4" xfId="12025"/>
    <cellStyle name="40% - Акцент1 12 4" xfId="1314"/>
    <cellStyle name="40% - Акцент1 12 4 2" xfId="8114"/>
    <cellStyle name="40% - Акцент1 12 4 3" xfId="10045"/>
    <cellStyle name="40% - Акцент1 12 4 4" xfId="12024"/>
    <cellStyle name="40% - Акцент1 12 5" xfId="1315"/>
    <cellStyle name="40% - Акцент1 12 5 2" xfId="8115"/>
    <cellStyle name="40% - Акцент1 12 5 3" xfId="10044"/>
    <cellStyle name="40% - Акцент1 12 5 4" xfId="12023"/>
    <cellStyle name="40% - Акцент1 12 6" xfId="1316"/>
    <cellStyle name="40% - Акцент1 12 6 2" xfId="8116"/>
    <cellStyle name="40% - Акцент1 12 6 3" xfId="10043"/>
    <cellStyle name="40% - Акцент1 12 6 4" xfId="12022"/>
    <cellStyle name="40% - Акцент1 12 7" xfId="1317"/>
    <cellStyle name="40% - Акцент1 12 7 2" xfId="8117"/>
    <cellStyle name="40% - Акцент1 12 7 3" xfId="10042"/>
    <cellStyle name="40% - Акцент1 12 7 4" xfId="12021"/>
    <cellStyle name="40% - Акцент1 12 8" xfId="1318"/>
    <cellStyle name="40% - Акцент1 12 8 2" xfId="8118"/>
    <cellStyle name="40% - Акцент1 12 8 3" xfId="10041"/>
    <cellStyle name="40% - Акцент1 12 8 4" xfId="12020"/>
    <cellStyle name="40% - Акцент1 12 9" xfId="1319"/>
    <cellStyle name="40% - Акцент1 12 9 2" xfId="8119"/>
    <cellStyle name="40% - Акцент1 12 9 3" xfId="10040"/>
    <cellStyle name="40% - Акцент1 12 9 4" xfId="12019"/>
    <cellStyle name="40% - Акцент1 13" xfId="1320"/>
    <cellStyle name="40% - Акцент1 13 10" xfId="1321"/>
    <cellStyle name="40% - Акцент1 13 10 2" xfId="8121"/>
    <cellStyle name="40% - Акцент1 13 10 3" xfId="10038"/>
    <cellStyle name="40% - Акцент1 13 10 4" xfId="12017"/>
    <cellStyle name="40% - Акцент1 13 11" xfId="8120"/>
    <cellStyle name="40% - Акцент1 13 12" xfId="10039"/>
    <cellStyle name="40% - Акцент1 13 13" xfId="12018"/>
    <cellStyle name="40% - Акцент1 13 2" xfId="1322"/>
    <cellStyle name="40% - Акцент1 13 2 2" xfId="8122"/>
    <cellStyle name="40% - Акцент1 13 2 3" xfId="10037"/>
    <cellStyle name="40% - Акцент1 13 2 4" xfId="12016"/>
    <cellStyle name="40% - Акцент1 13 3" xfId="1323"/>
    <cellStyle name="40% - Акцент1 13 3 2" xfId="8123"/>
    <cellStyle name="40% - Акцент1 13 3 3" xfId="10036"/>
    <cellStyle name="40% - Акцент1 13 3 4" xfId="11059"/>
    <cellStyle name="40% - Акцент1 13 4" xfId="1324"/>
    <cellStyle name="40% - Акцент1 13 4 2" xfId="8124"/>
    <cellStyle name="40% - Акцент1 13 4 3" xfId="10035"/>
    <cellStyle name="40% - Акцент1 13 4 4" xfId="12015"/>
    <cellStyle name="40% - Акцент1 13 5" xfId="1325"/>
    <cellStyle name="40% - Акцент1 13 5 2" xfId="8125"/>
    <cellStyle name="40% - Акцент1 13 5 3" xfId="10034"/>
    <cellStyle name="40% - Акцент1 13 5 4" xfId="12014"/>
    <cellStyle name="40% - Акцент1 13 6" xfId="1326"/>
    <cellStyle name="40% - Акцент1 13 6 2" xfId="8126"/>
    <cellStyle name="40% - Акцент1 13 6 3" xfId="10033"/>
    <cellStyle name="40% - Акцент1 13 6 4" xfId="12013"/>
    <cellStyle name="40% - Акцент1 13 7" xfId="1327"/>
    <cellStyle name="40% - Акцент1 13 7 2" xfId="8127"/>
    <cellStyle name="40% - Акцент1 13 7 3" xfId="10032"/>
    <cellStyle name="40% - Акцент1 13 7 4" xfId="12012"/>
    <cellStyle name="40% - Акцент1 13 8" xfId="1328"/>
    <cellStyle name="40% - Акцент1 13 8 2" xfId="8128"/>
    <cellStyle name="40% - Акцент1 13 8 3" xfId="10031"/>
    <cellStyle name="40% - Акцент1 13 8 4" xfId="12011"/>
    <cellStyle name="40% - Акцент1 13 9" xfId="1329"/>
    <cellStyle name="40% - Акцент1 13 9 2" xfId="8129"/>
    <cellStyle name="40% - Акцент1 13 9 3" xfId="10030"/>
    <cellStyle name="40% - Акцент1 13 9 4" xfId="12010"/>
    <cellStyle name="40% - Акцент1 14" xfId="1330"/>
    <cellStyle name="40% - Акцент1 14 10" xfId="1331"/>
    <cellStyle name="40% - Акцент1 14 10 2" xfId="8131"/>
    <cellStyle name="40% - Акцент1 14 10 3" xfId="10028"/>
    <cellStyle name="40% - Акцент1 14 10 4" xfId="12008"/>
    <cellStyle name="40% - Акцент1 14 11" xfId="8130"/>
    <cellStyle name="40% - Акцент1 14 12" xfId="10029"/>
    <cellStyle name="40% - Акцент1 14 13" xfId="12009"/>
    <cellStyle name="40% - Акцент1 14 2" xfId="1332"/>
    <cellStyle name="40% - Акцент1 14 2 2" xfId="8132"/>
    <cellStyle name="40% - Акцент1 14 2 3" xfId="10027"/>
    <cellStyle name="40% - Акцент1 14 2 4" xfId="12007"/>
    <cellStyle name="40% - Акцент1 14 3" xfId="1333"/>
    <cellStyle name="40% - Акцент1 14 3 2" xfId="8133"/>
    <cellStyle name="40% - Акцент1 14 3 3" xfId="10026"/>
    <cellStyle name="40% - Акцент1 14 3 4" xfId="12006"/>
    <cellStyle name="40% - Акцент1 14 4" xfId="1334"/>
    <cellStyle name="40% - Акцент1 14 4 2" xfId="8134"/>
    <cellStyle name="40% - Акцент1 14 4 3" xfId="10025"/>
    <cellStyle name="40% - Акцент1 14 4 4" xfId="12005"/>
    <cellStyle name="40% - Акцент1 14 5" xfId="1335"/>
    <cellStyle name="40% - Акцент1 14 5 2" xfId="8135"/>
    <cellStyle name="40% - Акцент1 14 5 3" xfId="10024"/>
    <cellStyle name="40% - Акцент1 14 5 4" xfId="12004"/>
    <cellStyle name="40% - Акцент1 14 6" xfId="1336"/>
    <cellStyle name="40% - Акцент1 14 6 2" xfId="8136"/>
    <cellStyle name="40% - Акцент1 14 6 3" xfId="10023"/>
    <cellStyle name="40% - Акцент1 14 6 4" xfId="12003"/>
    <cellStyle name="40% - Акцент1 14 7" xfId="1337"/>
    <cellStyle name="40% - Акцент1 14 7 2" xfId="8137"/>
    <cellStyle name="40% - Акцент1 14 7 3" xfId="10022"/>
    <cellStyle name="40% - Акцент1 14 7 4" xfId="12002"/>
    <cellStyle name="40% - Акцент1 14 8" xfId="1338"/>
    <cellStyle name="40% - Акцент1 14 8 2" xfId="8138"/>
    <cellStyle name="40% - Акцент1 14 8 3" xfId="10021"/>
    <cellStyle name="40% - Акцент1 14 8 4" xfId="12001"/>
    <cellStyle name="40% - Акцент1 14 9" xfId="1339"/>
    <cellStyle name="40% - Акцент1 14 9 2" xfId="8139"/>
    <cellStyle name="40% - Акцент1 14 9 3" xfId="10020"/>
    <cellStyle name="40% - Акцент1 14 9 4" xfId="12000"/>
    <cellStyle name="40% - Акцент1 15" xfId="1340"/>
    <cellStyle name="40% - Акцент1 15 10" xfId="10019"/>
    <cellStyle name="40% - Акцент1 15 11" xfId="11999"/>
    <cellStyle name="40% - Акцент1 15 2" xfId="1341"/>
    <cellStyle name="40% - Акцент1 15 2 2" xfId="8141"/>
    <cellStyle name="40% - Акцент1 15 2 3" xfId="10018"/>
    <cellStyle name="40% - Акцент1 15 2 4" xfId="11998"/>
    <cellStyle name="40% - Акцент1 15 3" xfId="1342"/>
    <cellStyle name="40% - Акцент1 15 3 2" xfId="8142"/>
    <cellStyle name="40% - Акцент1 15 3 3" xfId="10017"/>
    <cellStyle name="40% - Акцент1 15 3 4" xfId="11997"/>
    <cellStyle name="40% - Акцент1 15 4" xfId="1343"/>
    <cellStyle name="40% - Акцент1 15 4 2" xfId="8143"/>
    <cellStyle name="40% - Акцент1 15 4 3" xfId="10016"/>
    <cellStyle name="40% - Акцент1 15 4 4" xfId="11996"/>
    <cellStyle name="40% - Акцент1 15 5" xfId="1344"/>
    <cellStyle name="40% - Акцент1 15 5 2" xfId="8144"/>
    <cellStyle name="40% - Акцент1 15 5 3" xfId="10015"/>
    <cellStyle name="40% - Акцент1 15 5 4" xfId="11995"/>
    <cellStyle name="40% - Акцент1 15 6" xfId="1345"/>
    <cellStyle name="40% - Акцент1 15 6 2" xfId="8145"/>
    <cellStyle name="40% - Акцент1 15 6 3" xfId="10014"/>
    <cellStyle name="40% - Акцент1 15 6 4" xfId="11994"/>
    <cellStyle name="40% - Акцент1 15 7" xfId="1346"/>
    <cellStyle name="40% - Акцент1 15 7 2" xfId="8146"/>
    <cellStyle name="40% - Акцент1 15 7 3" xfId="10013"/>
    <cellStyle name="40% - Акцент1 15 7 4" xfId="11993"/>
    <cellStyle name="40% - Акцент1 15 8" xfId="1347"/>
    <cellStyle name="40% - Акцент1 15 8 2" xfId="8147"/>
    <cellStyle name="40% - Акцент1 15 8 3" xfId="10012"/>
    <cellStyle name="40% - Акцент1 15 8 4" xfId="11992"/>
    <cellStyle name="40% - Акцент1 15 9" xfId="8140"/>
    <cellStyle name="40% - Акцент1 16" xfId="1348"/>
    <cellStyle name="40% - Акцент1 16 10" xfId="10011"/>
    <cellStyle name="40% - Акцент1 16 11" xfId="11991"/>
    <cellStyle name="40% - Акцент1 16 2" xfId="1349"/>
    <cellStyle name="40% - Акцент1 16 2 2" xfId="8149"/>
    <cellStyle name="40% - Акцент1 16 2 3" xfId="10010"/>
    <cellStyle name="40% - Акцент1 16 2 4" xfId="11990"/>
    <cellStyle name="40% - Акцент1 16 3" xfId="1350"/>
    <cellStyle name="40% - Акцент1 16 3 2" xfId="8150"/>
    <cellStyle name="40% - Акцент1 16 3 3" xfId="10009"/>
    <cellStyle name="40% - Акцент1 16 3 4" xfId="11989"/>
    <cellStyle name="40% - Акцент1 16 4" xfId="1351"/>
    <cellStyle name="40% - Акцент1 16 4 2" xfId="8151"/>
    <cellStyle name="40% - Акцент1 16 4 3" xfId="10008"/>
    <cellStyle name="40% - Акцент1 16 4 4" xfId="11988"/>
    <cellStyle name="40% - Акцент1 16 5" xfId="1352"/>
    <cellStyle name="40% - Акцент1 16 5 2" xfId="8152"/>
    <cellStyle name="40% - Акцент1 16 5 3" xfId="10007"/>
    <cellStyle name="40% - Акцент1 16 5 4" xfId="11987"/>
    <cellStyle name="40% - Акцент1 16 6" xfId="1353"/>
    <cellStyle name="40% - Акцент1 16 6 2" xfId="8153"/>
    <cellStyle name="40% - Акцент1 16 6 3" xfId="10006"/>
    <cellStyle name="40% - Акцент1 16 6 4" xfId="11986"/>
    <cellStyle name="40% - Акцент1 16 7" xfId="1354"/>
    <cellStyle name="40% - Акцент1 16 7 2" xfId="8154"/>
    <cellStyle name="40% - Акцент1 16 7 3" xfId="10005"/>
    <cellStyle name="40% - Акцент1 16 7 4" xfId="11985"/>
    <cellStyle name="40% - Акцент1 16 8" xfId="1355"/>
    <cellStyle name="40% - Акцент1 16 8 2" xfId="8155"/>
    <cellStyle name="40% - Акцент1 16 8 3" xfId="10004"/>
    <cellStyle name="40% - Акцент1 16 8 4" xfId="11984"/>
    <cellStyle name="40% - Акцент1 16 9" xfId="8148"/>
    <cellStyle name="40% - Акцент1 17" xfId="1356"/>
    <cellStyle name="40% - Акцент1 17 2" xfId="1357"/>
    <cellStyle name="40% - Акцент1 17 2 2" xfId="8157"/>
    <cellStyle name="40% - Акцент1 17 2 3" xfId="10002"/>
    <cellStyle name="40% - Акцент1 17 2 4" xfId="11982"/>
    <cellStyle name="40% - Акцент1 17 3" xfId="1358"/>
    <cellStyle name="40% - Акцент1 17 3 2" xfId="8158"/>
    <cellStyle name="40% - Акцент1 17 3 3" xfId="10001"/>
    <cellStyle name="40% - Акцент1 17 3 4" xfId="11981"/>
    <cellStyle name="40% - Акцент1 17 4" xfId="1359"/>
    <cellStyle name="40% - Акцент1 17 4 2" xfId="8159"/>
    <cellStyle name="40% - Акцент1 17 4 3" xfId="10000"/>
    <cellStyle name="40% - Акцент1 17 4 4" xfId="11980"/>
    <cellStyle name="40% - Акцент1 17 5" xfId="1360"/>
    <cellStyle name="40% - Акцент1 17 5 2" xfId="8160"/>
    <cellStyle name="40% - Акцент1 17 5 3" xfId="9999"/>
    <cellStyle name="40% - Акцент1 17 5 4" xfId="11979"/>
    <cellStyle name="40% - Акцент1 17 6" xfId="8156"/>
    <cellStyle name="40% - Акцент1 17 7" xfId="10003"/>
    <cellStyle name="40% - Акцент1 17 8" xfId="11983"/>
    <cellStyle name="40% - Акцент1 18" xfId="1361"/>
    <cellStyle name="40% - Акцент1 18 2" xfId="1362"/>
    <cellStyle name="40% - Акцент1 18 2 2" xfId="8162"/>
    <cellStyle name="40% - Акцент1 18 2 3" xfId="9997"/>
    <cellStyle name="40% - Акцент1 18 2 4" xfId="11977"/>
    <cellStyle name="40% - Акцент1 18 3" xfId="1363"/>
    <cellStyle name="40% - Акцент1 18 3 2" xfId="8163"/>
    <cellStyle name="40% - Акцент1 18 3 3" xfId="9996"/>
    <cellStyle name="40% - Акцент1 18 3 4" xfId="11976"/>
    <cellStyle name="40% - Акцент1 18 4" xfId="1364"/>
    <cellStyle name="40% - Акцент1 18 4 2" xfId="8164"/>
    <cellStyle name="40% - Акцент1 18 4 3" xfId="9995"/>
    <cellStyle name="40% - Акцент1 18 4 4" xfId="11975"/>
    <cellStyle name="40% - Акцент1 18 5" xfId="1365"/>
    <cellStyle name="40% - Акцент1 18 5 2" xfId="8165"/>
    <cellStyle name="40% - Акцент1 18 5 3" xfId="9994"/>
    <cellStyle name="40% - Акцент1 18 5 4" xfId="11974"/>
    <cellStyle name="40% - Акцент1 18 6" xfId="8161"/>
    <cellStyle name="40% - Акцент1 18 7" xfId="9998"/>
    <cellStyle name="40% - Акцент1 18 8" xfId="11978"/>
    <cellStyle name="40% - Акцент1 19" xfId="1366"/>
    <cellStyle name="40% - Акцент1 19 2" xfId="1367"/>
    <cellStyle name="40% - Акцент1 19 2 2" xfId="8167"/>
    <cellStyle name="40% - Акцент1 19 2 3" xfId="9992"/>
    <cellStyle name="40% - Акцент1 19 2 4" xfId="11972"/>
    <cellStyle name="40% - Акцент1 19 3" xfId="1368"/>
    <cellStyle name="40% - Акцент1 19 3 2" xfId="8168"/>
    <cellStyle name="40% - Акцент1 19 3 3" xfId="9991"/>
    <cellStyle name="40% - Акцент1 19 3 4" xfId="11971"/>
    <cellStyle name="40% - Акцент1 19 4" xfId="1369"/>
    <cellStyle name="40% - Акцент1 19 4 2" xfId="8169"/>
    <cellStyle name="40% - Акцент1 19 4 3" xfId="9990"/>
    <cellStyle name="40% - Акцент1 19 4 4" xfId="11970"/>
    <cellStyle name="40% - Акцент1 19 5" xfId="1370"/>
    <cellStyle name="40% - Акцент1 19 5 2" xfId="8170"/>
    <cellStyle name="40% - Акцент1 19 5 3" xfId="9989"/>
    <cellStyle name="40% - Акцент1 19 5 4" xfId="11969"/>
    <cellStyle name="40% - Акцент1 19 6" xfId="8166"/>
    <cellStyle name="40% - Акцент1 19 7" xfId="9993"/>
    <cellStyle name="40% - Акцент1 19 8" xfId="11973"/>
    <cellStyle name="40% - Акцент1 2" xfId="1371"/>
    <cellStyle name="40% - Акцент1 2 10" xfId="1372"/>
    <cellStyle name="40% - Акцент1 2 10 2" xfId="8172"/>
    <cellStyle name="40% - Акцент1 2 10 3" xfId="9987"/>
    <cellStyle name="40% - Акцент1 2 10 4" xfId="11967"/>
    <cellStyle name="40% - Акцент1 2 11" xfId="8171"/>
    <cellStyle name="40% - Акцент1 2 12" xfId="9988"/>
    <cellStyle name="40% - Акцент1 2 13" xfId="11968"/>
    <cellStyle name="40% - Акцент1 2 2" xfId="1373"/>
    <cellStyle name="40% - Акцент1 2 2 2" xfId="8173"/>
    <cellStyle name="40% - Акцент1 2 2 3" xfId="9986"/>
    <cellStyle name="40% - Акцент1 2 2 4" xfId="11966"/>
    <cellStyle name="40% - Акцент1 2 3" xfId="1374"/>
    <cellStyle name="40% - Акцент1 2 3 2" xfId="8174"/>
    <cellStyle name="40% - Акцент1 2 3 3" xfId="9985"/>
    <cellStyle name="40% - Акцент1 2 3 4" xfId="11965"/>
    <cellStyle name="40% - Акцент1 2 4" xfId="1375"/>
    <cellStyle name="40% - Акцент1 2 4 2" xfId="8175"/>
    <cellStyle name="40% - Акцент1 2 4 3" xfId="9984"/>
    <cellStyle name="40% - Акцент1 2 4 4" xfId="11964"/>
    <cellStyle name="40% - Акцент1 2 5" xfId="1376"/>
    <cellStyle name="40% - Акцент1 2 5 2" xfId="8176"/>
    <cellStyle name="40% - Акцент1 2 5 3" xfId="9983"/>
    <cellStyle name="40% - Акцент1 2 5 4" xfId="11963"/>
    <cellStyle name="40% - Акцент1 2 6" xfId="1377"/>
    <cellStyle name="40% - Акцент1 2 6 2" xfId="8177"/>
    <cellStyle name="40% - Акцент1 2 6 3" xfId="9982"/>
    <cellStyle name="40% - Акцент1 2 6 4" xfId="11962"/>
    <cellStyle name="40% - Акцент1 2 7" xfId="1378"/>
    <cellStyle name="40% - Акцент1 2 7 2" xfId="8178"/>
    <cellStyle name="40% - Акцент1 2 7 3" xfId="9981"/>
    <cellStyle name="40% - Акцент1 2 7 4" xfId="11961"/>
    <cellStyle name="40% - Акцент1 2 8" xfId="1379"/>
    <cellStyle name="40% - Акцент1 2 8 2" xfId="8179"/>
    <cellStyle name="40% - Акцент1 2 8 3" xfId="9980"/>
    <cellStyle name="40% - Акцент1 2 8 4" xfId="11960"/>
    <cellStyle name="40% - Акцент1 2 9" xfId="1380"/>
    <cellStyle name="40% - Акцент1 2 9 2" xfId="8180"/>
    <cellStyle name="40% - Акцент1 2 9 3" xfId="9979"/>
    <cellStyle name="40% - Акцент1 2 9 4" xfId="11959"/>
    <cellStyle name="40% - Акцент1 20" xfId="1381"/>
    <cellStyle name="40% - Акцент1 20 2" xfId="8181"/>
    <cellStyle name="40% - Акцент1 20 3" xfId="9978"/>
    <cellStyle name="40% - Акцент1 20 4" xfId="11958"/>
    <cellStyle name="40% - Акцент1 21" xfId="1382"/>
    <cellStyle name="40% - Акцент1 21 2" xfId="8182"/>
    <cellStyle name="40% - Акцент1 21 3" xfId="9977"/>
    <cellStyle name="40% - Акцент1 21 4" xfId="11957"/>
    <cellStyle name="40% - Акцент1 22" xfId="1383"/>
    <cellStyle name="40% - Акцент1 22 2" xfId="8183"/>
    <cellStyle name="40% - Акцент1 22 3" xfId="9976"/>
    <cellStyle name="40% - Акцент1 22 4" xfId="11956"/>
    <cellStyle name="40% - Акцент1 23" xfId="1384"/>
    <cellStyle name="40% - Акцент1 23 2" xfId="8184"/>
    <cellStyle name="40% - Акцент1 23 3" xfId="9975"/>
    <cellStyle name="40% - Акцент1 23 4" xfId="11955"/>
    <cellStyle name="40% - Акцент1 24" xfId="14651"/>
    <cellStyle name="40% - Акцент1 3" xfId="1385"/>
    <cellStyle name="40% - Акцент1 3 10" xfId="1386"/>
    <cellStyle name="40% - Акцент1 3 10 2" xfId="8186"/>
    <cellStyle name="40% - Акцент1 3 10 3" xfId="9973"/>
    <cellStyle name="40% - Акцент1 3 10 4" xfId="11953"/>
    <cellStyle name="40% - Акцент1 3 11" xfId="8185"/>
    <cellStyle name="40% - Акцент1 3 12" xfId="9974"/>
    <cellStyle name="40% - Акцент1 3 13" xfId="11954"/>
    <cellStyle name="40% - Акцент1 3 2" xfId="1387"/>
    <cellStyle name="40% - Акцент1 3 2 2" xfId="8187"/>
    <cellStyle name="40% - Акцент1 3 2 3" xfId="9972"/>
    <cellStyle name="40% - Акцент1 3 2 4" xfId="11952"/>
    <cellStyle name="40% - Акцент1 3 3" xfId="1388"/>
    <cellStyle name="40% - Акцент1 3 3 2" xfId="8188"/>
    <cellStyle name="40% - Акцент1 3 3 3" xfId="9971"/>
    <cellStyle name="40% - Акцент1 3 3 4" xfId="11951"/>
    <cellStyle name="40% - Акцент1 3 4" xfId="1389"/>
    <cellStyle name="40% - Акцент1 3 4 2" xfId="8189"/>
    <cellStyle name="40% - Акцент1 3 4 3" xfId="9970"/>
    <cellStyle name="40% - Акцент1 3 4 4" xfId="11950"/>
    <cellStyle name="40% - Акцент1 3 5" xfId="1390"/>
    <cellStyle name="40% - Акцент1 3 5 2" xfId="8190"/>
    <cellStyle name="40% - Акцент1 3 5 3" xfId="9969"/>
    <cellStyle name="40% - Акцент1 3 5 4" xfId="11949"/>
    <cellStyle name="40% - Акцент1 3 6" xfId="1391"/>
    <cellStyle name="40% - Акцент1 3 6 2" xfId="8191"/>
    <cellStyle name="40% - Акцент1 3 6 3" xfId="9968"/>
    <cellStyle name="40% - Акцент1 3 6 4" xfId="11948"/>
    <cellStyle name="40% - Акцент1 3 7" xfId="1392"/>
    <cellStyle name="40% - Акцент1 3 7 2" xfId="8192"/>
    <cellStyle name="40% - Акцент1 3 7 3" xfId="9967"/>
    <cellStyle name="40% - Акцент1 3 7 4" xfId="11947"/>
    <cellStyle name="40% - Акцент1 3 8" xfId="1393"/>
    <cellStyle name="40% - Акцент1 3 8 2" xfId="8193"/>
    <cellStyle name="40% - Акцент1 3 8 3" xfId="9966"/>
    <cellStyle name="40% - Акцент1 3 8 4" xfId="11946"/>
    <cellStyle name="40% - Акцент1 3 9" xfId="1394"/>
    <cellStyle name="40% - Акцент1 3 9 2" xfId="8194"/>
    <cellStyle name="40% - Акцент1 3 9 3" xfId="9965"/>
    <cellStyle name="40% - Акцент1 3 9 4" xfId="11945"/>
    <cellStyle name="40% - Акцент1 4" xfId="1395"/>
    <cellStyle name="40% - Акцент1 4 10" xfId="1396"/>
    <cellStyle name="40% - Акцент1 4 10 2" xfId="8196"/>
    <cellStyle name="40% - Акцент1 4 10 3" xfId="9963"/>
    <cellStyle name="40% - Акцент1 4 10 4" xfId="11943"/>
    <cellStyle name="40% - Акцент1 4 11" xfId="8195"/>
    <cellStyle name="40% - Акцент1 4 12" xfId="9964"/>
    <cellStyle name="40% - Акцент1 4 13" xfId="11944"/>
    <cellStyle name="40% - Акцент1 4 2" xfId="1397"/>
    <cellStyle name="40% - Акцент1 4 2 2" xfId="8197"/>
    <cellStyle name="40% - Акцент1 4 2 3" xfId="9962"/>
    <cellStyle name="40% - Акцент1 4 2 4" xfId="11942"/>
    <cellStyle name="40% - Акцент1 4 3" xfId="1398"/>
    <cellStyle name="40% - Акцент1 4 3 2" xfId="8198"/>
    <cellStyle name="40% - Акцент1 4 3 3" xfId="9961"/>
    <cellStyle name="40% - Акцент1 4 3 4" xfId="11941"/>
    <cellStyle name="40% - Акцент1 4 4" xfId="1399"/>
    <cellStyle name="40% - Акцент1 4 4 2" xfId="8199"/>
    <cellStyle name="40% - Акцент1 4 4 3" xfId="9960"/>
    <cellStyle name="40% - Акцент1 4 4 4" xfId="11940"/>
    <cellStyle name="40% - Акцент1 4 5" xfId="1400"/>
    <cellStyle name="40% - Акцент1 4 5 2" xfId="8200"/>
    <cellStyle name="40% - Акцент1 4 5 3" xfId="9959"/>
    <cellStyle name="40% - Акцент1 4 5 4" xfId="11939"/>
    <cellStyle name="40% - Акцент1 4 6" xfId="1401"/>
    <cellStyle name="40% - Акцент1 4 6 2" xfId="8201"/>
    <cellStyle name="40% - Акцент1 4 6 3" xfId="9958"/>
    <cellStyle name="40% - Акцент1 4 6 4" xfId="11938"/>
    <cellStyle name="40% - Акцент1 4 7" xfId="1402"/>
    <cellStyle name="40% - Акцент1 4 7 2" xfId="8202"/>
    <cellStyle name="40% - Акцент1 4 7 3" xfId="9957"/>
    <cellStyle name="40% - Акцент1 4 7 4" xfId="11937"/>
    <cellStyle name="40% - Акцент1 4 8" xfId="1403"/>
    <cellStyle name="40% - Акцент1 4 8 2" xfId="8203"/>
    <cellStyle name="40% - Акцент1 4 8 3" xfId="9956"/>
    <cellStyle name="40% - Акцент1 4 8 4" xfId="11936"/>
    <cellStyle name="40% - Акцент1 4 9" xfId="1404"/>
    <cellStyle name="40% - Акцент1 4 9 2" xfId="8204"/>
    <cellStyle name="40% - Акцент1 4 9 3" xfId="9955"/>
    <cellStyle name="40% - Акцент1 4 9 4" xfId="11935"/>
    <cellStyle name="40% - Акцент1 5" xfId="1405"/>
    <cellStyle name="40% - Акцент1 5 10" xfId="1406"/>
    <cellStyle name="40% - Акцент1 5 10 2" xfId="8206"/>
    <cellStyle name="40% - Акцент1 5 10 3" xfId="9953"/>
    <cellStyle name="40% - Акцент1 5 10 4" xfId="11933"/>
    <cellStyle name="40% - Акцент1 5 11" xfId="8205"/>
    <cellStyle name="40% - Акцент1 5 12" xfId="9954"/>
    <cellStyle name="40% - Акцент1 5 13" xfId="11934"/>
    <cellStyle name="40% - Акцент1 5 2" xfId="1407"/>
    <cellStyle name="40% - Акцент1 5 2 2" xfId="8207"/>
    <cellStyle name="40% - Акцент1 5 2 3" xfId="9952"/>
    <cellStyle name="40% - Акцент1 5 2 4" xfId="11932"/>
    <cellStyle name="40% - Акцент1 5 3" xfId="1408"/>
    <cellStyle name="40% - Акцент1 5 3 2" xfId="8208"/>
    <cellStyle name="40% - Акцент1 5 3 3" xfId="9951"/>
    <cellStyle name="40% - Акцент1 5 3 4" xfId="11931"/>
    <cellStyle name="40% - Акцент1 5 4" xfId="1409"/>
    <cellStyle name="40% - Акцент1 5 4 2" xfId="8209"/>
    <cellStyle name="40% - Акцент1 5 4 3" xfId="9950"/>
    <cellStyle name="40% - Акцент1 5 4 4" xfId="11930"/>
    <cellStyle name="40% - Акцент1 5 5" xfId="1410"/>
    <cellStyle name="40% - Акцент1 5 5 2" xfId="8210"/>
    <cellStyle name="40% - Акцент1 5 5 3" xfId="9949"/>
    <cellStyle name="40% - Акцент1 5 5 4" xfId="11929"/>
    <cellStyle name="40% - Акцент1 5 6" xfId="1411"/>
    <cellStyle name="40% - Акцент1 5 6 2" xfId="8211"/>
    <cellStyle name="40% - Акцент1 5 6 3" xfId="9948"/>
    <cellStyle name="40% - Акцент1 5 6 4" xfId="11928"/>
    <cellStyle name="40% - Акцент1 5 7" xfId="1412"/>
    <cellStyle name="40% - Акцент1 5 7 2" xfId="8212"/>
    <cellStyle name="40% - Акцент1 5 7 3" xfId="9947"/>
    <cellStyle name="40% - Акцент1 5 7 4" xfId="11927"/>
    <cellStyle name="40% - Акцент1 5 8" xfId="1413"/>
    <cellStyle name="40% - Акцент1 5 8 2" xfId="8213"/>
    <cellStyle name="40% - Акцент1 5 8 3" xfId="9946"/>
    <cellStyle name="40% - Акцент1 5 8 4" xfId="11926"/>
    <cellStyle name="40% - Акцент1 5 9" xfId="1414"/>
    <cellStyle name="40% - Акцент1 5 9 2" xfId="8214"/>
    <cellStyle name="40% - Акцент1 5 9 3" xfId="9945"/>
    <cellStyle name="40% - Акцент1 5 9 4" xfId="11925"/>
    <cellStyle name="40% - Акцент1 6" xfId="1415"/>
    <cellStyle name="40% - Акцент1 6 10" xfId="1416"/>
    <cellStyle name="40% - Акцент1 6 10 2" xfId="8216"/>
    <cellStyle name="40% - Акцент1 6 10 3" xfId="9943"/>
    <cellStyle name="40% - Акцент1 6 10 4" xfId="11923"/>
    <cellStyle name="40% - Акцент1 6 11" xfId="8215"/>
    <cellStyle name="40% - Акцент1 6 12" xfId="9944"/>
    <cellStyle name="40% - Акцент1 6 13" xfId="11924"/>
    <cellStyle name="40% - Акцент1 6 2" xfId="1417"/>
    <cellStyle name="40% - Акцент1 6 2 2" xfId="8217"/>
    <cellStyle name="40% - Акцент1 6 2 3" xfId="9942"/>
    <cellStyle name="40% - Акцент1 6 2 4" xfId="11922"/>
    <cellStyle name="40% - Акцент1 6 3" xfId="1418"/>
    <cellStyle name="40% - Акцент1 6 3 2" xfId="8218"/>
    <cellStyle name="40% - Акцент1 6 3 3" xfId="9941"/>
    <cellStyle name="40% - Акцент1 6 3 4" xfId="11921"/>
    <cellStyle name="40% - Акцент1 6 4" xfId="1419"/>
    <cellStyle name="40% - Акцент1 6 4 2" xfId="8219"/>
    <cellStyle name="40% - Акцент1 6 4 3" xfId="9940"/>
    <cellStyle name="40% - Акцент1 6 4 4" xfId="11920"/>
    <cellStyle name="40% - Акцент1 6 5" xfId="1420"/>
    <cellStyle name="40% - Акцент1 6 5 2" xfId="8220"/>
    <cellStyle name="40% - Акцент1 6 5 3" xfId="9939"/>
    <cellStyle name="40% - Акцент1 6 5 4" xfId="11919"/>
    <cellStyle name="40% - Акцент1 6 6" xfId="1421"/>
    <cellStyle name="40% - Акцент1 6 6 2" xfId="8221"/>
    <cellStyle name="40% - Акцент1 6 6 3" xfId="9938"/>
    <cellStyle name="40% - Акцент1 6 6 4" xfId="11918"/>
    <cellStyle name="40% - Акцент1 6 7" xfId="1422"/>
    <cellStyle name="40% - Акцент1 6 7 2" xfId="8222"/>
    <cellStyle name="40% - Акцент1 6 7 3" xfId="9937"/>
    <cellStyle name="40% - Акцент1 6 7 4" xfId="11917"/>
    <cellStyle name="40% - Акцент1 6 8" xfId="1423"/>
    <cellStyle name="40% - Акцент1 6 8 2" xfId="8223"/>
    <cellStyle name="40% - Акцент1 6 8 3" xfId="9936"/>
    <cellStyle name="40% - Акцент1 6 8 4" xfId="11916"/>
    <cellStyle name="40% - Акцент1 6 9" xfId="1424"/>
    <cellStyle name="40% - Акцент1 6 9 2" xfId="8224"/>
    <cellStyle name="40% - Акцент1 6 9 3" xfId="9935"/>
    <cellStyle name="40% - Акцент1 6 9 4" xfId="11915"/>
    <cellStyle name="40% - Акцент1 7" xfId="1425"/>
    <cellStyle name="40% - Акцент1 7 10" xfId="1426"/>
    <cellStyle name="40% - Акцент1 7 10 2" xfId="8226"/>
    <cellStyle name="40% - Акцент1 7 10 3" xfId="9933"/>
    <cellStyle name="40% - Акцент1 7 10 4" xfId="11913"/>
    <cellStyle name="40% - Акцент1 7 11" xfId="8225"/>
    <cellStyle name="40% - Акцент1 7 12" xfId="9934"/>
    <cellStyle name="40% - Акцент1 7 13" xfId="11914"/>
    <cellStyle name="40% - Акцент1 7 2" xfId="1427"/>
    <cellStyle name="40% - Акцент1 7 2 2" xfId="8227"/>
    <cellStyle name="40% - Акцент1 7 2 3" xfId="9932"/>
    <cellStyle name="40% - Акцент1 7 2 4" xfId="11912"/>
    <cellStyle name="40% - Акцент1 7 3" xfId="1428"/>
    <cellStyle name="40% - Акцент1 7 3 2" xfId="8228"/>
    <cellStyle name="40% - Акцент1 7 3 3" xfId="9931"/>
    <cellStyle name="40% - Акцент1 7 3 4" xfId="11911"/>
    <cellStyle name="40% - Акцент1 7 4" xfId="1429"/>
    <cellStyle name="40% - Акцент1 7 4 2" xfId="8229"/>
    <cellStyle name="40% - Акцент1 7 4 3" xfId="9930"/>
    <cellStyle name="40% - Акцент1 7 4 4" xfId="11910"/>
    <cellStyle name="40% - Акцент1 7 5" xfId="1430"/>
    <cellStyle name="40% - Акцент1 7 5 2" xfId="8230"/>
    <cellStyle name="40% - Акцент1 7 5 3" xfId="9929"/>
    <cellStyle name="40% - Акцент1 7 5 4" xfId="11909"/>
    <cellStyle name="40% - Акцент1 7 6" xfId="1431"/>
    <cellStyle name="40% - Акцент1 7 6 2" xfId="8231"/>
    <cellStyle name="40% - Акцент1 7 6 3" xfId="9928"/>
    <cellStyle name="40% - Акцент1 7 6 4" xfId="11908"/>
    <cellStyle name="40% - Акцент1 7 7" xfId="1432"/>
    <cellStyle name="40% - Акцент1 7 7 2" xfId="8232"/>
    <cellStyle name="40% - Акцент1 7 7 3" xfId="9927"/>
    <cellStyle name="40% - Акцент1 7 7 4" xfId="11907"/>
    <cellStyle name="40% - Акцент1 7 8" xfId="1433"/>
    <cellStyle name="40% - Акцент1 7 8 2" xfId="8233"/>
    <cellStyle name="40% - Акцент1 7 8 3" xfId="9926"/>
    <cellStyle name="40% - Акцент1 7 8 4" xfId="11906"/>
    <cellStyle name="40% - Акцент1 7 9" xfId="1434"/>
    <cellStyle name="40% - Акцент1 7 9 2" xfId="8234"/>
    <cellStyle name="40% - Акцент1 7 9 3" xfId="9925"/>
    <cellStyle name="40% - Акцент1 7 9 4" xfId="11905"/>
    <cellStyle name="40% - Акцент1 8" xfId="1435"/>
    <cellStyle name="40% - Акцент1 8 10" xfId="1436"/>
    <cellStyle name="40% - Акцент1 8 10 2" xfId="8236"/>
    <cellStyle name="40% - Акцент1 8 10 3" xfId="9923"/>
    <cellStyle name="40% - Акцент1 8 10 4" xfId="11903"/>
    <cellStyle name="40% - Акцент1 8 11" xfId="8235"/>
    <cellStyle name="40% - Акцент1 8 12" xfId="9924"/>
    <cellStyle name="40% - Акцент1 8 13" xfId="11904"/>
    <cellStyle name="40% - Акцент1 8 2" xfId="1437"/>
    <cellStyle name="40% - Акцент1 8 2 2" xfId="8237"/>
    <cellStyle name="40% - Акцент1 8 2 3" xfId="9922"/>
    <cellStyle name="40% - Акцент1 8 2 4" xfId="11902"/>
    <cellStyle name="40% - Акцент1 8 3" xfId="1438"/>
    <cellStyle name="40% - Акцент1 8 3 2" xfId="8238"/>
    <cellStyle name="40% - Акцент1 8 3 3" xfId="9921"/>
    <cellStyle name="40% - Акцент1 8 3 4" xfId="11901"/>
    <cellStyle name="40% - Акцент1 8 4" xfId="1439"/>
    <cellStyle name="40% - Акцент1 8 4 2" xfId="8239"/>
    <cellStyle name="40% - Акцент1 8 4 3" xfId="9920"/>
    <cellStyle name="40% - Акцент1 8 4 4" xfId="11900"/>
    <cellStyle name="40% - Акцент1 8 5" xfId="1440"/>
    <cellStyle name="40% - Акцент1 8 5 2" xfId="8240"/>
    <cellStyle name="40% - Акцент1 8 5 3" xfId="9919"/>
    <cellStyle name="40% - Акцент1 8 5 4" xfId="11899"/>
    <cellStyle name="40% - Акцент1 8 6" xfId="1441"/>
    <cellStyle name="40% - Акцент1 8 6 2" xfId="8241"/>
    <cellStyle name="40% - Акцент1 8 6 3" xfId="9918"/>
    <cellStyle name="40% - Акцент1 8 6 4" xfId="11898"/>
    <cellStyle name="40% - Акцент1 8 7" xfId="1442"/>
    <cellStyle name="40% - Акцент1 8 7 2" xfId="8242"/>
    <cellStyle name="40% - Акцент1 8 7 3" xfId="9917"/>
    <cellStyle name="40% - Акцент1 8 7 4" xfId="11897"/>
    <cellStyle name="40% - Акцент1 8 8" xfId="1443"/>
    <cellStyle name="40% - Акцент1 8 8 2" xfId="8243"/>
    <cellStyle name="40% - Акцент1 8 8 3" xfId="9916"/>
    <cellStyle name="40% - Акцент1 8 8 4" xfId="11896"/>
    <cellStyle name="40% - Акцент1 8 9" xfId="1444"/>
    <cellStyle name="40% - Акцент1 8 9 2" xfId="8244"/>
    <cellStyle name="40% - Акцент1 8 9 3" xfId="9915"/>
    <cellStyle name="40% - Акцент1 8 9 4" xfId="11895"/>
    <cellStyle name="40% - Акцент1 9" xfId="1445"/>
    <cellStyle name="40% - Акцент1 9 10" xfId="1446"/>
    <cellStyle name="40% - Акцент1 9 10 2" xfId="8246"/>
    <cellStyle name="40% - Акцент1 9 10 3" xfId="9913"/>
    <cellStyle name="40% - Акцент1 9 10 4" xfId="11893"/>
    <cellStyle name="40% - Акцент1 9 11" xfId="8245"/>
    <cellStyle name="40% - Акцент1 9 12" xfId="9914"/>
    <cellStyle name="40% - Акцент1 9 13" xfId="11894"/>
    <cellStyle name="40% - Акцент1 9 2" xfId="1447"/>
    <cellStyle name="40% - Акцент1 9 2 2" xfId="8247"/>
    <cellStyle name="40% - Акцент1 9 2 3" xfId="9912"/>
    <cellStyle name="40% - Акцент1 9 2 4" xfId="11892"/>
    <cellStyle name="40% - Акцент1 9 3" xfId="1448"/>
    <cellStyle name="40% - Акцент1 9 3 2" xfId="8248"/>
    <cellStyle name="40% - Акцент1 9 3 3" xfId="9911"/>
    <cellStyle name="40% - Акцент1 9 3 4" xfId="11891"/>
    <cellStyle name="40% - Акцент1 9 4" xfId="1449"/>
    <cellStyle name="40% - Акцент1 9 4 2" xfId="8249"/>
    <cellStyle name="40% - Акцент1 9 4 3" xfId="9910"/>
    <cellStyle name="40% - Акцент1 9 4 4" xfId="11890"/>
    <cellStyle name="40% - Акцент1 9 5" xfId="1450"/>
    <cellStyle name="40% - Акцент1 9 5 2" xfId="8250"/>
    <cellStyle name="40% - Акцент1 9 5 3" xfId="9909"/>
    <cellStyle name="40% - Акцент1 9 5 4" xfId="11889"/>
    <cellStyle name="40% - Акцент1 9 6" xfId="1451"/>
    <cellStyle name="40% - Акцент1 9 6 2" xfId="8251"/>
    <cellStyle name="40% - Акцент1 9 6 3" xfId="9908"/>
    <cellStyle name="40% - Акцент1 9 6 4" xfId="11888"/>
    <cellStyle name="40% - Акцент1 9 7" xfId="1452"/>
    <cellStyle name="40% - Акцент1 9 7 2" xfId="8252"/>
    <cellStyle name="40% - Акцент1 9 7 3" xfId="9907"/>
    <cellStyle name="40% - Акцент1 9 7 4" xfId="11887"/>
    <cellStyle name="40% - Акцент1 9 8" xfId="1453"/>
    <cellStyle name="40% - Акцент1 9 8 2" xfId="8253"/>
    <cellStyle name="40% - Акцент1 9 8 3" xfId="9906"/>
    <cellStyle name="40% - Акцент1 9 8 4" xfId="11886"/>
    <cellStyle name="40% - Акцент1 9 9" xfId="1454"/>
    <cellStyle name="40% - Акцент1 9 9 2" xfId="8254"/>
    <cellStyle name="40% - Акцент1 9 9 3" xfId="9905"/>
    <cellStyle name="40% - Акцент1 9 9 4" xfId="11885"/>
    <cellStyle name="40% — акцент2" xfId="24741" builtinId="35" customBuiltin="1"/>
    <cellStyle name="40% - Акцент2 10" xfId="1455"/>
    <cellStyle name="40% - Акцент2 10 10" xfId="1456"/>
    <cellStyle name="40% - Акцент2 10 10 2" xfId="8256"/>
    <cellStyle name="40% - Акцент2 10 10 3" xfId="9903"/>
    <cellStyle name="40% - Акцент2 10 10 4" xfId="11883"/>
    <cellStyle name="40% - Акцент2 10 11" xfId="8255"/>
    <cellStyle name="40% - Акцент2 10 12" xfId="9904"/>
    <cellStyle name="40% - Акцент2 10 13" xfId="11884"/>
    <cellStyle name="40% - Акцент2 10 2" xfId="1457"/>
    <cellStyle name="40% - Акцент2 10 2 2" xfId="8257"/>
    <cellStyle name="40% - Акцент2 10 2 3" xfId="9902"/>
    <cellStyle name="40% - Акцент2 10 2 4" xfId="11882"/>
    <cellStyle name="40% - Акцент2 10 3" xfId="1458"/>
    <cellStyle name="40% - Акцент2 10 3 2" xfId="8258"/>
    <cellStyle name="40% - Акцент2 10 3 3" xfId="9901"/>
    <cellStyle name="40% - Акцент2 10 3 4" xfId="11881"/>
    <cellStyle name="40% - Акцент2 10 4" xfId="1459"/>
    <cellStyle name="40% - Акцент2 10 4 2" xfId="8259"/>
    <cellStyle name="40% - Акцент2 10 4 3" xfId="9900"/>
    <cellStyle name="40% - Акцент2 10 4 4" xfId="11880"/>
    <cellStyle name="40% - Акцент2 10 5" xfId="1460"/>
    <cellStyle name="40% - Акцент2 10 5 2" xfId="8260"/>
    <cellStyle name="40% - Акцент2 10 5 3" xfId="9899"/>
    <cellStyle name="40% - Акцент2 10 5 4" xfId="11879"/>
    <cellStyle name="40% - Акцент2 10 6" xfId="1461"/>
    <cellStyle name="40% - Акцент2 10 6 2" xfId="8261"/>
    <cellStyle name="40% - Акцент2 10 6 3" xfId="9898"/>
    <cellStyle name="40% - Акцент2 10 6 4" xfId="11878"/>
    <cellStyle name="40% - Акцент2 10 7" xfId="1462"/>
    <cellStyle name="40% - Акцент2 10 7 2" xfId="8262"/>
    <cellStyle name="40% - Акцент2 10 7 3" xfId="9897"/>
    <cellStyle name="40% - Акцент2 10 7 4" xfId="11877"/>
    <cellStyle name="40% - Акцент2 10 8" xfId="1463"/>
    <cellStyle name="40% - Акцент2 10 8 2" xfId="8263"/>
    <cellStyle name="40% - Акцент2 10 8 3" xfId="9896"/>
    <cellStyle name="40% - Акцент2 10 8 4" xfId="11876"/>
    <cellStyle name="40% - Акцент2 10 9" xfId="1464"/>
    <cellStyle name="40% - Акцент2 10 9 2" xfId="8264"/>
    <cellStyle name="40% - Акцент2 10 9 3" xfId="9895"/>
    <cellStyle name="40% - Акцент2 10 9 4" xfId="11875"/>
    <cellStyle name="40% - Акцент2 11" xfId="1465"/>
    <cellStyle name="40% - Акцент2 11 10" xfId="1466"/>
    <cellStyle name="40% - Акцент2 11 10 2" xfId="8266"/>
    <cellStyle name="40% - Акцент2 11 10 3" xfId="9893"/>
    <cellStyle name="40% - Акцент2 11 10 4" xfId="11873"/>
    <cellStyle name="40% - Акцент2 11 11" xfId="8265"/>
    <cellStyle name="40% - Акцент2 11 12" xfId="9894"/>
    <cellStyle name="40% - Акцент2 11 13" xfId="11874"/>
    <cellStyle name="40% - Акцент2 11 2" xfId="1467"/>
    <cellStyle name="40% - Акцент2 11 2 2" xfId="8267"/>
    <cellStyle name="40% - Акцент2 11 2 3" xfId="9892"/>
    <cellStyle name="40% - Акцент2 11 2 4" xfId="11872"/>
    <cellStyle name="40% - Акцент2 11 3" xfId="1468"/>
    <cellStyle name="40% - Акцент2 11 3 2" xfId="8268"/>
    <cellStyle name="40% - Акцент2 11 3 3" xfId="9891"/>
    <cellStyle name="40% - Акцент2 11 3 4" xfId="11871"/>
    <cellStyle name="40% - Акцент2 11 4" xfId="1469"/>
    <cellStyle name="40% - Акцент2 11 4 2" xfId="8269"/>
    <cellStyle name="40% - Акцент2 11 4 3" xfId="9890"/>
    <cellStyle name="40% - Акцент2 11 4 4" xfId="11870"/>
    <cellStyle name="40% - Акцент2 11 5" xfId="1470"/>
    <cellStyle name="40% - Акцент2 11 5 2" xfId="8270"/>
    <cellStyle name="40% - Акцент2 11 5 3" xfId="9889"/>
    <cellStyle name="40% - Акцент2 11 5 4" xfId="11869"/>
    <cellStyle name="40% - Акцент2 11 6" xfId="1471"/>
    <cellStyle name="40% - Акцент2 11 6 2" xfId="8271"/>
    <cellStyle name="40% - Акцент2 11 6 3" xfId="9888"/>
    <cellStyle name="40% - Акцент2 11 6 4" xfId="11868"/>
    <cellStyle name="40% - Акцент2 11 7" xfId="1472"/>
    <cellStyle name="40% - Акцент2 11 7 2" xfId="8272"/>
    <cellStyle name="40% - Акцент2 11 7 3" xfId="9887"/>
    <cellStyle name="40% - Акцент2 11 7 4" xfId="11867"/>
    <cellStyle name="40% - Акцент2 11 8" xfId="1473"/>
    <cellStyle name="40% - Акцент2 11 8 2" xfId="8273"/>
    <cellStyle name="40% - Акцент2 11 8 3" xfId="9886"/>
    <cellStyle name="40% - Акцент2 11 8 4" xfId="11866"/>
    <cellStyle name="40% - Акцент2 11 9" xfId="1474"/>
    <cellStyle name="40% - Акцент2 11 9 2" xfId="8274"/>
    <cellStyle name="40% - Акцент2 11 9 3" xfId="9885"/>
    <cellStyle name="40% - Акцент2 11 9 4" xfId="11865"/>
    <cellStyle name="40% - Акцент2 12" xfId="1475"/>
    <cellStyle name="40% - Акцент2 12 10" xfId="1476"/>
    <cellStyle name="40% - Акцент2 12 10 2" xfId="8276"/>
    <cellStyle name="40% - Акцент2 12 10 3" xfId="9883"/>
    <cellStyle name="40% - Акцент2 12 10 4" xfId="11863"/>
    <cellStyle name="40% - Акцент2 12 11" xfId="8275"/>
    <cellStyle name="40% - Акцент2 12 12" xfId="9884"/>
    <cellStyle name="40% - Акцент2 12 13" xfId="11864"/>
    <cellStyle name="40% - Акцент2 12 2" xfId="1477"/>
    <cellStyle name="40% - Акцент2 12 2 2" xfId="8277"/>
    <cellStyle name="40% - Акцент2 12 2 3" xfId="9882"/>
    <cellStyle name="40% - Акцент2 12 2 4" xfId="11862"/>
    <cellStyle name="40% - Акцент2 12 3" xfId="1478"/>
    <cellStyle name="40% - Акцент2 12 3 2" xfId="8278"/>
    <cellStyle name="40% - Акцент2 12 3 3" xfId="9881"/>
    <cellStyle name="40% - Акцент2 12 3 4" xfId="11861"/>
    <cellStyle name="40% - Акцент2 12 4" xfId="1479"/>
    <cellStyle name="40% - Акцент2 12 4 2" xfId="8279"/>
    <cellStyle name="40% - Акцент2 12 4 3" xfId="9880"/>
    <cellStyle name="40% - Акцент2 12 4 4" xfId="11860"/>
    <cellStyle name="40% - Акцент2 12 5" xfId="1480"/>
    <cellStyle name="40% - Акцент2 12 5 2" xfId="8280"/>
    <cellStyle name="40% - Акцент2 12 5 3" xfId="9879"/>
    <cellStyle name="40% - Акцент2 12 5 4" xfId="11859"/>
    <cellStyle name="40% - Акцент2 12 6" xfId="1481"/>
    <cellStyle name="40% - Акцент2 12 6 2" xfId="8281"/>
    <cellStyle name="40% - Акцент2 12 6 3" xfId="9878"/>
    <cellStyle name="40% - Акцент2 12 6 4" xfId="11858"/>
    <cellStyle name="40% - Акцент2 12 7" xfId="1482"/>
    <cellStyle name="40% - Акцент2 12 7 2" xfId="8282"/>
    <cellStyle name="40% - Акцент2 12 7 3" xfId="9877"/>
    <cellStyle name="40% - Акцент2 12 7 4" xfId="11857"/>
    <cellStyle name="40% - Акцент2 12 8" xfId="1483"/>
    <cellStyle name="40% - Акцент2 12 8 2" xfId="8283"/>
    <cellStyle name="40% - Акцент2 12 8 3" xfId="9876"/>
    <cellStyle name="40% - Акцент2 12 8 4" xfId="11856"/>
    <cellStyle name="40% - Акцент2 12 9" xfId="1484"/>
    <cellStyle name="40% - Акцент2 12 9 2" xfId="8284"/>
    <cellStyle name="40% - Акцент2 12 9 3" xfId="9875"/>
    <cellStyle name="40% - Акцент2 12 9 4" xfId="11855"/>
    <cellStyle name="40% - Акцент2 13" xfId="1485"/>
    <cellStyle name="40% - Акцент2 13 10" xfId="1486"/>
    <cellStyle name="40% - Акцент2 13 10 2" xfId="8286"/>
    <cellStyle name="40% - Акцент2 13 10 3" xfId="9873"/>
    <cellStyle name="40% - Акцент2 13 10 4" xfId="11853"/>
    <cellStyle name="40% - Акцент2 13 11" xfId="8285"/>
    <cellStyle name="40% - Акцент2 13 12" xfId="9874"/>
    <cellStyle name="40% - Акцент2 13 13" xfId="11854"/>
    <cellStyle name="40% - Акцент2 13 2" xfId="1487"/>
    <cellStyle name="40% - Акцент2 13 2 2" xfId="8287"/>
    <cellStyle name="40% - Акцент2 13 2 3" xfId="9872"/>
    <cellStyle name="40% - Акцент2 13 2 4" xfId="11852"/>
    <cellStyle name="40% - Акцент2 13 3" xfId="1488"/>
    <cellStyle name="40% - Акцент2 13 3 2" xfId="8288"/>
    <cellStyle name="40% - Акцент2 13 3 3" xfId="9871"/>
    <cellStyle name="40% - Акцент2 13 3 4" xfId="11851"/>
    <cellStyle name="40% - Акцент2 13 4" xfId="1489"/>
    <cellStyle name="40% - Акцент2 13 4 2" xfId="8289"/>
    <cellStyle name="40% - Акцент2 13 4 3" xfId="9870"/>
    <cellStyle name="40% - Акцент2 13 4 4" xfId="11850"/>
    <cellStyle name="40% - Акцент2 13 5" xfId="1490"/>
    <cellStyle name="40% - Акцент2 13 5 2" xfId="8290"/>
    <cellStyle name="40% - Акцент2 13 5 3" xfId="9869"/>
    <cellStyle name="40% - Акцент2 13 5 4" xfId="11849"/>
    <cellStyle name="40% - Акцент2 13 6" xfId="1491"/>
    <cellStyle name="40% - Акцент2 13 6 2" xfId="8291"/>
    <cellStyle name="40% - Акцент2 13 6 3" xfId="9868"/>
    <cellStyle name="40% - Акцент2 13 6 4" xfId="11848"/>
    <cellStyle name="40% - Акцент2 13 7" xfId="1492"/>
    <cellStyle name="40% - Акцент2 13 7 2" xfId="8292"/>
    <cellStyle name="40% - Акцент2 13 7 3" xfId="9867"/>
    <cellStyle name="40% - Акцент2 13 7 4" xfId="11847"/>
    <cellStyle name="40% - Акцент2 13 8" xfId="1493"/>
    <cellStyle name="40% - Акцент2 13 8 2" xfId="8293"/>
    <cellStyle name="40% - Акцент2 13 8 3" xfId="9866"/>
    <cellStyle name="40% - Акцент2 13 8 4" xfId="11846"/>
    <cellStyle name="40% - Акцент2 13 9" xfId="1494"/>
    <cellStyle name="40% - Акцент2 13 9 2" xfId="8294"/>
    <cellStyle name="40% - Акцент2 13 9 3" xfId="9865"/>
    <cellStyle name="40% - Акцент2 13 9 4" xfId="11845"/>
    <cellStyle name="40% - Акцент2 14" xfId="1495"/>
    <cellStyle name="40% - Акцент2 14 10" xfId="1496"/>
    <cellStyle name="40% - Акцент2 14 10 2" xfId="8296"/>
    <cellStyle name="40% - Акцент2 14 10 3" xfId="9863"/>
    <cellStyle name="40% - Акцент2 14 10 4" xfId="11843"/>
    <cellStyle name="40% - Акцент2 14 11" xfId="8295"/>
    <cellStyle name="40% - Акцент2 14 12" xfId="9864"/>
    <cellStyle name="40% - Акцент2 14 13" xfId="11844"/>
    <cellStyle name="40% - Акцент2 14 2" xfId="1497"/>
    <cellStyle name="40% - Акцент2 14 2 2" xfId="8297"/>
    <cellStyle name="40% - Акцент2 14 2 3" xfId="9862"/>
    <cellStyle name="40% - Акцент2 14 2 4" xfId="11842"/>
    <cellStyle name="40% - Акцент2 14 3" xfId="1498"/>
    <cellStyle name="40% - Акцент2 14 3 2" xfId="8298"/>
    <cellStyle name="40% - Акцент2 14 3 3" xfId="9861"/>
    <cellStyle name="40% - Акцент2 14 3 4" xfId="11841"/>
    <cellStyle name="40% - Акцент2 14 4" xfId="1499"/>
    <cellStyle name="40% - Акцент2 14 4 2" xfId="8299"/>
    <cellStyle name="40% - Акцент2 14 4 3" xfId="9860"/>
    <cellStyle name="40% - Акцент2 14 4 4" xfId="11840"/>
    <cellStyle name="40% - Акцент2 14 5" xfId="1500"/>
    <cellStyle name="40% - Акцент2 14 5 2" xfId="8300"/>
    <cellStyle name="40% - Акцент2 14 5 3" xfId="9859"/>
    <cellStyle name="40% - Акцент2 14 5 4" xfId="11839"/>
    <cellStyle name="40% - Акцент2 14 6" xfId="1501"/>
    <cellStyle name="40% - Акцент2 14 6 2" xfId="8301"/>
    <cellStyle name="40% - Акцент2 14 6 3" xfId="9858"/>
    <cellStyle name="40% - Акцент2 14 6 4" xfId="11838"/>
    <cellStyle name="40% - Акцент2 14 7" xfId="1502"/>
    <cellStyle name="40% - Акцент2 14 7 2" xfId="8302"/>
    <cellStyle name="40% - Акцент2 14 7 3" xfId="9857"/>
    <cellStyle name="40% - Акцент2 14 7 4" xfId="11837"/>
    <cellStyle name="40% - Акцент2 14 8" xfId="1503"/>
    <cellStyle name="40% - Акцент2 14 8 2" xfId="8303"/>
    <cellStyle name="40% - Акцент2 14 8 3" xfId="9856"/>
    <cellStyle name="40% - Акцент2 14 8 4" xfId="11836"/>
    <cellStyle name="40% - Акцент2 14 9" xfId="1504"/>
    <cellStyle name="40% - Акцент2 14 9 2" xfId="8304"/>
    <cellStyle name="40% - Акцент2 14 9 3" xfId="9855"/>
    <cellStyle name="40% - Акцент2 14 9 4" xfId="11835"/>
    <cellStyle name="40% - Акцент2 15" xfId="1505"/>
    <cellStyle name="40% - Акцент2 15 10" xfId="9854"/>
    <cellStyle name="40% - Акцент2 15 11" xfId="11834"/>
    <cellStyle name="40% - Акцент2 15 2" xfId="1506"/>
    <cellStyle name="40% - Акцент2 15 2 2" xfId="8306"/>
    <cellStyle name="40% - Акцент2 15 2 3" xfId="9853"/>
    <cellStyle name="40% - Акцент2 15 2 4" xfId="11833"/>
    <cellStyle name="40% - Акцент2 15 3" xfId="1507"/>
    <cellStyle name="40% - Акцент2 15 3 2" xfId="8307"/>
    <cellStyle name="40% - Акцент2 15 3 3" xfId="9852"/>
    <cellStyle name="40% - Акцент2 15 3 4" xfId="11832"/>
    <cellStyle name="40% - Акцент2 15 4" xfId="1508"/>
    <cellStyle name="40% - Акцент2 15 4 2" xfId="8308"/>
    <cellStyle name="40% - Акцент2 15 4 3" xfId="9851"/>
    <cellStyle name="40% - Акцент2 15 4 4" xfId="11831"/>
    <cellStyle name="40% - Акцент2 15 5" xfId="1509"/>
    <cellStyle name="40% - Акцент2 15 5 2" xfId="8309"/>
    <cellStyle name="40% - Акцент2 15 5 3" xfId="9850"/>
    <cellStyle name="40% - Акцент2 15 5 4" xfId="11830"/>
    <cellStyle name="40% - Акцент2 15 6" xfId="1510"/>
    <cellStyle name="40% - Акцент2 15 6 2" xfId="8310"/>
    <cellStyle name="40% - Акцент2 15 6 3" xfId="9849"/>
    <cellStyle name="40% - Акцент2 15 6 4" xfId="11829"/>
    <cellStyle name="40% - Акцент2 15 7" xfId="1511"/>
    <cellStyle name="40% - Акцент2 15 7 2" xfId="8311"/>
    <cellStyle name="40% - Акцент2 15 7 3" xfId="9848"/>
    <cellStyle name="40% - Акцент2 15 7 4" xfId="11828"/>
    <cellStyle name="40% - Акцент2 15 8" xfId="1512"/>
    <cellStyle name="40% - Акцент2 15 8 2" xfId="8312"/>
    <cellStyle name="40% - Акцент2 15 8 3" xfId="9847"/>
    <cellStyle name="40% - Акцент2 15 8 4" xfId="11827"/>
    <cellStyle name="40% - Акцент2 15 9" xfId="8305"/>
    <cellStyle name="40% - Акцент2 16" xfId="1513"/>
    <cellStyle name="40% - Акцент2 16 10" xfId="9846"/>
    <cellStyle name="40% - Акцент2 16 11" xfId="11826"/>
    <cellStyle name="40% - Акцент2 16 2" xfId="1514"/>
    <cellStyle name="40% - Акцент2 16 2 2" xfId="8314"/>
    <cellStyle name="40% - Акцент2 16 2 3" xfId="9845"/>
    <cellStyle name="40% - Акцент2 16 2 4" xfId="11825"/>
    <cellStyle name="40% - Акцент2 16 3" xfId="1515"/>
    <cellStyle name="40% - Акцент2 16 3 2" xfId="8315"/>
    <cellStyle name="40% - Акцент2 16 3 3" xfId="9844"/>
    <cellStyle name="40% - Акцент2 16 3 4" xfId="11824"/>
    <cellStyle name="40% - Акцент2 16 4" xfId="1516"/>
    <cellStyle name="40% - Акцент2 16 4 2" xfId="8316"/>
    <cellStyle name="40% - Акцент2 16 4 3" xfId="9843"/>
    <cellStyle name="40% - Акцент2 16 4 4" xfId="11823"/>
    <cellStyle name="40% - Акцент2 16 5" xfId="1517"/>
    <cellStyle name="40% - Акцент2 16 5 2" xfId="8317"/>
    <cellStyle name="40% - Акцент2 16 5 3" xfId="9842"/>
    <cellStyle name="40% - Акцент2 16 5 4" xfId="11822"/>
    <cellStyle name="40% - Акцент2 16 6" xfId="1518"/>
    <cellStyle name="40% - Акцент2 16 6 2" xfId="8318"/>
    <cellStyle name="40% - Акцент2 16 6 3" xfId="9841"/>
    <cellStyle name="40% - Акцент2 16 6 4" xfId="11821"/>
    <cellStyle name="40% - Акцент2 16 7" xfId="1519"/>
    <cellStyle name="40% - Акцент2 16 7 2" xfId="8319"/>
    <cellStyle name="40% - Акцент2 16 7 3" xfId="9840"/>
    <cellStyle name="40% - Акцент2 16 7 4" xfId="11820"/>
    <cellStyle name="40% - Акцент2 16 8" xfId="1520"/>
    <cellStyle name="40% - Акцент2 16 8 2" xfId="8320"/>
    <cellStyle name="40% - Акцент2 16 8 3" xfId="9839"/>
    <cellStyle name="40% - Акцент2 16 8 4" xfId="11819"/>
    <cellStyle name="40% - Акцент2 16 9" xfId="8313"/>
    <cellStyle name="40% - Акцент2 17" xfId="1521"/>
    <cellStyle name="40% - Акцент2 17 2" xfId="1522"/>
    <cellStyle name="40% - Акцент2 17 2 2" xfId="8322"/>
    <cellStyle name="40% - Акцент2 17 2 3" xfId="9837"/>
    <cellStyle name="40% - Акцент2 17 2 4" xfId="11817"/>
    <cellStyle name="40% - Акцент2 17 3" xfId="1523"/>
    <cellStyle name="40% - Акцент2 17 3 2" xfId="8323"/>
    <cellStyle name="40% - Акцент2 17 3 3" xfId="9836"/>
    <cellStyle name="40% - Акцент2 17 3 4" xfId="11816"/>
    <cellStyle name="40% - Акцент2 17 4" xfId="1524"/>
    <cellStyle name="40% - Акцент2 17 4 2" xfId="8324"/>
    <cellStyle name="40% - Акцент2 17 4 3" xfId="9835"/>
    <cellStyle name="40% - Акцент2 17 4 4" xfId="11815"/>
    <cellStyle name="40% - Акцент2 17 5" xfId="1525"/>
    <cellStyle name="40% - Акцент2 17 5 2" xfId="8325"/>
    <cellStyle name="40% - Акцент2 17 5 3" xfId="9834"/>
    <cellStyle name="40% - Акцент2 17 5 4" xfId="11814"/>
    <cellStyle name="40% - Акцент2 17 6" xfId="8321"/>
    <cellStyle name="40% - Акцент2 17 7" xfId="9838"/>
    <cellStyle name="40% - Акцент2 17 8" xfId="11818"/>
    <cellStyle name="40% - Акцент2 18" xfId="1526"/>
    <cellStyle name="40% - Акцент2 18 2" xfId="1527"/>
    <cellStyle name="40% - Акцент2 18 2 2" xfId="8327"/>
    <cellStyle name="40% - Акцент2 18 2 3" xfId="9832"/>
    <cellStyle name="40% - Акцент2 18 2 4" xfId="11812"/>
    <cellStyle name="40% - Акцент2 18 3" xfId="1528"/>
    <cellStyle name="40% - Акцент2 18 3 2" xfId="8328"/>
    <cellStyle name="40% - Акцент2 18 3 3" xfId="9831"/>
    <cellStyle name="40% - Акцент2 18 3 4" xfId="11811"/>
    <cellStyle name="40% - Акцент2 18 4" xfId="1529"/>
    <cellStyle name="40% - Акцент2 18 4 2" xfId="8329"/>
    <cellStyle name="40% - Акцент2 18 4 3" xfId="9830"/>
    <cellStyle name="40% - Акцент2 18 4 4" xfId="11810"/>
    <cellStyle name="40% - Акцент2 18 5" xfId="1530"/>
    <cellStyle name="40% - Акцент2 18 5 2" xfId="8330"/>
    <cellStyle name="40% - Акцент2 18 5 3" xfId="9829"/>
    <cellStyle name="40% - Акцент2 18 5 4" xfId="11809"/>
    <cellStyle name="40% - Акцент2 18 6" xfId="8326"/>
    <cellStyle name="40% - Акцент2 18 7" xfId="9833"/>
    <cellStyle name="40% - Акцент2 18 8" xfId="11813"/>
    <cellStyle name="40% - Акцент2 19" xfId="1531"/>
    <cellStyle name="40% - Акцент2 19 2" xfId="1532"/>
    <cellStyle name="40% - Акцент2 19 2 2" xfId="8332"/>
    <cellStyle name="40% - Акцент2 19 2 3" xfId="9827"/>
    <cellStyle name="40% - Акцент2 19 2 4" xfId="11807"/>
    <cellStyle name="40% - Акцент2 19 3" xfId="1533"/>
    <cellStyle name="40% - Акцент2 19 3 2" xfId="8333"/>
    <cellStyle name="40% - Акцент2 19 3 3" xfId="9826"/>
    <cellStyle name="40% - Акцент2 19 3 4" xfId="11806"/>
    <cellStyle name="40% - Акцент2 19 4" xfId="1534"/>
    <cellStyle name="40% - Акцент2 19 4 2" xfId="8334"/>
    <cellStyle name="40% - Акцент2 19 4 3" xfId="9825"/>
    <cellStyle name="40% - Акцент2 19 4 4" xfId="11805"/>
    <cellStyle name="40% - Акцент2 19 5" xfId="1535"/>
    <cellStyle name="40% - Акцент2 19 5 2" xfId="8335"/>
    <cellStyle name="40% - Акцент2 19 5 3" xfId="9824"/>
    <cellStyle name="40% - Акцент2 19 5 4" xfId="11804"/>
    <cellStyle name="40% - Акцент2 19 6" xfId="8331"/>
    <cellStyle name="40% - Акцент2 19 7" xfId="9828"/>
    <cellStyle name="40% - Акцент2 19 8" xfId="11808"/>
    <cellStyle name="40% - Акцент2 2" xfId="1536"/>
    <cellStyle name="40% - Акцент2 2 10" xfId="1537"/>
    <cellStyle name="40% - Акцент2 2 10 2" xfId="8337"/>
    <cellStyle name="40% - Акцент2 2 10 3" xfId="9822"/>
    <cellStyle name="40% - Акцент2 2 10 4" xfId="11802"/>
    <cellStyle name="40% - Акцент2 2 11" xfId="8336"/>
    <cellStyle name="40% - Акцент2 2 12" xfId="9823"/>
    <cellStyle name="40% - Акцент2 2 13" xfId="11803"/>
    <cellStyle name="40% - Акцент2 2 2" xfId="1538"/>
    <cellStyle name="40% - Акцент2 2 2 2" xfId="8338"/>
    <cellStyle name="40% - Акцент2 2 2 3" xfId="9821"/>
    <cellStyle name="40% - Акцент2 2 2 4" xfId="11801"/>
    <cellStyle name="40% - Акцент2 2 3" xfId="1539"/>
    <cellStyle name="40% - Акцент2 2 3 2" xfId="8339"/>
    <cellStyle name="40% - Акцент2 2 3 3" xfId="9820"/>
    <cellStyle name="40% - Акцент2 2 3 4" xfId="11800"/>
    <cellStyle name="40% - Акцент2 2 4" xfId="1540"/>
    <cellStyle name="40% - Акцент2 2 4 2" xfId="8340"/>
    <cellStyle name="40% - Акцент2 2 4 3" xfId="9819"/>
    <cellStyle name="40% - Акцент2 2 4 4" xfId="11799"/>
    <cellStyle name="40% - Акцент2 2 5" xfId="1541"/>
    <cellStyle name="40% - Акцент2 2 5 2" xfId="8341"/>
    <cellStyle name="40% - Акцент2 2 5 3" xfId="9818"/>
    <cellStyle name="40% - Акцент2 2 5 4" xfId="11798"/>
    <cellStyle name="40% - Акцент2 2 6" xfId="1542"/>
    <cellStyle name="40% - Акцент2 2 6 2" xfId="8342"/>
    <cellStyle name="40% - Акцент2 2 6 3" xfId="9817"/>
    <cellStyle name="40% - Акцент2 2 6 4" xfId="11797"/>
    <cellStyle name="40% - Акцент2 2 7" xfId="1543"/>
    <cellStyle name="40% - Акцент2 2 7 2" xfId="8343"/>
    <cellStyle name="40% - Акцент2 2 7 3" xfId="9816"/>
    <cellStyle name="40% - Акцент2 2 7 4" xfId="11796"/>
    <cellStyle name="40% - Акцент2 2 8" xfId="1544"/>
    <cellStyle name="40% - Акцент2 2 8 2" xfId="8344"/>
    <cellStyle name="40% - Акцент2 2 8 3" xfId="9815"/>
    <cellStyle name="40% - Акцент2 2 8 4" xfId="11795"/>
    <cellStyle name="40% - Акцент2 2 9" xfId="1545"/>
    <cellStyle name="40% - Акцент2 2 9 2" xfId="8345"/>
    <cellStyle name="40% - Акцент2 2 9 3" xfId="9814"/>
    <cellStyle name="40% - Акцент2 2 9 4" xfId="11794"/>
    <cellStyle name="40% - Акцент2 20" xfId="1546"/>
    <cellStyle name="40% - Акцент2 20 2" xfId="8346"/>
    <cellStyle name="40% - Акцент2 20 3" xfId="9813"/>
    <cellStyle name="40% - Акцент2 20 4" xfId="11793"/>
    <cellStyle name="40% - Акцент2 21" xfId="1547"/>
    <cellStyle name="40% - Акцент2 21 2" xfId="8347"/>
    <cellStyle name="40% - Акцент2 21 3" xfId="9812"/>
    <cellStyle name="40% - Акцент2 21 4" xfId="11792"/>
    <cellStyle name="40% - Акцент2 22" xfId="1548"/>
    <cellStyle name="40% - Акцент2 22 2" xfId="8348"/>
    <cellStyle name="40% - Акцент2 22 3" xfId="9811"/>
    <cellStyle name="40% - Акцент2 22 4" xfId="11791"/>
    <cellStyle name="40% - Акцент2 23" xfId="1549"/>
    <cellStyle name="40% - Акцент2 23 2" xfId="8349"/>
    <cellStyle name="40% - Акцент2 23 3" xfId="9810"/>
    <cellStyle name="40% - Акцент2 23 4" xfId="11790"/>
    <cellStyle name="40% - Акцент2 24" xfId="14567"/>
    <cellStyle name="40% - Акцент2 3" xfId="1550"/>
    <cellStyle name="40% - Акцент2 3 10" xfId="1551"/>
    <cellStyle name="40% - Акцент2 3 10 2" xfId="8351"/>
    <cellStyle name="40% - Акцент2 3 10 3" xfId="9808"/>
    <cellStyle name="40% - Акцент2 3 10 4" xfId="11788"/>
    <cellStyle name="40% - Акцент2 3 11" xfId="8350"/>
    <cellStyle name="40% - Акцент2 3 12" xfId="9809"/>
    <cellStyle name="40% - Акцент2 3 13" xfId="11789"/>
    <cellStyle name="40% - Акцент2 3 2" xfId="1552"/>
    <cellStyle name="40% - Акцент2 3 2 2" xfId="8352"/>
    <cellStyle name="40% - Акцент2 3 2 3" xfId="9807"/>
    <cellStyle name="40% - Акцент2 3 2 4" xfId="11787"/>
    <cellStyle name="40% - Акцент2 3 3" xfId="1553"/>
    <cellStyle name="40% - Акцент2 3 3 2" xfId="8353"/>
    <cellStyle name="40% - Акцент2 3 3 3" xfId="9806"/>
    <cellStyle name="40% - Акцент2 3 3 4" xfId="11786"/>
    <cellStyle name="40% - Акцент2 3 4" xfId="1554"/>
    <cellStyle name="40% - Акцент2 3 4 2" xfId="8354"/>
    <cellStyle name="40% - Акцент2 3 4 3" xfId="9805"/>
    <cellStyle name="40% - Акцент2 3 4 4" xfId="11785"/>
    <cellStyle name="40% - Акцент2 3 5" xfId="1555"/>
    <cellStyle name="40% - Акцент2 3 5 2" xfId="8355"/>
    <cellStyle name="40% - Акцент2 3 5 3" xfId="9804"/>
    <cellStyle name="40% - Акцент2 3 5 4" xfId="11784"/>
    <cellStyle name="40% - Акцент2 3 6" xfId="1556"/>
    <cellStyle name="40% - Акцент2 3 6 2" xfId="8356"/>
    <cellStyle name="40% - Акцент2 3 6 3" xfId="9803"/>
    <cellStyle name="40% - Акцент2 3 6 4" xfId="11783"/>
    <cellStyle name="40% - Акцент2 3 7" xfId="1557"/>
    <cellStyle name="40% - Акцент2 3 7 2" xfId="8357"/>
    <cellStyle name="40% - Акцент2 3 7 3" xfId="9802"/>
    <cellStyle name="40% - Акцент2 3 7 4" xfId="11782"/>
    <cellStyle name="40% - Акцент2 3 8" xfId="1558"/>
    <cellStyle name="40% - Акцент2 3 8 2" xfId="8358"/>
    <cellStyle name="40% - Акцент2 3 8 3" xfId="9801"/>
    <cellStyle name="40% - Акцент2 3 8 4" xfId="11781"/>
    <cellStyle name="40% - Акцент2 3 9" xfId="1559"/>
    <cellStyle name="40% - Акцент2 3 9 2" xfId="8359"/>
    <cellStyle name="40% - Акцент2 3 9 3" xfId="9800"/>
    <cellStyle name="40% - Акцент2 3 9 4" xfId="11780"/>
    <cellStyle name="40% - Акцент2 4" xfId="1560"/>
    <cellStyle name="40% - Акцент2 4 10" xfId="1561"/>
    <cellStyle name="40% - Акцент2 4 10 2" xfId="8361"/>
    <cellStyle name="40% - Акцент2 4 10 3" xfId="9798"/>
    <cellStyle name="40% - Акцент2 4 10 4" xfId="11778"/>
    <cellStyle name="40% - Акцент2 4 11" xfId="8360"/>
    <cellStyle name="40% - Акцент2 4 12" xfId="9799"/>
    <cellStyle name="40% - Акцент2 4 13" xfId="11779"/>
    <cellStyle name="40% - Акцент2 4 2" xfId="1562"/>
    <cellStyle name="40% - Акцент2 4 2 2" xfId="8362"/>
    <cellStyle name="40% - Акцент2 4 2 3" xfId="9797"/>
    <cellStyle name="40% - Акцент2 4 2 4" xfId="11777"/>
    <cellStyle name="40% - Акцент2 4 3" xfId="1563"/>
    <cellStyle name="40% - Акцент2 4 3 2" xfId="8363"/>
    <cellStyle name="40% - Акцент2 4 3 3" xfId="9796"/>
    <cellStyle name="40% - Акцент2 4 3 4" xfId="11776"/>
    <cellStyle name="40% - Акцент2 4 4" xfId="1564"/>
    <cellStyle name="40% - Акцент2 4 4 2" xfId="8364"/>
    <cellStyle name="40% - Акцент2 4 4 3" xfId="9795"/>
    <cellStyle name="40% - Акцент2 4 4 4" xfId="11775"/>
    <cellStyle name="40% - Акцент2 4 5" xfId="1565"/>
    <cellStyle name="40% - Акцент2 4 5 2" xfId="8365"/>
    <cellStyle name="40% - Акцент2 4 5 3" xfId="9794"/>
    <cellStyle name="40% - Акцент2 4 5 4" xfId="11774"/>
    <cellStyle name="40% - Акцент2 4 6" xfId="1566"/>
    <cellStyle name="40% - Акцент2 4 6 2" xfId="8366"/>
    <cellStyle name="40% - Акцент2 4 6 3" xfId="9793"/>
    <cellStyle name="40% - Акцент2 4 6 4" xfId="11773"/>
    <cellStyle name="40% - Акцент2 4 7" xfId="1567"/>
    <cellStyle name="40% - Акцент2 4 7 2" xfId="8367"/>
    <cellStyle name="40% - Акцент2 4 7 3" xfId="9792"/>
    <cellStyle name="40% - Акцент2 4 7 4" xfId="11772"/>
    <cellStyle name="40% - Акцент2 4 8" xfId="1568"/>
    <cellStyle name="40% - Акцент2 4 8 2" xfId="8368"/>
    <cellStyle name="40% - Акцент2 4 8 3" xfId="9791"/>
    <cellStyle name="40% - Акцент2 4 8 4" xfId="11771"/>
    <cellStyle name="40% - Акцент2 4 9" xfId="1569"/>
    <cellStyle name="40% - Акцент2 4 9 2" xfId="8369"/>
    <cellStyle name="40% - Акцент2 4 9 3" xfId="9790"/>
    <cellStyle name="40% - Акцент2 4 9 4" xfId="11770"/>
    <cellStyle name="40% - Акцент2 5" xfId="1570"/>
    <cellStyle name="40% - Акцент2 5 10" xfId="1571"/>
    <cellStyle name="40% - Акцент2 5 10 2" xfId="8371"/>
    <cellStyle name="40% - Акцент2 5 10 3" xfId="9788"/>
    <cellStyle name="40% - Акцент2 5 10 4" xfId="11768"/>
    <cellStyle name="40% - Акцент2 5 11" xfId="8370"/>
    <cellStyle name="40% - Акцент2 5 12" xfId="9789"/>
    <cellStyle name="40% - Акцент2 5 13" xfId="11769"/>
    <cellStyle name="40% - Акцент2 5 2" xfId="1572"/>
    <cellStyle name="40% - Акцент2 5 2 2" xfId="8372"/>
    <cellStyle name="40% - Акцент2 5 2 3" xfId="9787"/>
    <cellStyle name="40% - Акцент2 5 2 4" xfId="11767"/>
    <cellStyle name="40% - Акцент2 5 3" xfId="1573"/>
    <cellStyle name="40% - Акцент2 5 3 2" xfId="8373"/>
    <cellStyle name="40% - Акцент2 5 3 3" xfId="9786"/>
    <cellStyle name="40% - Акцент2 5 3 4" xfId="11766"/>
    <cellStyle name="40% - Акцент2 5 4" xfId="1574"/>
    <cellStyle name="40% - Акцент2 5 4 2" xfId="8374"/>
    <cellStyle name="40% - Акцент2 5 4 3" xfId="9785"/>
    <cellStyle name="40% - Акцент2 5 4 4" xfId="11765"/>
    <cellStyle name="40% - Акцент2 5 5" xfId="1575"/>
    <cellStyle name="40% - Акцент2 5 5 2" xfId="8375"/>
    <cellStyle name="40% - Акцент2 5 5 3" xfId="9784"/>
    <cellStyle name="40% - Акцент2 5 5 4" xfId="11764"/>
    <cellStyle name="40% - Акцент2 5 6" xfId="1576"/>
    <cellStyle name="40% - Акцент2 5 6 2" xfId="8376"/>
    <cellStyle name="40% - Акцент2 5 6 3" xfId="9783"/>
    <cellStyle name="40% - Акцент2 5 6 4" xfId="11763"/>
    <cellStyle name="40% - Акцент2 5 7" xfId="1577"/>
    <cellStyle name="40% - Акцент2 5 7 2" xfId="8377"/>
    <cellStyle name="40% - Акцент2 5 7 3" xfId="9782"/>
    <cellStyle name="40% - Акцент2 5 7 4" xfId="11762"/>
    <cellStyle name="40% - Акцент2 5 8" xfId="1578"/>
    <cellStyle name="40% - Акцент2 5 8 2" xfId="8378"/>
    <cellStyle name="40% - Акцент2 5 8 3" xfId="9781"/>
    <cellStyle name="40% - Акцент2 5 8 4" xfId="11761"/>
    <cellStyle name="40% - Акцент2 5 9" xfId="1579"/>
    <cellStyle name="40% - Акцент2 5 9 2" xfId="8379"/>
    <cellStyle name="40% - Акцент2 5 9 3" xfId="9780"/>
    <cellStyle name="40% - Акцент2 5 9 4" xfId="11760"/>
    <cellStyle name="40% - Акцент2 6" xfId="1580"/>
    <cellStyle name="40% - Акцент2 6 10" xfId="1581"/>
    <cellStyle name="40% - Акцент2 6 10 2" xfId="8381"/>
    <cellStyle name="40% - Акцент2 6 10 3" xfId="9778"/>
    <cellStyle name="40% - Акцент2 6 10 4" xfId="11758"/>
    <cellStyle name="40% - Акцент2 6 11" xfId="8380"/>
    <cellStyle name="40% - Акцент2 6 12" xfId="9779"/>
    <cellStyle name="40% - Акцент2 6 13" xfId="11759"/>
    <cellStyle name="40% - Акцент2 6 2" xfId="1582"/>
    <cellStyle name="40% - Акцент2 6 2 2" xfId="8382"/>
    <cellStyle name="40% - Акцент2 6 2 3" xfId="9777"/>
    <cellStyle name="40% - Акцент2 6 2 4" xfId="11757"/>
    <cellStyle name="40% - Акцент2 6 3" xfId="1583"/>
    <cellStyle name="40% - Акцент2 6 3 2" xfId="8383"/>
    <cellStyle name="40% - Акцент2 6 3 3" xfId="9776"/>
    <cellStyle name="40% - Акцент2 6 3 4" xfId="11756"/>
    <cellStyle name="40% - Акцент2 6 4" xfId="1584"/>
    <cellStyle name="40% - Акцент2 6 4 2" xfId="8384"/>
    <cellStyle name="40% - Акцент2 6 4 3" xfId="9775"/>
    <cellStyle name="40% - Акцент2 6 4 4" xfId="11755"/>
    <cellStyle name="40% - Акцент2 6 5" xfId="1585"/>
    <cellStyle name="40% - Акцент2 6 5 2" xfId="8385"/>
    <cellStyle name="40% - Акцент2 6 5 3" xfId="9774"/>
    <cellStyle name="40% - Акцент2 6 5 4" xfId="11754"/>
    <cellStyle name="40% - Акцент2 6 6" xfId="1586"/>
    <cellStyle name="40% - Акцент2 6 6 2" xfId="8386"/>
    <cellStyle name="40% - Акцент2 6 6 3" xfId="9773"/>
    <cellStyle name="40% - Акцент2 6 6 4" xfId="11753"/>
    <cellStyle name="40% - Акцент2 6 7" xfId="1587"/>
    <cellStyle name="40% - Акцент2 6 7 2" xfId="8387"/>
    <cellStyle name="40% - Акцент2 6 7 3" xfId="9772"/>
    <cellStyle name="40% - Акцент2 6 7 4" xfId="11752"/>
    <cellStyle name="40% - Акцент2 6 8" xfId="1588"/>
    <cellStyle name="40% - Акцент2 6 8 2" xfId="8388"/>
    <cellStyle name="40% - Акцент2 6 8 3" xfId="9771"/>
    <cellStyle name="40% - Акцент2 6 8 4" xfId="11751"/>
    <cellStyle name="40% - Акцент2 6 9" xfId="1589"/>
    <cellStyle name="40% - Акцент2 6 9 2" xfId="8389"/>
    <cellStyle name="40% - Акцент2 6 9 3" xfId="9770"/>
    <cellStyle name="40% - Акцент2 6 9 4" xfId="11750"/>
    <cellStyle name="40% - Акцент2 7" xfId="1590"/>
    <cellStyle name="40% - Акцент2 7 10" xfId="1591"/>
    <cellStyle name="40% - Акцент2 7 10 2" xfId="8391"/>
    <cellStyle name="40% - Акцент2 7 10 3" xfId="9768"/>
    <cellStyle name="40% - Акцент2 7 10 4" xfId="11748"/>
    <cellStyle name="40% - Акцент2 7 11" xfId="8390"/>
    <cellStyle name="40% - Акцент2 7 12" xfId="9769"/>
    <cellStyle name="40% - Акцент2 7 13" xfId="11749"/>
    <cellStyle name="40% - Акцент2 7 2" xfId="1592"/>
    <cellStyle name="40% - Акцент2 7 2 2" xfId="8392"/>
    <cellStyle name="40% - Акцент2 7 2 3" xfId="9767"/>
    <cellStyle name="40% - Акцент2 7 2 4" xfId="11747"/>
    <cellStyle name="40% - Акцент2 7 3" xfId="1593"/>
    <cellStyle name="40% - Акцент2 7 3 2" xfId="8393"/>
    <cellStyle name="40% - Акцент2 7 3 3" xfId="9766"/>
    <cellStyle name="40% - Акцент2 7 3 4" xfId="11746"/>
    <cellStyle name="40% - Акцент2 7 4" xfId="1594"/>
    <cellStyle name="40% - Акцент2 7 4 2" xfId="8394"/>
    <cellStyle name="40% - Акцент2 7 4 3" xfId="9765"/>
    <cellStyle name="40% - Акцент2 7 4 4" xfId="11745"/>
    <cellStyle name="40% - Акцент2 7 5" xfId="1595"/>
    <cellStyle name="40% - Акцент2 7 5 2" xfId="8395"/>
    <cellStyle name="40% - Акцент2 7 5 3" xfId="9764"/>
    <cellStyle name="40% - Акцент2 7 5 4" xfId="11744"/>
    <cellStyle name="40% - Акцент2 7 6" xfId="1596"/>
    <cellStyle name="40% - Акцент2 7 6 2" xfId="8396"/>
    <cellStyle name="40% - Акцент2 7 6 3" xfId="9763"/>
    <cellStyle name="40% - Акцент2 7 6 4" xfId="11743"/>
    <cellStyle name="40% - Акцент2 7 7" xfId="1597"/>
    <cellStyle name="40% - Акцент2 7 7 2" xfId="8397"/>
    <cellStyle name="40% - Акцент2 7 7 3" xfId="9762"/>
    <cellStyle name="40% - Акцент2 7 7 4" xfId="11742"/>
    <cellStyle name="40% - Акцент2 7 8" xfId="1598"/>
    <cellStyle name="40% - Акцент2 7 8 2" xfId="8398"/>
    <cellStyle name="40% - Акцент2 7 8 3" xfId="9761"/>
    <cellStyle name="40% - Акцент2 7 8 4" xfId="11741"/>
    <cellStyle name="40% - Акцент2 7 9" xfId="1599"/>
    <cellStyle name="40% - Акцент2 7 9 2" xfId="8399"/>
    <cellStyle name="40% - Акцент2 7 9 3" xfId="9760"/>
    <cellStyle name="40% - Акцент2 7 9 4" xfId="11740"/>
    <cellStyle name="40% - Акцент2 8" xfId="1600"/>
    <cellStyle name="40% - Акцент2 8 10" xfId="1601"/>
    <cellStyle name="40% - Акцент2 8 10 2" xfId="8401"/>
    <cellStyle name="40% - Акцент2 8 10 3" xfId="9758"/>
    <cellStyle name="40% - Акцент2 8 10 4" xfId="11738"/>
    <cellStyle name="40% - Акцент2 8 11" xfId="8400"/>
    <cellStyle name="40% - Акцент2 8 12" xfId="9759"/>
    <cellStyle name="40% - Акцент2 8 13" xfId="11739"/>
    <cellStyle name="40% - Акцент2 8 2" xfId="1602"/>
    <cellStyle name="40% - Акцент2 8 2 2" xfId="8402"/>
    <cellStyle name="40% - Акцент2 8 2 3" xfId="9757"/>
    <cellStyle name="40% - Акцент2 8 2 4" xfId="11737"/>
    <cellStyle name="40% - Акцент2 8 3" xfId="1603"/>
    <cellStyle name="40% - Акцент2 8 3 2" xfId="8403"/>
    <cellStyle name="40% - Акцент2 8 3 3" xfId="9756"/>
    <cellStyle name="40% - Акцент2 8 3 4" xfId="11736"/>
    <cellStyle name="40% - Акцент2 8 4" xfId="1604"/>
    <cellStyle name="40% - Акцент2 8 4 2" xfId="8404"/>
    <cellStyle name="40% - Акцент2 8 4 3" xfId="9755"/>
    <cellStyle name="40% - Акцент2 8 4 4" xfId="11735"/>
    <cellStyle name="40% - Акцент2 8 5" xfId="1605"/>
    <cellStyle name="40% - Акцент2 8 5 2" xfId="8405"/>
    <cellStyle name="40% - Акцент2 8 5 3" xfId="9754"/>
    <cellStyle name="40% - Акцент2 8 5 4" xfId="11734"/>
    <cellStyle name="40% - Акцент2 8 6" xfId="1606"/>
    <cellStyle name="40% - Акцент2 8 6 2" xfId="8406"/>
    <cellStyle name="40% - Акцент2 8 6 3" xfId="9753"/>
    <cellStyle name="40% - Акцент2 8 6 4" xfId="11733"/>
    <cellStyle name="40% - Акцент2 8 7" xfId="1607"/>
    <cellStyle name="40% - Акцент2 8 7 2" xfId="8407"/>
    <cellStyle name="40% - Акцент2 8 7 3" xfId="9752"/>
    <cellStyle name="40% - Акцент2 8 7 4" xfId="11732"/>
    <cellStyle name="40% - Акцент2 8 8" xfId="1608"/>
    <cellStyle name="40% - Акцент2 8 8 2" xfId="8408"/>
    <cellStyle name="40% - Акцент2 8 8 3" xfId="9751"/>
    <cellStyle name="40% - Акцент2 8 8 4" xfId="11731"/>
    <cellStyle name="40% - Акцент2 8 9" xfId="1609"/>
    <cellStyle name="40% - Акцент2 8 9 2" xfId="8409"/>
    <cellStyle name="40% - Акцент2 8 9 3" xfId="9750"/>
    <cellStyle name="40% - Акцент2 8 9 4" xfId="11730"/>
    <cellStyle name="40% - Акцент2 9" xfId="1610"/>
    <cellStyle name="40% - Акцент2 9 10" xfId="1611"/>
    <cellStyle name="40% - Акцент2 9 10 2" xfId="8411"/>
    <cellStyle name="40% - Акцент2 9 10 3" xfId="9748"/>
    <cellStyle name="40% - Акцент2 9 10 4" xfId="11728"/>
    <cellStyle name="40% - Акцент2 9 11" xfId="8410"/>
    <cellStyle name="40% - Акцент2 9 12" xfId="9749"/>
    <cellStyle name="40% - Акцент2 9 13" xfId="11729"/>
    <cellStyle name="40% - Акцент2 9 2" xfId="1612"/>
    <cellStyle name="40% - Акцент2 9 2 2" xfId="8412"/>
    <cellStyle name="40% - Акцент2 9 2 3" xfId="9747"/>
    <cellStyle name="40% - Акцент2 9 2 4" xfId="11727"/>
    <cellStyle name="40% - Акцент2 9 3" xfId="1613"/>
    <cellStyle name="40% - Акцент2 9 3 2" xfId="8413"/>
    <cellStyle name="40% - Акцент2 9 3 3" xfId="9746"/>
    <cellStyle name="40% - Акцент2 9 3 4" xfId="11726"/>
    <cellStyle name="40% - Акцент2 9 4" xfId="1614"/>
    <cellStyle name="40% - Акцент2 9 4 2" xfId="8414"/>
    <cellStyle name="40% - Акцент2 9 4 3" xfId="9745"/>
    <cellStyle name="40% - Акцент2 9 4 4" xfId="11725"/>
    <cellStyle name="40% - Акцент2 9 5" xfId="1615"/>
    <cellStyle name="40% - Акцент2 9 5 2" xfId="8415"/>
    <cellStyle name="40% - Акцент2 9 5 3" xfId="9744"/>
    <cellStyle name="40% - Акцент2 9 5 4" xfId="11724"/>
    <cellStyle name="40% - Акцент2 9 6" xfId="1616"/>
    <cellStyle name="40% - Акцент2 9 6 2" xfId="8416"/>
    <cellStyle name="40% - Акцент2 9 6 3" xfId="9743"/>
    <cellStyle name="40% - Акцент2 9 6 4" xfId="11723"/>
    <cellStyle name="40% - Акцент2 9 7" xfId="1617"/>
    <cellStyle name="40% - Акцент2 9 7 2" xfId="8417"/>
    <cellStyle name="40% - Акцент2 9 7 3" xfId="9742"/>
    <cellStyle name="40% - Акцент2 9 7 4" xfId="11722"/>
    <cellStyle name="40% - Акцент2 9 8" xfId="1618"/>
    <cellStyle name="40% - Акцент2 9 8 2" xfId="8418"/>
    <cellStyle name="40% - Акцент2 9 8 3" xfId="9741"/>
    <cellStyle name="40% - Акцент2 9 8 4" xfId="11721"/>
    <cellStyle name="40% - Акцент2 9 9" xfId="1619"/>
    <cellStyle name="40% - Акцент2 9 9 2" xfId="8419"/>
    <cellStyle name="40% - Акцент2 9 9 3" xfId="9740"/>
    <cellStyle name="40% - Акцент2 9 9 4" xfId="11720"/>
    <cellStyle name="40% — акцент3" xfId="24745" builtinId="39" customBuiltin="1"/>
    <cellStyle name="40% - Акцент3 10" xfId="1620"/>
    <cellStyle name="40% - Акцент3 10 10" xfId="1621"/>
    <cellStyle name="40% - Акцент3 10 10 2" xfId="8421"/>
    <cellStyle name="40% - Акцент3 10 10 3" xfId="9738"/>
    <cellStyle name="40% - Акцент3 10 10 4" xfId="11718"/>
    <cellStyle name="40% - Акцент3 10 11" xfId="8420"/>
    <cellStyle name="40% - Акцент3 10 12" xfId="9739"/>
    <cellStyle name="40% - Акцент3 10 13" xfId="11719"/>
    <cellStyle name="40% - Акцент3 10 2" xfId="1622"/>
    <cellStyle name="40% - Акцент3 10 2 2" xfId="8422"/>
    <cellStyle name="40% - Акцент3 10 2 3" xfId="9737"/>
    <cellStyle name="40% - Акцент3 10 2 4" xfId="11717"/>
    <cellStyle name="40% - Акцент3 10 3" xfId="1623"/>
    <cellStyle name="40% - Акцент3 10 3 2" xfId="8423"/>
    <cellStyle name="40% - Акцент3 10 3 3" xfId="9736"/>
    <cellStyle name="40% - Акцент3 10 3 4" xfId="11716"/>
    <cellStyle name="40% - Акцент3 10 4" xfId="1624"/>
    <cellStyle name="40% - Акцент3 10 4 2" xfId="8424"/>
    <cellStyle name="40% - Акцент3 10 4 3" xfId="9735"/>
    <cellStyle name="40% - Акцент3 10 4 4" xfId="11715"/>
    <cellStyle name="40% - Акцент3 10 5" xfId="1625"/>
    <cellStyle name="40% - Акцент3 10 5 2" xfId="8425"/>
    <cellStyle name="40% - Акцент3 10 5 3" xfId="9734"/>
    <cellStyle name="40% - Акцент3 10 5 4" xfId="11714"/>
    <cellStyle name="40% - Акцент3 10 6" xfId="1626"/>
    <cellStyle name="40% - Акцент3 10 6 2" xfId="8426"/>
    <cellStyle name="40% - Акцент3 10 6 3" xfId="9733"/>
    <cellStyle name="40% - Акцент3 10 6 4" xfId="11713"/>
    <cellStyle name="40% - Акцент3 10 7" xfId="1627"/>
    <cellStyle name="40% - Акцент3 10 7 2" xfId="8427"/>
    <cellStyle name="40% - Акцент3 10 7 3" xfId="9732"/>
    <cellStyle name="40% - Акцент3 10 7 4" xfId="11712"/>
    <cellStyle name="40% - Акцент3 10 8" xfId="1628"/>
    <cellStyle name="40% - Акцент3 10 8 2" xfId="8428"/>
    <cellStyle name="40% - Акцент3 10 8 3" xfId="9731"/>
    <cellStyle name="40% - Акцент3 10 8 4" xfId="11711"/>
    <cellStyle name="40% - Акцент3 10 9" xfId="1629"/>
    <cellStyle name="40% - Акцент3 10 9 2" xfId="8429"/>
    <cellStyle name="40% - Акцент3 10 9 3" xfId="9730"/>
    <cellStyle name="40% - Акцент3 10 9 4" xfId="11710"/>
    <cellStyle name="40% - Акцент3 11" xfId="1630"/>
    <cellStyle name="40% - Акцент3 11 10" xfId="1631"/>
    <cellStyle name="40% - Акцент3 11 10 2" xfId="8431"/>
    <cellStyle name="40% - Акцент3 11 10 3" xfId="9728"/>
    <cellStyle name="40% - Акцент3 11 10 4" xfId="11708"/>
    <cellStyle name="40% - Акцент3 11 11" xfId="8430"/>
    <cellStyle name="40% - Акцент3 11 12" xfId="9729"/>
    <cellStyle name="40% - Акцент3 11 13" xfId="11709"/>
    <cellStyle name="40% - Акцент3 11 2" xfId="1632"/>
    <cellStyle name="40% - Акцент3 11 2 2" xfId="8432"/>
    <cellStyle name="40% - Акцент3 11 2 3" xfId="9727"/>
    <cellStyle name="40% - Акцент3 11 2 4" xfId="11707"/>
    <cellStyle name="40% - Акцент3 11 3" xfId="1633"/>
    <cellStyle name="40% - Акцент3 11 3 2" xfId="8433"/>
    <cellStyle name="40% - Акцент3 11 3 3" xfId="9726"/>
    <cellStyle name="40% - Акцент3 11 3 4" xfId="11706"/>
    <cellStyle name="40% - Акцент3 11 4" xfId="1634"/>
    <cellStyle name="40% - Акцент3 11 4 2" xfId="8434"/>
    <cellStyle name="40% - Акцент3 11 4 3" xfId="9725"/>
    <cellStyle name="40% - Акцент3 11 4 4" xfId="11705"/>
    <cellStyle name="40% - Акцент3 11 5" xfId="1635"/>
    <cellStyle name="40% - Акцент3 11 5 2" xfId="8435"/>
    <cellStyle name="40% - Акцент3 11 5 3" xfId="9724"/>
    <cellStyle name="40% - Акцент3 11 5 4" xfId="11704"/>
    <cellStyle name="40% - Акцент3 11 6" xfId="1636"/>
    <cellStyle name="40% - Акцент3 11 6 2" xfId="8436"/>
    <cellStyle name="40% - Акцент3 11 6 3" xfId="9723"/>
    <cellStyle name="40% - Акцент3 11 6 4" xfId="11703"/>
    <cellStyle name="40% - Акцент3 11 7" xfId="1637"/>
    <cellStyle name="40% - Акцент3 11 7 2" xfId="8437"/>
    <cellStyle name="40% - Акцент3 11 7 3" xfId="9722"/>
    <cellStyle name="40% - Акцент3 11 7 4" xfId="11702"/>
    <cellStyle name="40% - Акцент3 11 8" xfId="1638"/>
    <cellStyle name="40% - Акцент3 11 8 2" xfId="8438"/>
    <cellStyle name="40% - Акцент3 11 8 3" xfId="9721"/>
    <cellStyle name="40% - Акцент3 11 8 4" xfId="11701"/>
    <cellStyle name="40% - Акцент3 11 9" xfId="1639"/>
    <cellStyle name="40% - Акцент3 11 9 2" xfId="8439"/>
    <cellStyle name="40% - Акцент3 11 9 3" xfId="9720"/>
    <cellStyle name="40% - Акцент3 11 9 4" xfId="11700"/>
    <cellStyle name="40% - Акцент3 12" xfId="1640"/>
    <cellStyle name="40% - Акцент3 12 10" xfId="1641"/>
    <cellStyle name="40% - Акцент3 12 10 2" xfId="8441"/>
    <cellStyle name="40% - Акцент3 12 10 3" xfId="9718"/>
    <cellStyle name="40% - Акцент3 12 10 4" xfId="11698"/>
    <cellStyle name="40% - Акцент3 12 11" xfId="8440"/>
    <cellStyle name="40% - Акцент3 12 12" xfId="9719"/>
    <cellStyle name="40% - Акцент3 12 13" xfId="11699"/>
    <cellStyle name="40% - Акцент3 12 2" xfId="1642"/>
    <cellStyle name="40% - Акцент3 12 2 2" xfId="8442"/>
    <cellStyle name="40% - Акцент3 12 2 3" xfId="9717"/>
    <cellStyle name="40% - Акцент3 12 2 4" xfId="11697"/>
    <cellStyle name="40% - Акцент3 12 3" xfId="1643"/>
    <cellStyle name="40% - Акцент3 12 3 2" xfId="8443"/>
    <cellStyle name="40% - Акцент3 12 3 3" xfId="9716"/>
    <cellStyle name="40% - Акцент3 12 3 4" xfId="11696"/>
    <cellStyle name="40% - Акцент3 12 4" xfId="1644"/>
    <cellStyle name="40% - Акцент3 12 4 2" xfId="8444"/>
    <cellStyle name="40% - Акцент3 12 4 3" xfId="9715"/>
    <cellStyle name="40% - Акцент3 12 4 4" xfId="11695"/>
    <cellStyle name="40% - Акцент3 12 5" xfId="1645"/>
    <cellStyle name="40% - Акцент3 12 5 2" xfId="8445"/>
    <cellStyle name="40% - Акцент3 12 5 3" xfId="9714"/>
    <cellStyle name="40% - Акцент3 12 5 4" xfId="11694"/>
    <cellStyle name="40% - Акцент3 12 6" xfId="1646"/>
    <cellStyle name="40% - Акцент3 12 6 2" xfId="8446"/>
    <cellStyle name="40% - Акцент3 12 6 3" xfId="9713"/>
    <cellStyle name="40% - Акцент3 12 6 4" xfId="11693"/>
    <cellStyle name="40% - Акцент3 12 7" xfId="1647"/>
    <cellStyle name="40% - Акцент3 12 7 2" xfId="8447"/>
    <cellStyle name="40% - Акцент3 12 7 3" xfId="9712"/>
    <cellStyle name="40% - Акцент3 12 7 4" xfId="11692"/>
    <cellStyle name="40% - Акцент3 12 8" xfId="1648"/>
    <cellStyle name="40% - Акцент3 12 8 2" xfId="8448"/>
    <cellStyle name="40% - Акцент3 12 8 3" xfId="9711"/>
    <cellStyle name="40% - Акцент3 12 8 4" xfId="11691"/>
    <cellStyle name="40% - Акцент3 12 9" xfId="1649"/>
    <cellStyle name="40% - Акцент3 12 9 2" xfId="8449"/>
    <cellStyle name="40% - Акцент3 12 9 3" xfId="9710"/>
    <cellStyle name="40% - Акцент3 12 9 4" xfId="11690"/>
    <cellStyle name="40% - Акцент3 13" xfId="1650"/>
    <cellStyle name="40% - Акцент3 13 10" xfId="1651"/>
    <cellStyle name="40% - Акцент3 13 10 2" xfId="8451"/>
    <cellStyle name="40% - Акцент3 13 10 3" xfId="9708"/>
    <cellStyle name="40% - Акцент3 13 10 4" xfId="11688"/>
    <cellStyle name="40% - Акцент3 13 11" xfId="8450"/>
    <cellStyle name="40% - Акцент3 13 12" xfId="9709"/>
    <cellStyle name="40% - Акцент3 13 13" xfId="11689"/>
    <cellStyle name="40% - Акцент3 13 2" xfId="1652"/>
    <cellStyle name="40% - Акцент3 13 2 2" xfId="8452"/>
    <cellStyle name="40% - Акцент3 13 2 3" xfId="9707"/>
    <cellStyle name="40% - Акцент3 13 2 4" xfId="11687"/>
    <cellStyle name="40% - Акцент3 13 3" xfId="1653"/>
    <cellStyle name="40% - Акцент3 13 3 2" xfId="8453"/>
    <cellStyle name="40% - Акцент3 13 3 3" xfId="9706"/>
    <cellStyle name="40% - Акцент3 13 3 4" xfId="11686"/>
    <cellStyle name="40% - Акцент3 13 4" xfId="1654"/>
    <cellStyle name="40% - Акцент3 13 4 2" xfId="8454"/>
    <cellStyle name="40% - Акцент3 13 4 3" xfId="9705"/>
    <cellStyle name="40% - Акцент3 13 4 4" xfId="11685"/>
    <cellStyle name="40% - Акцент3 13 5" xfId="1655"/>
    <cellStyle name="40% - Акцент3 13 5 2" xfId="8455"/>
    <cellStyle name="40% - Акцент3 13 5 3" xfId="9704"/>
    <cellStyle name="40% - Акцент3 13 5 4" xfId="11684"/>
    <cellStyle name="40% - Акцент3 13 6" xfId="1656"/>
    <cellStyle name="40% - Акцент3 13 6 2" xfId="8456"/>
    <cellStyle name="40% - Акцент3 13 6 3" xfId="9703"/>
    <cellStyle name="40% - Акцент3 13 6 4" xfId="11683"/>
    <cellStyle name="40% - Акцент3 13 7" xfId="1657"/>
    <cellStyle name="40% - Акцент3 13 7 2" xfId="8457"/>
    <cellStyle name="40% - Акцент3 13 7 3" xfId="9702"/>
    <cellStyle name="40% - Акцент3 13 7 4" xfId="11682"/>
    <cellStyle name="40% - Акцент3 13 8" xfId="1658"/>
    <cellStyle name="40% - Акцент3 13 8 2" xfId="8458"/>
    <cellStyle name="40% - Акцент3 13 8 3" xfId="9701"/>
    <cellStyle name="40% - Акцент3 13 8 4" xfId="11681"/>
    <cellStyle name="40% - Акцент3 13 9" xfId="1659"/>
    <cellStyle name="40% - Акцент3 13 9 2" xfId="8459"/>
    <cellStyle name="40% - Акцент3 13 9 3" xfId="9700"/>
    <cellStyle name="40% - Акцент3 13 9 4" xfId="11680"/>
    <cellStyle name="40% - Акцент3 14" xfId="1660"/>
    <cellStyle name="40% - Акцент3 14 10" xfId="1661"/>
    <cellStyle name="40% - Акцент3 14 10 2" xfId="8461"/>
    <cellStyle name="40% - Акцент3 14 10 3" xfId="9698"/>
    <cellStyle name="40% - Акцент3 14 10 4" xfId="11678"/>
    <cellStyle name="40% - Акцент3 14 11" xfId="8460"/>
    <cellStyle name="40% - Акцент3 14 12" xfId="9699"/>
    <cellStyle name="40% - Акцент3 14 13" xfId="11679"/>
    <cellStyle name="40% - Акцент3 14 2" xfId="1662"/>
    <cellStyle name="40% - Акцент3 14 2 2" xfId="8462"/>
    <cellStyle name="40% - Акцент3 14 2 3" xfId="9697"/>
    <cellStyle name="40% - Акцент3 14 2 4" xfId="11677"/>
    <cellStyle name="40% - Акцент3 14 3" xfId="1663"/>
    <cellStyle name="40% - Акцент3 14 3 2" xfId="8463"/>
    <cellStyle name="40% - Акцент3 14 3 3" xfId="9696"/>
    <cellStyle name="40% - Акцент3 14 3 4" xfId="11676"/>
    <cellStyle name="40% - Акцент3 14 4" xfId="1664"/>
    <cellStyle name="40% - Акцент3 14 4 2" xfId="8464"/>
    <cellStyle name="40% - Акцент3 14 4 3" xfId="9695"/>
    <cellStyle name="40% - Акцент3 14 4 4" xfId="11675"/>
    <cellStyle name="40% - Акцент3 14 5" xfId="1665"/>
    <cellStyle name="40% - Акцент3 14 5 2" xfId="8465"/>
    <cellStyle name="40% - Акцент3 14 5 3" xfId="9694"/>
    <cellStyle name="40% - Акцент3 14 5 4" xfId="11674"/>
    <cellStyle name="40% - Акцент3 14 6" xfId="1666"/>
    <cellStyle name="40% - Акцент3 14 6 2" xfId="8466"/>
    <cellStyle name="40% - Акцент3 14 6 3" xfId="9693"/>
    <cellStyle name="40% - Акцент3 14 6 4" xfId="11673"/>
    <cellStyle name="40% - Акцент3 14 7" xfId="1667"/>
    <cellStyle name="40% - Акцент3 14 7 2" xfId="8467"/>
    <cellStyle name="40% - Акцент3 14 7 3" xfId="9692"/>
    <cellStyle name="40% - Акцент3 14 7 4" xfId="11672"/>
    <cellStyle name="40% - Акцент3 14 8" xfId="1668"/>
    <cellStyle name="40% - Акцент3 14 8 2" xfId="8468"/>
    <cellStyle name="40% - Акцент3 14 8 3" xfId="9691"/>
    <cellStyle name="40% - Акцент3 14 8 4" xfId="11671"/>
    <cellStyle name="40% - Акцент3 14 9" xfId="1669"/>
    <cellStyle name="40% - Акцент3 14 9 2" xfId="8469"/>
    <cellStyle name="40% - Акцент3 14 9 3" xfId="9690"/>
    <cellStyle name="40% - Акцент3 14 9 4" xfId="11670"/>
    <cellStyle name="40% - Акцент3 15" xfId="1670"/>
    <cellStyle name="40% - Акцент3 15 10" xfId="9689"/>
    <cellStyle name="40% - Акцент3 15 11" xfId="11669"/>
    <cellStyle name="40% - Акцент3 15 2" xfId="1671"/>
    <cellStyle name="40% - Акцент3 15 2 2" xfId="8471"/>
    <cellStyle name="40% - Акцент3 15 2 3" xfId="9688"/>
    <cellStyle name="40% - Акцент3 15 2 4" xfId="11668"/>
    <cellStyle name="40% - Акцент3 15 3" xfId="1672"/>
    <cellStyle name="40% - Акцент3 15 3 2" xfId="8472"/>
    <cellStyle name="40% - Акцент3 15 3 3" xfId="9687"/>
    <cellStyle name="40% - Акцент3 15 3 4" xfId="11667"/>
    <cellStyle name="40% - Акцент3 15 4" xfId="1673"/>
    <cellStyle name="40% - Акцент3 15 4 2" xfId="8473"/>
    <cellStyle name="40% - Акцент3 15 4 3" xfId="9686"/>
    <cellStyle name="40% - Акцент3 15 4 4" xfId="11666"/>
    <cellStyle name="40% - Акцент3 15 5" xfId="1674"/>
    <cellStyle name="40% - Акцент3 15 5 2" xfId="8474"/>
    <cellStyle name="40% - Акцент3 15 5 3" xfId="9685"/>
    <cellStyle name="40% - Акцент3 15 5 4" xfId="11665"/>
    <cellStyle name="40% - Акцент3 15 6" xfId="1675"/>
    <cellStyle name="40% - Акцент3 15 6 2" xfId="8475"/>
    <cellStyle name="40% - Акцент3 15 6 3" xfId="9684"/>
    <cellStyle name="40% - Акцент3 15 6 4" xfId="11664"/>
    <cellStyle name="40% - Акцент3 15 7" xfId="1676"/>
    <cellStyle name="40% - Акцент3 15 7 2" xfId="8476"/>
    <cellStyle name="40% - Акцент3 15 7 3" xfId="9683"/>
    <cellStyle name="40% - Акцент3 15 7 4" xfId="11663"/>
    <cellStyle name="40% - Акцент3 15 8" xfId="1677"/>
    <cellStyle name="40% - Акцент3 15 8 2" xfId="8477"/>
    <cellStyle name="40% - Акцент3 15 8 3" xfId="9682"/>
    <cellStyle name="40% - Акцент3 15 8 4" xfId="11662"/>
    <cellStyle name="40% - Акцент3 15 9" xfId="8470"/>
    <cellStyle name="40% - Акцент3 16" xfId="1678"/>
    <cellStyle name="40% - Акцент3 16 10" xfId="9681"/>
    <cellStyle name="40% - Акцент3 16 11" xfId="11661"/>
    <cellStyle name="40% - Акцент3 16 2" xfId="1679"/>
    <cellStyle name="40% - Акцент3 16 2 2" xfId="8479"/>
    <cellStyle name="40% - Акцент3 16 2 3" xfId="9680"/>
    <cellStyle name="40% - Акцент3 16 2 4" xfId="11660"/>
    <cellStyle name="40% - Акцент3 16 3" xfId="1680"/>
    <cellStyle name="40% - Акцент3 16 3 2" xfId="8480"/>
    <cellStyle name="40% - Акцент3 16 3 3" xfId="9679"/>
    <cellStyle name="40% - Акцент3 16 3 4" xfId="11659"/>
    <cellStyle name="40% - Акцент3 16 4" xfId="1681"/>
    <cellStyle name="40% - Акцент3 16 4 2" xfId="8481"/>
    <cellStyle name="40% - Акцент3 16 4 3" xfId="9678"/>
    <cellStyle name="40% - Акцент3 16 4 4" xfId="11658"/>
    <cellStyle name="40% - Акцент3 16 5" xfId="1682"/>
    <cellStyle name="40% - Акцент3 16 5 2" xfId="8482"/>
    <cellStyle name="40% - Акцент3 16 5 3" xfId="9677"/>
    <cellStyle name="40% - Акцент3 16 5 4" xfId="11657"/>
    <cellStyle name="40% - Акцент3 16 6" xfId="1683"/>
    <cellStyle name="40% - Акцент3 16 6 2" xfId="8483"/>
    <cellStyle name="40% - Акцент3 16 6 3" xfId="9676"/>
    <cellStyle name="40% - Акцент3 16 6 4" xfId="11656"/>
    <cellStyle name="40% - Акцент3 16 7" xfId="1684"/>
    <cellStyle name="40% - Акцент3 16 7 2" xfId="8484"/>
    <cellStyle name="40% - Акцент3 16 7 3" xfId="9675"/>
    <cellStyle name="40% - Акцент3 16 7 4" xfId="11655"/>
    <cellStyle name="40% - Акцент3 16 8" xfId="1685"/>
    <cellStyle name="40% - Акцент3 16 8 2" xfId="8485"/>
    <cellStyle name="40% - Акцент3 16 8 3" xfId="9674"/>
    <cellStyle name="40% - Акцент3 16 8 4" xfId="11654"/>
    <cellStyle name="40% - Акцент3 16 9" xfId="8478"/>
    <cellStyle name="40% - Акцент3 17" xfId="1686"/>
    <cellStyle name="40% - Акцент3 17 2" xfId="1687"/>
    <cellStyle name="40% - Акцент3 17 2 2" xfId="8487"/>
    <cellStyle name="40% - Акцент3 17 2 3" xfId="9672"/>
    <cellStyle name="40% - Акцент3 17 2 4" xfId="11652"/>
    <cellStyle name="40% - Акцент3 17 3" xfId="1688"/>
    <cellStyle name="40% - Акцент3 17 3 2" xfId="8488"/>
    <cellStyle name="40% - Акцент3 17 3 3" xfId="9671"/>
    <cellStyle name="40% - Акцент3 17 3 4" xfId="11651"/>
    <cellStyle name="40% - Акцент3 17 4" xfId="1689"/>
    <cellStyle name="40% - Акцент3 17 4 2" xfId="8489"/>
    <cellStyle name="40% - Акцент3 17 4 3" xfId="9670"/>
    <cellStyle name="40% - Акцент3 17 4 4" xfId="11650"/>
    <cellStyle name="40% - Акцент3 17 5" xfId="1690"/>
    <cellStyle name="40% - Акцент3 17 5 2" xfId="8490"/>
    <cellStyle name="40% - Акцент3 17 5 3" xfId="9669"/>
    <cellStyle name="40% - Акцент3 17 5 4" xfId="11649"/>
    <cellStyle name="40% - Акцент3 17 6" xfId="8486"/>
    <cellStyle name="40% - Акцент3 17 7" xfId="9673"/>
    <cellStyle name="40% - Акцент3 17 8" xfId="11653"/>
    <cellStyle name="40% - Акцент3 18" xfId="1691"/>
    <cellStyle name="40% - Акцент3 18 2" xfId="1692"/>
    <cellStyle name="40% - Акцент3 18 2 2" xfId="8492"/>
    <cellStyle name="40% - Акцент3 18 2 3" xfId="9667"/>
    <cellStyle name="40% - Акцент3 18 2 4" xfId="11647"/>
    <cellStyle name="40% - Акцент3 18 3" xfId="1693"/>
    <cellStyle name="40% - Акцент3 18 3 2" xfId="8493"/>
    <cellStyle name="40% - Акцент3 18 3 3" xfId="9666"/>
    <cellStyle name="40% - Акцент3 18 3 4" xfId="11646"/>
    <cellStyle name="40% - Акцент3 18 4" xfId="1694"/>
    <cellStyle name="40% - Акцент3 18 4 2" xfId="8494"/>
    <cellStyle name="40% - Акцент3 18 4 3" xfId="9665"/>
    <cellStyle name="40% - Акцент3 18 4 4" xfId="11645"/>
    <cellStyle name="40% - Акцент3 18 5" xfId="1695"/>
    <cellStyle name="40% - Акцент3 18 5 2" xfId="8495"/>
    <cellStyle name="40% - Акцент3 18 5 3" xfId="9664"/>
    <cellStyle name="40% - Акцент3 18 5 4" xfId="11644"/>
    <cellStyle name="40% - Акцент3 18 6" xfId="8491"/>
    <cellStyle name="40% - Акцент3 18 7" xfId="9668"/>
    <cellStyle name="40% - Акцент3 18 8" xfId="11648"/>
    <cellStyle name="40% - Акцент3 19" xfId="1696"/>
    <cellStyle name="40% - Акцент3 19 2" xfId="1697"/>
    <cellStyle name="40% - Акцент3 19 2 2" xfId="8497"/>
    <cellStyle name="40% - Акцент3 19 2 3" xfId="9662"/>
    <cellStyle name="40% - Акцент3 19 2 4" xfId="11642"/>
    <cellStyle name="40% - Акцент3 19 3" xfId="1698"/>
    <cellStyle name="40% - Акцент3 19 3 2" xfId="8498"/>
    <cellStyle name="40% - Акцент3 19 3 3" xfId="9661"/>
    <cellStyle name="40% - Акцент3 19 3 4" xfId="11641"/>
    <cellStyle name="40% - Акцент3 19 4" xfId="1699"/>
    <cellStyle name="40% - Акцент3 19 4 2" xfId="8499"/>
    <cellStyle name="40% - Акцент3 19 4 3" xfId="9660"/>
    <cellStyle name="40% - Акцент3 19 4 4" xfId="11640"/>
    <cellStyle name="40% - Акцент3 19 5" xfId="1700"/>
    <cellStyle name="40% - Акцент3 19 5 2" xfId="8500"/>
    <cellStyle name="40% - Акцент3 19 5 3" xfId="9659"/>
    <cellStyle name="40% - Акцент3 19 5 4" xfId="11639"/>
    <cellStyle name="40% - Акцент3 19 6" xfId="8496"/>
    <cellStyle name="40% - Акцент3 19 7" xfId="9663"/>
    <cellStyle name="40% - Акцент3 19 8" xfId="11643"/>
    <cellStyle name="40% - Акцент3 2" xfId="1701"/>
    <cellStyle name="40% - Акцент3 2 10" xfId="1702"/>
    <cellStyle name="40% - Акцент3 2 10 2" xfId="8502"/>
    <cellStyle name="40% - Акцент3 2 10 3" xfId="9657"/>
    <cellStyle name="40% - Акцент3 2 10 4" xfId="11637"/>
    <cellStyle name="40% - Акцент3 2 11" xfId="8501"/>
    <cellStyle name="40% - Акцент3 2 12" xfId="9658"/>
    <cellStyle name="40% - Акцент3 2 13" xfId="11638"/>
    <cellStyle name="40% - Акцент3 2 2" xfId="1703"/>
    <cellStyle name="40% - Акцент3 2 2 2" xfId="8503"/>
    <cellStyle name="40% - Акцент3 2 2 3" xfId="9656"/>
    <cellStyle name="40% - Акцент3 2 2 4" xfId="11636"/>
    <cellStyle name="40% - Акцент3 2 3" xfId="1704"/>
    <cellStyle name="40% - Акцент3 2 3 2" xfId="8504"/>
    <cellStyle name="40% - Акцент3 2 3 3" xfId="9655"/>
    <cellStyle name="40% - Акцент3 2 3 4" xfId="11635"/>
    <cellStyle name="40% - Акцент3 2 4" xfId="1705"/>
    <cellStyle name="40% - Акцент3 2 4 2" xfId="8505"/>
    <cellStyle name="40% - Акцент3 2 4 3" xfId="9654"/>
    <cellStyle name="40% - Акцент3 2 4 4" xfId="11634"/>
    <cellStyle name="40% - Акцент3 2 5" xfId="1706"/>
    <cellStyle name="40% - Акцент3 2 5 2" xfId="8506"/>
    <cellStyle name="40% - Акцент3 2 5 3" xfId="9653"/>
    <cellStyle name="40% - Акцент3 2 5 4" xfId="11633"/>
    <cellStyle name="40% - Акцент3 2 6" xfId="1707"/>
    <cellStyle name="40% - Акцент3 2 6 2" xfId="8507"/>
    <cellStyle name="40% - Акцент3 2 6 3" xfId="9652"/>
    <cellStyle name="40% - Акцент3 2 6 4" xfId="11632"/>
    <cellStyle name="40% - Акцент3 2 7" xfId="1708"/>
    <cellStyle name="40% - Акцент3 2 7 2" xfId="8508"/>
    <cellStyle name="40% - Акцент3 2 7 3" xfId="9651"/>
    <cellStyle name="40% - Акцент3 2 7 4" xfId="11631"/>
    <cellStyle name="40% - Акцент3 2 8" xfId="1709"/>
    <cellStyle name="40% - Акцент3 2 8 2" xfId="8509"/>
    <cellStyle name="40% - Акцент3 2 8 3" xfId="9650"/>
    <cellStyle name="40% - Акцент3 2 8 4" xfId="11630"/>
    <cellStyle name="40% - Акцент3 2 9" xfId="1710"/>
    <cellStyle name="40% - Акцент3 2 9 2" xfId="8510"/>
    <cellStyle name="40% - Акцент3 2 9 3" xfId="9649"/>
    <cellStyle name="40% - Акцент3 2 9 4" xfId="11629"/>
    <cellStyle name="40% - Акцент3 20" xfId="1711"/>
    <cellStyle name="40% - Акцент3 20 2" xfId="8511"/>
    <cellStyle name="40% - Акцент3 20 3" xfId="9648"/>
    <cellStyle name="40% - Акцент3 20 4" xfId="11628"/>
    <cellStyle name="40% - Акцент3 21" xfId="1712"/>
    <cellStyle name="40% - Акцент3 21 2" xfId="8512"/>
    <cellStyle name="40% - Акцент3 21 3" xfId="9647"/>
    <cellStyle name="40% - Акцент3 21 4" xfId="11627"/>
    <cellStyle name="40% - Акцент3 22" xfId="1713"/>
    <cellStyle name="40% - Акцент3 22 2" xfId="8513"/>
    <cellStyle name="40% - Акцент3 22 3" xfId="9646"/>
    <cellStyle name="40% - Акцент3 22 4" xfId="11626"/>
    <cellStyle name="40% - Акцент3 23" xfId="1714"/>
    <cellStyle name="40% - Акцент3 23 2" xfId="8514"/>
    <cellStyle name="40% - Акцент3 23 3" xfId="9645"/>
    <cellStyle name="40% - Акцент3 23 4" xfId="11625"/>
    <cellStyle name="40% - Акцент3 24" xfId="14676"/>
    <cellStyle name="40% - Акцент3 3" xfId="1715"/>
    <cellStyle name="40% - Акцент3 3 10" xfId="1716"/>
    <cellStyle name="40% - Акцент3 3 10 2" xfId="8516"/>
    <cellStyle name="40% - Акцент3 3 10 3" xfId="9643"/>
    <cellStyle name="40% - Акцент3 3 10 4" xfId="11623"/>
    <cellStyle name="40% - Акцент3 3 11" xfId="8515"/>
    <cellStyle name="40% - Акцент3 3 12" xfId="9644"/>
    <cellStyle name="40% - Акцент3 3 13" xfId="11624"/>
    <cellStyle name="40% - Акцент3 3 2" xfId="1717"/>
    <cellStyle name="40% - Акцент3 3 2 2" xfId="8517"/>
    <cellStyle name="40% - Акцент3 3 2 3" xfId="9642"/>
    <cellStyle name="40% - Акцент3 3 2 4" xfId="11622"/>
    <cellStyle name="40% - Акцент3 3 3" xfId="1718"/>
    <cellStyle name="40% - Акцент3 3 3 2" xfId="8518"/>
    <cellStyle name="40% - Акцент3 3 3 3" xfId="9641"/>
    <cellStyle name="40% - Акцент3 3 3 4" xfId="11621"/>
    <cellStyle name="40% - Акцент3 3 4" xfId="1719"/>
    <cellStyle name="40% - Акцент3 3 4 2" xfId="8519"/>
    <cellStyle name="40% - Акцент3 3 4 3" xfId="9640"/>
    <cellStyle name="40% - Акцент3 3 4 4" xfId="11620"/>
    <cellStyle name="40% - Акцент3 3 5" xfId="1720"/>
    <cellStyle name="40% - Акцент3 3 5 2" xfId="8520"/>
    <cellStyle name="40% - Акцент3 3 5 3" xfId="9639"/>
    <cellStyle name="40% - Акцент3 3 5 4" xfId="11619"/>
    <cellStyle name="40% - Акцент3 3 6" xfId="1721"/>
    <cellStyle name="40% - Акцент3 3 6 2" xfId="8521"/>
    <cellStyle name="40% - Акцент3 3 6 3" xfId="9638"/>
    <cellStyle name="40% - Акцент3 3 6 4" xfId="11618"/>
    <cellStyle name="40% - Акцент3 3 7" xfId="1722"/>
    <cellStyle name="40% - Акцент3 3 7 2" xfId="8522"/>
    <cellStyle name="40% - Акцент3 3 7 3" xfId="9637"/>
    <cellStyle name="40% - Акцент3 3 7 4" xfId="11617"/>
    <cellStyle name="40% - Акцент3 3 8" xfId="1723"/>
    <cellStyle name="40% - Акцент3 3 8 2" xfId="8523"/>
    <cellStyle name="40% - Акцент3 3 8 3" xfId="9636"/>
    <cellStyle name="40% - Акцент3 3 8 4" xfId="11616"/>
    <cellStyle name="40% - Акцент3 3 9" xfId="1724"/>
    <cellStyle name="40% - Акцент3 3 9 2" xfId="8524"/>
    <cellStyle name="40% - Акцент3 3 9 3" xfId="9635"/>
    <cellStyle name="40% - Акцент3 3 9 4" xfId="11615"/>
    <cellStyle name="40% - Акцент3 4" xfId="1725"/>
    <cellStyle name="40% - Акцент3 4 10" xfId="1726"/>
    <cellStyle name="40% - Акцент3 4 10 2" xfId="8526"/>
    <cellStyle name="40% - Акцент3 4 10 3" xfId="9633"/>
    <cellStyle name="40% - Акцент3 4 10 4" xfId="11613"/>
    <cellStyle name="40% - Акцент3 4 11" xfId="8525"/>
    <cellStyle name="40% - Акцент3 4 12" xfId="9634"/>
    <cellStyle name="40% - Акцент3 4 13" xfId="11614"/>
    <cellStyle name="40% - Акцент3 4 2" xfId="1727"/>
    <cellStyle name="40% - Акцент3 4 2 2" xfId="8527"/>
    <cellStyle name="40% - Акцент3 4 2 3" xfId="9632"/>
    <cellStyle name="40% - Акцент3 4 2 4" xfId="11612"/>
    <cellStyle name="40% - Акцент3 4 3" xfId="1728"/>
    <cellStyle name="40% - Акцент3 4 3 2" xfId="8528"/>
    <cellStyle name="40% - Акцент3 4 3 3" xfId="9631"/>
    <cellStyle name="40% - Акцент3 4 3 4" xfId="11611"/>
    <cellStyle name="40% - Акцент3 4 4" xfId="1729"/>
    <cellStyle name="40% - Акцент3 4 4 2" xfId="8529"/>
    <cellStyle name="40% - Акцент3 4 4 3" xfId="9630"/>
    <cellStyle name="40% - Акцент3 4 4 4" xfId="11610"/>
    <cellStyle name="40% - Акцент3 4 5" xfId="1730"/>
    <cellStyle name="40% - Акцент3 4 5 2" xfId="8530"/>
    <cellStyle name="40% - Акцент3 4 5 3" xfId="9629"/>
    <cellStyle name="40% - Акцент3 4 5 4" xfId="11609"/>
    <cellStyle name="40% - Акцент3 4 6" xfId="1731"/>
    <cellStyle name="40% - Акцент3 4 6 2" xfId="8531"/>
    <cellStyle name="40% - Акцент3 4 6 3" xfId="9628"/>
    <cellStyle name="40% - Акцент3 4 6 4" xfId="11608"/>
    <cellStyle name="40% - Акцент3 4 7" xfId="1732"/>
    <cellStyle name="40% - Акцент3 4 7 2" xfId="8532"/>
    <cellStyle name="40% - Акцент3 4 7 3" xfId="9627"/>
    <cellStyle name="40% - Акцент3 4 7 4" xfId="11607"/>
    <cellStyle name="40% - Акцент3 4 8" xfId="1733"/>
    <cellStyle name="40% - Акцент3 4 8 2" xfId="8533"/>
    <cellStyle name="40% - Акцент3 4 8 3" xfId="9626"/>
    <cellStyle name="40% - Акцент3 4 8 4" xfId="11606"/>
    <cellStyle name="40% - Акцент3 4 9" xfId="1734"/>
    <cellStyle name="40% - Акцент3 4 9 2" xfId="8534"/>
    <cellStyle name="40% - Акцент3 4 9 3" xfId="9625"/>
    <cellStyle name="40% - Акцент3 4 9 4" xfId="11605"/>
    <cellStyle name="40% - Акцент3 5" xfId="1735"/>
    <cellStyle name="40% - Акцент3 5 10" xfId="1736"/>
    <cellStyle name="40% - Акцент3 5 10 2" xfId="8536"/>
    <cellStyle name="40% - Акцент3 5 10 3" xfId="9623"/>
    <cellStyle name="40% - Акцент3 5 10 4" xfId="11603"/>
    <cellStyle name="40% - Акцент3 5 11" xfId="8535"/>
    <cellStyle name="40% - Акцент3 5 12" xfId="9624"/>
    <cellStyle name="40% - Акцент3 5 13" xfId="11604"/>
    <cellStyle name="40% - Акцент3 5 2" xfId="1737"/>
    <cellStyle name="40% - Акцент3 5 2 2" xfId="8537"/>
    <cellStyle name="40% - Акцент3 5 2 3" xfId="9622"/>
    <cellStyle name="40% - Акцент3 5 2 4" xfId="11602"/>
    <cellStyle name="40% - Акцент3 5 3" xfId="1738"/>
    <cellStyle name="40% - Акцент3 5 3 2" xfId="8538"/>
    <cellStyle name="40% - Акцент3 5 3 3" xfId="9621"/>
    <cellStyle name="40% - Акцент3 5 3 4" xfId="11601"/>
    <cellStyle name="40% - Акцент3 5 4" xfId="1739"/>
    <cellStyle name="40% - Акцент3 5 4 2" xfId="8539"/>
    <cellStyle name="40% - Акцент3 5 4 3" xfId="9620"/>
    <cellStyle name="40% - Акцент3 5 4 4" xfId="11600"/>
    <cellStyle name="40% - Акцент3 5 5" xfId="1740"/>
    <cellStyle name="40% - Акцент3 5 5 2" xfId="8540"/>
    <cellStyle name="40% - Акцент3 5 5 3" xfId="9619"/>
    <cellStyle name="40% - Акцент3 5 5 4" xfId="11599"/>
    <cellStyle name="40% - Акцент3 5 6" xfId="1741"/>
    <cellStyle name="40% - Акцент3 5 6 2" xfId="8541"/>
    <cellStyle name="40% - Акцент3 5 6 3" xfId="9618"/>
    <cellStyle name="40% - Акцент3 5 6 4" xfId="11598"/>
    <cellStyle name="40% - Акцент3 5 7" xfId="1742"/>
    <cellStyle name="40% - Акцент3 5 7 2" xfId="8542"/>
    <cellStyle name="40% - Акцент3 5 7 3" xfId="9617"/>
    <cellStyle name="40% - Акцент3 5 7 4" xfId="11597"/>
    <cellStyle name="40% - Акцент3 5 8" xfId="1743"/>
    <cellStyle name="40% - Акцент3 5 8 2" xfId="8543"/>
    <cellStyle name="40% - Акцент3 5 8 3" xfId="9616"/>
    <cellStyle name="40% - Акцент3 5 8 4" xfId="11596"/>
    <cellStyle name="40% - Акцент3 5 9" xfId="1744"/>
    <cellStyle name="40% - Акцент3 5 9 2" xfId="8544"/>
    <cellStyle name="40% - Акцент3 5 9 3" xfId="9615"/>
    <cellStyle name="40% - Акцент3 5 9 4" xfId="11595"/>
    <cellStyle name="40% - Акцент3 6" xfId="1745"/>
    <cellStyle name="40% - Акцент3 6 10" xfId="1746"/>
    <cellStyle name="40% - Акцент3 6 10 2" xfId="8546"/>
    <cellStyle name="40% - Акцент3 6 10 3" xfId="9613"/>
    <cellStyle name="40% - Акцент3 6 10 4" xfId="11593"/>
    <cellStyle name="40% - Акцент3 6 11" xfId="8545"/>
    <cellStyle name="40% - Акцент3 6 12" xfId="9614"/>
    <cellStyle name="40% - Акцент3 6 13" xfId="11594"/>
    <cellStyle name="40% - Акцент3 6 2" xfId="1747"/>
    <cellStyle name="40% - Акцент3 6 2 2" xfId="8547"/>
    <cellStyle name="40% - Акцент3 6 2 3" xfId="9612"/>
    <cellStyle name="40% - Акцент3 6 2 4" xfId="11592"/>
    <cellStyle name="40% - Акцент3 6 3" xfId="1748"/>
    <cellStyle name="40% - Акцент3 6 3 2" xfId="8548"/>
    <cellStyle name="40% - Акцент3 6 3 3" xfId="9611"/>
    <cellStyle name="40% - Акцент3 6 3 4" xfId="11591"/>
    <cellStyle name="40% - Акцент3 6 4" xfId="1749"/>
    <cellStyle name="40% - Акцент3 6 4 2" xfId="8549"/>
    <cellStyle name="40% - Акцент3 6 4 3" xfId="9610"/>
    <cellStyle name="40% - Акцент3 6 4 4" xfId="11590"/>
    <cellStyle name="40% - Акцент3 6 5" xfId="1750"/>
    <cellStyle name="40% - Акцент3 6 5 2" xfId="8550"/>
    <cellStyle name="40% - Акцент3 6 5 3" xfId="9609"/>
    <cellStyle name="40% - Акцент3 6 5 4" xfId="11589"/>
    <cellStyle name="40% - Акцент3 6 6" xfId="1751"/>
    <cellStyle name="40% - Акцент3 6 6 2" xfId="8551"/>
    <cellStyle name="40% - Акцент3 6 6 3" xfId="9608"/>
    <cellStyle name="40% - Акцент3 6 6 4" xfId="11588"/>
    <cellStyle name="40% - Акцент3 6 7" xfId="1752"/>
    <cellStyle name="40% - Акцент3 6 7 2" xfId="8552"/>
    <cellStyle name="40% - Акцент3 6 7 3" xfId="9607"/>
    <cellStyle name="40% - Акцент3 6 7 4" xfId="11587"/>
    <cellStyle name="40% - Акцент3 6 8" xfId="1753"/>
    <cellStyle name="40% - Акцент3 6 8 2" xfId="8553"/>
    <cellStyle name="40% - Акцент3 6 8 3" xfId="9606"/>
    <cellStyle name="40% - Акцент3 6 8 4" xfId="11586"/>
    <cellStyle name="40% - Акцент3 6 9" xfId="1754"/>
    <cellStyle name="40% - Акцент3 6 9 2" xfId="8554"/>
    <cellStyle name="40% - Акцент3 6 9 3" xfId="9605"/>
    <cellStyle name="40% - Акцент3 6 9 4" xfId="11585"/>
    <cellStyle name="40% - Акцент3 7" xfId="1755"/>
    <cellStyle name="40% - Акцент3 7 10" xfId="1756"/>
    <cellStyle name="40% - Акцент3 7 10 2" xfId="8556"/>
    <cellStyle name="40% - Акцент3 7 10 3" xfId="9603"/>
    <cellStyle name="40% - Акцент3 7 10 4" xfId="11583"/>
    <cellStyle name="40% - Акцент3 7 11" xfId="8555"/>
    <cellStyle name="40% - Акцент3 7 12" xfId="9604"/>
    <cellStyle name="40% - Акцент3 7 13" xfId="11584"/>
    <cellStyle name="40% - Акцент3 7 2" xfId="1757"/>
    <cellStyle name="40% - Акцент3 7 2 2" xfId="8557"/>
    <cellStyle name="40% - Акцент3 7 2 3" xfId="9602"/>
    <cellStyle name="40% - Акцент3 7 2 4" xfId="11582"/>
    <cellStyle name="40% - Акцент3 7 3" xfId="1758"/>
    <cellStyle name="40% - Акцент3 7 3 2" xfId="8558"/>
    <cellStyle name="40% - Акцент3 7 3 3" xfId="9601"/>
    <cellStyle name="40% - Акцент3 7 3 4" xfId="11581"/>
    <cellStyle name="40% - Акцент3 7 4" xfId="1759"/>
    <cellStyle name="40% - Акцент3 7 4 2" xfId="8559"/>
    <cellStyle name="40% - Акцент3 7 4 3" xfId="9600"/>
    <cellStyle name="40% - Акцент3 7 4 4" xfId="11580"/>
    <cellStyle name="40% - Акцент3 7 5" xfId="1760"/>
    <cellStyle name="40% - Акцент3 7 5 2" xfId="8560"/>
    <cellStyle name="40% - Акцент3 7 5 3" xfId="9599"/>
    <cellStyle name="40% - Акцент3 7 5 4" xfId="11579"/>
    <cellStyle name="40% - Акцент3 7 6" xfId="1761"/>
    <cellStyle name="40% - Акцент3 7 6 2" xfId="8561"/>
    <cellStyle name="40% - Акцент3 7 6 3" xfId="9598"/>
    <cellStyle name="40% - Акцент3 7 6 4" xfId="11578"/>
    <cellStyle name="40% - Акцент3 7 7" xfId="1762"/>
    <cellStyle name="40% - Акцент3 7 7 2" xfId="8562"/>
    <cellStyle name="40% - Акцент3 7 7 3" xfId="9597"/>
    <cellStyle name="40% - Акцент3 7 7 4" xfId="11577"/>
    <cellStyle name="40% - Акцент3 7 8" xfId="1763"/>
    <cellStyle name="40% - Акцент3 7 8 2" xfId="8563"/>
    <cellStyle name="40% - Акцент3 7 8 3" xfId="9596"/>
    <cellStyle name="40% - Акцент3 7 8 4" xfId="11576"/>
    <cellStyle name="40% - Акцент3 7 9" xfId="1764"/>
    <cellStyle name="40% - Акцент3 7 9 2" xfId="8564"/>
    <cellStyle name="40% - Акцент3 7 9 3" xfId="9595"/>
    <cellStyle name="40% - Акцент3 7 9 4" xfId="11575"/>
    <cellStyle name="40% - Акцент3 8" xfId="1765"/>
    <cellStyle name="40% - Акцент3 8 10" xfId="1766"/>
    <cellStyle name="40% - Акцент3 8 10 2" xfId="8566"/>
    <cellStyle name="40% - Акцент3 8 10 3" xfId="9593"/>
    <cellStyle name="40% - Акцент3 8 10 4" xfId="11573"/>
    <cellStyle name="40% - Акцент3 8 11" xfId="8565"/>
    <cellStyle name="40% - Акцент3 8 12" xfId="9594"/>
    <cellStyle name="40% - Акцент3 8 13" xfId="11574"/>
    <cellStyle name="40% - Акцент3 8 2" xfId="1767"/>
    <cellStyle name="40% - Акцент3 8 2 2" xfId="8567"/>
    <cellStyle name="40% - Акцент3 8 2 3" xfId="9592"/>
    <cellStyle name="40% - Акцент3 8 2 4" xfId="11572"/>
    <cellStyle name="40% - Акцент3 8 3" xfId="1768"/>
    <cellStyle name="40% - Акцент3 8 3 2" xfId="8568"/>
    <cellStyle name="40% - Акцент3 8 3 3" xfId="9591"/>
    <cellStyle name="40% - Акцент3 8 3 4" xfId="11571"/>
    <cellStyle name="40% - Акцент3 8 4" xfId="1769"/>
    <cellStyle name="40% - Акцент3 8 4 2" xfId="8569"/>
    <cellStyle name="40% - Акцент3 8 4 3" xfId="9590"/>
    <cellStyle name="40% - Акцент3 8 4 4" xfId="11570"/>
    <cellStyle name="40% - Акцент3 8 5" xfId="1770"/>
    <cellStyle name="40% - Акцент3 8 5 2" xfId="8570"/>
    <cellStyle name="40% - Акцент3 8 5 3" xfId="9589"/>
    <cellStyle name="40% - Акцент3 8 5 4" xfId="11569"/>
    <cellStyle name="40% - Акцент3 8 6" xfId="1771"/>
    <cellStyle name="40% - Акцент3 8 6 2" xfId="8571"/>
    <cellStyle name="40% - Акцент3 8 6 3" xfId="9588"/>
    <cellStyle name="40% - Акцент3 8 6 4" xfId="11568"/>
    <cellStyle name="40% - Акцент3 8 7" xfId="1772"/>
    <cellStyle name="40% - Акцент3 8 7 2" xfId="8572"/>
    <cellStyle name="40% - Акцент3 8 7 3" xfId="9587"/>
    <cellStyle name="40% - Акцент3 8 7 4" xfId="11567"/>
    <cellStyle name="40% - Акцент3 8 8" xfId="1773"/>
    <cellStyle name="40% - Акцент3 8 8 2" xfId="8573"/>
    <cellStyle name="40% - Акцент3 8 8 3" xfId="9586"/>
    <cellStyle name="40% - Акцент3 8 8 4" xfId="11566"/>
    <cellStyle name="40% - Акцент3 8 9" xfId="1774"/>
    <cellStyle name="40% - Акцент3 8 9 2" xfId="8574"/>
    <cellStyle name="40% - Акцент3 8 9 3" xfId="9585"/>
    <cellStyle name="40% - Акцент3 8 9 4" xfId="11565"/>
    <cellStyle name="40% - Акцент3 9" xfId="1775"/>
    <cellStyle name="40% - Акцент3 9 10" xfId="1776"/>
    <cellStyle name="40% - Акцент3 9 10 2" xfId="8576"/>
    <cellStyle name="40% - Акцент3 9 10 3" xfId="9583"/>
    <cellStyle name="40% - Акцент3 9 10 4" xfId="11563"/>
    <cellStyle name="40% - Акцент3 9 11" xfId="8575"/>
    <cellStyle name="40% - Акцент3 9 12" xfId="9584"/>
    <cellStyle name="40% - Акцент3 9 13" xfId="11564"/>
    <cellStyle name="40% - Акцент3 9 2" xfId="1777"/>
    <cellStyle name="40% - Акцент3 9 2 2" xfId="8577"/>
    <cellStyle name="40% - Акцент3 9 2 3" xfId="9582"/>
    <cellStyle name="40% - Акцент3 9 2 4" xfId="11562"/>
    <cellStyle name="40% - Акцент3 9 3" xfId="1778"/>
    <cellStyle name="40% - Акцент3 9 3 2" xfId="8578"/>
    <cellStyle name="40% - Акцент3 9 3 3" xfId="9581"/>
    <cellStyle name="40% - Акцент3 9 3 4" xfId="11561"/>
    <cellStyle name="40% - Акцент3 9 4" xfId="1779"/>
    <cellStyle name="40% - Акцент3 9 4 2" xfId="8579"/>
    <cellStyle name="40% - Акцент3 9 4 3" xfId="9580"/>
    <cellStyle name="40% - Акцент3 9 4 4" xfId="11560"/>
    <cellStyle name="40% - Акцент3 9 5" xfId="1780"/>
    <cellStyle name="40% - Акцент3 9 5 2" xfId="8580"/>
    <cellStyle name="40% - Акцент3 9 5 3" xfId="9579"/>
    <cellStyle name="40% - Акцент3 9 5 4" xfId="11559"/>
    <cellStyle name="40% - Акцент3 9 6" xfId="1781"/>
    <cellStyle name="40% - Акцент3 9 6 2" xfId="8581"/>
    <cellStyle name="40% - Акцент3 9 6 3" xfId="9578"/>
    <cellStyle name="40% - Акцент3 9 6 4" xfId="11558"/>
    <cellStyle name="40% - Акцент3 9 7" xfId="1782"/>
    <cellStyle name="40% - Акцент3 9 7 2" xfId="8582"/>
    <cellStyle name="40% - Акцент3 9 7 3" xfId="9577"/>
    <cellStyle name="40% - Акцент3 9 7 4" xfId="11557"/>
    <cellStyle name="40% - Акцент3 9 8" xfId="1783"/>
    <cellStyle name="40% - Акцент3 9 8 2" xfId="8583"/>
    <cellStyle name="40% - Акцент3 9 8 3" xfId="9576"/>
    <cellStyle name="40% - Акцент3 9 8 4" xfId="11556"/>
    <cellStyle name="40% - Акцент3 9 9" xfId="1784"/>
    <cellStyle name="40% - Акцент3 9 9 2" xfId="8584"/>
    <cellStyle name="40% - Акцент3 9 9 3" xfId="9575"/>
    <cellStyle name="40% - Акцент3 9 9 4" xfId="11555"/>
    <cellStyle name="40% — акцент4" xfId="24749" builtinId="43" customBuiltin="1"/>
    <cellStyle name="40% - Акцент4 10" xfId="1785"/>
    <cellStyle name="40% - Акцент4 10 10" xfId="1786"/>
    <cellStyle name="40% - Акцент4 10 10 2" xfId="8586"/>
    <cellStyle name="40% - Акцент4 10 10 3" xfId="9573"/>
    <cellStyle name="40% - Акцент4 10 10 4" xfId="11553"/>
    <cellStyle name="40% - Акцент4 10 11" xfId="8585"/>
    <cellStyle name="40% - Акцент4 10 12" xfId="9574"/>
    <cellStyle name="40% - Акцент4 10 13" xfId="11554"/>
    <cellStyle name="40% - Акцент4 10 2" xfId="1787"/>
    <cellStyle name="40% - Акцент4 10 2 2" xfId="8587"/>
    <cellStyle name="40% - Акцент4 10 2 3" xfId="9572"/>
    <cellStyle name="40% - Акцент4 10 2 4" xfId="11552"/>
    <cellStyle name="40% - Акцент4 10 3" xfId="1788"/>
    <cellStyle name="40% - Акцент4 10 3 2" xfId="8588"/>
    <cellStyle name="40% - Акцент4 10 3 3" xfId="9571"/>
    <cellStyle name="40% - Акцент4 10 3 4" xfId="11551"/>
    <cellStyle name="40% - Акцент4 10 4" xfId="1789"/>
    <cellStyle name="40% - Акцент4 10 4 2" xfId="8589"/>
    <cellStyle name="40% - Акцент4 10 4 3" xfId="9570"/>
    <cellStyle name="40% - Акцент4 10 4 4" xfId="11550"/>
    <cellStyle name="40% - Акцент4 10 5" xfId="1790"/>
    <cellStyle name="40% - Акцент4 10 5 2" xfId="8590"/>
    <cellStyle name="40% - Акцент4 10 5 3" xfId="9569"/>
    <cellStyle name="40% - Акцент4 10 5 4" xfId="11549"/>
    <cellStyle name="40% - Акцент4 10 6" xfId="1791"/>
    <cellStyle name="40% - Акцент4 10 6 2" xfId="8591"/>
    <cellStyle name="40% - Акцент4 10 6 3" xfId="9568"/>
    <cellStyle name="40% - Акцент4 10 6 4" xfId="11548"/>
    <cellStyle name="40% - Акцент4 10 7" xfId="1792"/>
    <cellStyle name="40% - Акцент4 10 7 2" xfId="8592"/>
    <cellStyle name="40% - Акцент4 10 7 3" xfId="9567"/>
    <cellStyle name="40% - Акцент4 10 7 4" xfId="11547"/>
    <cellStyle name="40% - Акцент4 10 8" xfId="1793"/>
    <cellStyle name="40% - Акцент4 10 8 2" xfId="8593"/>
    <cellStyle name="40% - Акцент4 10 8 3" xfId="9566"/>
    <cellStyle name="40% - Акцент4 10 8 4" xfId="11546"/>
    <cellStyle name="40% - Акцент4 10 9" xfId="1794"/>
    <cellStyle name="40% - Акцент4 10 9 2" xfId="8594"/>
    <cellStyle name="40% - Акцент4 10 9 3" xfId="9565"/>
    <cellStyle name="40% - Акцент4 10 9 4" xfId="11545"/>
    <cellStyle name="40% - Акцент4 11" xfId="1795"/>
    <cellStyle name="40% - Акцент4 11 10" xfId="1796"/>
    <cellStyle name="40% - Акцент4 11 10 2" xfId="8596"/>
    <cellStyle name="40% - Акцент4 11 10 3" xfId="9563"/>
    <cellStyle name="40% - Акцент4 11 10 4" xfId="11543"/>
    <cellStyle name="40% - Акцент4 11 11" xfId="8595"/>
    <cellStyle name="40% - Акцент4 11 12" xfId="9564"/>
    <cellStyle name="40% - Акцент4 11 13" xfId="11544"/>
    <cellStyle name="40% - Акцент4 11 2" xfId="1797"/>
    <cellStyle name="40% - Акцент4 11 2 2" xfId="8597"/>
    <cellStyle name="40% - Акцент4 11 2 3" xfId="9562"/>
    <cellStyle name="40% - Акцент4 11 2 4" xfId="11542"/>
    <cellStyle name="40% - Акцент4 11 3" xfId="1798"/>
    <cellStyle name="40% - Акцент4 11 3 2" xfId="8598"/>
    <cellStyle name="40% - Акцент4 11 3 3" xfId="9561"/>
    <cellStyle name="40% - Акцент4 11 3 4" xfId="11541"/>
    <cellStyle name="40% - Акцент4 11 4" xfId="1799"/>
    <cellStyle name="40% - Акцент4 11 4 2" xfId="8599"/>
    <cellStyle name="40% - Акцент4 11 4 3" xfId="9560"/>
    <cellStyle name="40% - Акцент4 11 4 4" xfId="11540"/>
    <cellStyle name="40% - Акцент4 11 5" xfId="1800"/>
    <cellStyle name="40% - Акцент4 11 5 2" xfId="8600"/>
    <cellStyle name="40% - Акцент4 11 5 3" xfId="9559"/>
    <cellStyle name="40% - Акцент4 11 5 4" xfId="11539"/>
    <cellStyle name="40% - Акцент4 11 6" xfId="1801"/>
    <cellStyle name="40% - Акцент4 11 6 2" xfId="8601"/>
    <cellStyle name="40% - Акцент4 11 6 3" xfId="9558"/>
    <cellStyle name="40% - Акцент4 11 6 4" xfId="11538"/>
    <cellStyle name="40% - Акцент4 11 7" xfId="1802"/>
    <cellStyle name="40% - Акцент4 11 7 2" xfId="8602"/>
    <cellStyle name="40% - Акцент4 11 7 3" xfId="9557"/>
    <cellStyle name="40% - Акцент4 11 7 4" xfId="11537"/>
    <cellStyle name="40% - Акцент4 11 8" xfId="1803"/>
    <cellStyle name="40% - Акцент4 11 8 2" xfId="8603"/>
    <cellStyle name="40% - Акцент4 11 8 3" xfId="9556"/>
    <cellStyle name="40% - Акцент4 11 8 4" xfId="11536"/>
    <cellStyle name="40% - Акцент4 11 9" xfId="1804"/>
    <cellStyle name="40% - Акцент4 11 9 2" xfId="8604"/>
    <cellStyle name="40% - Акцент4 11 9 3" xfId="9555"/>
    <cellStyle name="40% - Акцент4 11 9 4" xfId="11535"/>
    <cellStyle name="40% - Акцент4 12" xfId="1805"/>
    <cellStyle name="40% - Акцент4 12 10" xfId="1806"/>
    <cellStyle name="40% - Акцент4 12 10 2" xfId="8606"/>
    <cellStyle name="40% - Акцент4 12 10 3" xfId="9553"/>
    <cellStyle name="40% - Акцент4 12 10 4" xfId="11533"/>
    <cellStyle name="40% - Акцент4 12 11" xfId="8605"/>
    <cellStyle name="40% - Акцент4 12 12" xfId="9554"/>
    <cellStyle name="40% - Акцент4 12 13" xfId="11534"/>
    <cellStyle name="40% - Акцент4 12 2" xfId="1807"/>
    <cellStyle name="40% - Акцент4 12 2 2" xfId="8607"/>
    <cellStyle name="40% - Акцент4 12 2 3" xfId="9552"/>
    <cellStyle name="40% - Акцент4 12 2 4" xfId="11532"/>
    <cellStyle name="40% - Акцент4 12 3" xfId="1808"/>
    <cellStyle name="40% - Акцент4 12 3 2" xfId="8608"/>
    <cellStyle name="40% - Акцент4 12 3 3" xfId="9551"/>
    <cellStyle name="40% - Акцент4 12 3 4" xfId="11531"/>
    <cellStyle name="40% - Акцент4 12 4" xfId="1809"/>
    <cellStyle name="40% - Акцент4 12 4 2" xfId="8609"/>
    <cellStyle name="40% - Акцент4 12 4 3" xfId="9550"/>
    <cellStyle name="40% - Акцент4 12 4 4" xfId="11530"/>
    <cellStyle name="40% - Акцент4 12 5" xfId="1810"/>
    <cellStyle name="40% - Акцент4 12 5 2" xfId="8610"/>
    <cellStyle name="40% - Акцент4 12 5 3" xfId="9549"/>
    <cellStyle name="40% - Акцент4 12 5 4" xfId="11529"/>
    <cellStyle name="40% - Акцент4 12 6" xfId="1811"/>
    <cellStyle name="40% - Акцент4 12 6 2" xfId="8611"/>
    <cellStyle name="40% - Акцент4 12 6 3" xfId="9548"/>
    <cellStyle name="40% - Акцент4 12 6 4" xfId="11528"/>
    <cellStyle name="40% - Акцент4 12 7" xfId="1812"/>
    <cellStyle name="40% - Акцент4 12 7 2" xfId="8612"/>
    <cellStyle name="40% - Акцент4 12 7 3" xfId="9547"/>
    <cellStyle name="40% - Акцент4 12 7 4" xfId="11527"/>
    <cellStyle name="40% - Акцент4 12 8" xfId="1813"/>
    <cellStyle name="40% - Акцент4 12 8 2" xfId="8613"/>
    <cellStyle name="40% - Акцент4 12 8 3" xfId="9546"/>
    <cellStyle name="40% - Акцент4 12 8 4" xfId="11526"/>
    <cellStyle name="40% - Акцент4 12 9" xfId="1814"/>
    <cellStyle name="40% - Акцент4 12 9 2" xfId="8614"/>
    <cellStyle name="40% - Акцент4 12 9 3" xfId="9545"/>
    <cellStyle name="40% - Акцент4 12 9 4" xfId="11525"/>
    <cellStyle name="40% - Акцент4 13" xfId="1815"/>
    <cellStyle name="40% - Акцент4 13 10" xfId="1816"/>
    <cellStyle name="40% - Акцент4 13 10 2" xfId="8616"/>
    <cellStyle name="40% - Акцент4 13 10 3" xfId="9543"/>
    <cellStyle name="40% - Акцент4 13 10 4" xfId="11523"/>
    <cellStyle name="40% - Акцент4 13 11" xfId="8615"/>
    <cellStyle name="40% - Акцент4 13 12" xfId="9544"/>
    <cellStyle name="40% - Акцент4 13 13" xfId="11524"/>
    <cellStyle name="40% - Акцент4 13 2" xfId="1817"/>
    <cellStyle name="40% - Акцент4 13 2 2" xfId="8617"/>
    <cellStyle name="40% - Акцент4 13 2 3" xfId="9542"/>
    <cellStyle name="40% - Акцент4 13 2 4" xfId="11522"/>
    <cellStyle name="40% - Акцент4 13 3" xfId="1818"/>
    <cellStyle name="40% - Акцент4 13 3 2" xfId="8618"/>
    <cellStyle name="40% - Акцент4 13 3 3" xfId="9541"/>
    <cellStyle name="40% - Акцент4 13 3 4" xfId="11521"/>
    <cellStyle name="40% - Акцент4 13 4" xfId="1819"/>
    <cellStyle name="40% - Акцент4 13 4 2" xfId="8619"/>
    <cellStyle name="40% - Акцент4 13 4 3" xfId="9540"/>
    <cellStyle name="40% - Акцент4 13 4 4" xfId="11520"/>
    <cellStyle name="40% - Акцент4 13 5" xfId="1820"/>
    <cellStyle name="40% - Акцент4 13 5 2" xfId="8620"/>
    <cellStyle name="40% - Акцент4 13 5 3" xfId="9539"/>
    <cellStyle name="40% - Акцент4 13 5 4" xfId="11519"/>
    <cellStyle name="40% - Акцент4 13 6" xfId="1821"/>
    <cellStyle name="40% - Акцент4 13 6 2" xfId="8621"/>
    <cellStyle name="40% - Акцент4 13 6 3" xfId="9538"/>
    <cellStyle name="40% - Акцент4 13 6 4" xfId="11518"/>
    <cellStyle name="40% - Акцент4 13 7" xfId="1822"/>
    <cellStyle name="40% - Акцент4 13 7 2" xfId="8622"/>
    <cellStyle name="40% - Акцент4 13 7 3" xfId="9537"/>
    <cellStyle name="40% - Акцент4 13 7 4" xfId="11517"/>
    <cellStyle name="40% - Акцент4 13 8" xfId="1823"/>
    <cellStyle name="40% - Акцент4 13 8 2" xfId="8623"/>
    <cellStyle name="40% - Акцент4 13 8 3" xfId="9536"/>
    <cellStyle name="40% - Акцент4 13 8 4" xfId="11516"/>
    <cellStyle name="40% - Акцент4 13 9" xfId="1824"/>
    <cellStyle name="40% - Акцент4 13 9 2" xfId="8624"/>
    <cellStyle name="40% - Акцент4 13 9 3" xfId="9535"/>
    <cellStyle name="40% - Акцент4 13 9 4" xfId="11515"/>
    <cellStyle name="40% - Акцент4 14" xfId="1825"/>
    <cellStyle name="40% - Акцент4 14 10" xfId="1826"/>
    <cellStyle name="40% - Акцент4 14 10 2" xfId="8626"/>
    <cellStyle name="40% - Акцент4 14 10 3" xfId="9533"/>
    <cellStyle name="40% - Акцент4 14 10 4" xfId="11513"/>
    <cellStyle name="40% - Акцент4 14 11" xfId="8625"/>
    <cellStyle name="40% - Акцент4 14 12" xfId="9534"/>
    <cellStyle name="40% - Акцент4 14 13" xfId="11514"/>
    <cellStyle name="40% - Акцент4 14 2" xfId="1827"/>
    <cellStyle name="40% - Акцент4 14 2 2" xfId="8627"/>
    <cellStyle name="40% - Акцент4 14 2 3" xfId="9532"/>
    <cellStyle name="40% - Акцент4 14 2 4" xfId="11512"/>
    <cellStyle name="40% - Акцент4 14 3" xfId="1828"/>
    <cellStyle name="40% - Акцент4 14 3 2" xfId="8628"/>
    <cellStyle name="40% - Акцент4 14 3 3" xfId="9531"/>
    <cellStyle name="40% - Акцент4 14 3 4" xfId="11511"/>
    <cellStyle name="40% - Акцент4 14 4" xfId="1829"/>
    <cellStyle name="40% - Акцент4 14 4 2" xfId="8629"/>
    <cellStyle name="40% - Акцент4 14 4 3" xfId="9530"/>
    <cellStyle name="40% - Акцент4 14 4 4" xfId="11510"/>
    <cellStyle name="40% - Акцент4 14 5" xfId="1830"/>
    <cellStyle name="40% - Акцент4 14 5 2" xfId="8630"/>
    <cellStyle name="40% - Акцент4 14 5 3" xfId="9529"/>
    <cellStyle name="40% - Акцент4 14 5 4" xfId="11509"/>
    <cellStyle name="40% - Акцент4 14 6" xfId="1831"/>
    <cellStyle name="40% - Акцент4 14 6 2" xfId="8631"/>
    <cellStyle name="40% - Акцент4 14 6 3" xfId="9528"/>
    <cellStyle name="40% - Акцент4 14 6 4" xfId="11508"/>
    <cellStyle name="40% - Акцент4 14 7" xfId="1832"/>
    <cellStyle name="40% - Акцент4 14 7 2" xfId="8632"/>
    <cellStyle name="40% - Акцент4 14 7 3" xfId="9527"/>
    <cellStyle name="40% - Акцент4 14 7 4" xfId="11507"/>
    <cellStyle name="40% - Акцент4 14 8" xfId="1833"/>
    <cellStyle name="40% - Акцент4 14 8 2" xfId="8633"/>
    <cellStyle name="40% - Акцент4 14 8 3" xfId="9526"/>
    <cellStyle name="40% - Акцент4 14 8 4" xfId="11506"/>
    <cellStyle name="40% - Акцент4 14 9" xfId="1834"/>
    <cellStyle name="40% - Акцент4 14 9 2" xfId="8634"/>
    <cellStyle name="40% - Акцент4 14 9 3" xfId="9525"/>
    <cellStyle name="40% - Акцент4 14 9 4" xfId="11505"/>
    <cellStyle name="40% - Акцент4 15" xfId="1835"/>
    <cellStyle name="40% - Акцент4 15 10" xfId="9524"/>
    <cellStyle name="40% - Акцент4 15 11" xfId="11504"/>
    <cellStyle name="40% - Акцент4 15 2" xfId="1836"/>
    <cellStyle name="40% - Акцент4 15 2 2" xfId="8636"/>
    <cellStyle name="40% - Акцент4 15 2 3" xfId="9523"/>
    <cellStyle name="40% - Акцент4 15 2 4" xfId="11503"/>
    <cellStyle name="40% - Акцент4 15 3" xfId="1837"/>
    <cellStyle name="40% - Акцент4 15 3 2" xfId="8637"/>
    <cellStyle name="40% - Акцент4 15 3 3" xfId="9522"/>
    <cellStyle name="40% - Акцент4 15 3 4" xfId="11502"/>
    <cellStyle name="40% - Акцент4 15 4" xfId="1838"/>
    <cellStyle name="40% - Акцент4 15 4 2" xfId="8638"/>
    <cellStyle name="40% - Акцент4 15 4 3" xfId="9521"/>
    <cellStyle name="40% - Акцент4 15 4 4" xfId="11501"/>
    <cellStyle name="40% - Акцент4 15 5" xfId="1839"/>
    <cellStyle name="40% - Акцент4 15 5 2" xfId="8639"/>
    <cellStyle name="40% - Акцент4 15 5 3" xfId="9520"/>
    <cellStyle name="40% - Акцент4 15 5 4" xfId="11500"/>
    <cellStyle name="40% - Акцент4 15 6" xfId="1840"/>
    <cellStyle name="40% - Акцент4 15 6 2" xfId="8640"/>
    <cellStyle name="40% - Акцент4 15 6 3" xfId="9519"/>
    <cellStyle name="40% - Акцент4 15 6 4" xfId="11499"/>
    <cellStyle name="40% - Акцент4 15 7" xfId="1841"/>
    <cellStyle name="40% - Акцент4 15 7 2" xfId="8641"/>
    <cellStyle name="40% - Акцент4 15 7 3" xfId="9518"/>
    <cellStyle name="40% - Акцент4 15 7 4" xfId="11498"/>
    <cellStyle name="40% - Акцент4 15 8" xfId="1842"/>
    <cellStyle name="40% - Акцент4 15 8 2" xfId="8642"/>
    <cellStyle name="40% - Акцент4 15 8 3" xfId="9517"/>
    <cellStyle name="40% - Акцент4 15 8 4" xfId="11497"/>
    <cellStyle name="40% - Акцент4 15 9" xfId="8635"/>
    <cellStyle name="40% - Акцент4 16" xfId="1843"/>
    <cellStyle name="40% - Акцент4 16 10" xfId="9516"/>
    <cellStyle name="40% - Акцент4 16 11" xfId="11496"/>
    <cellStyle name="40% - Акцент4 16 2" xfId="1844"/>
    <cellStyle name="40% - Акцент4 16 2 2" xfId="8644"/>
    <cellStyle name="40% - Акцент4 16 2 3" xfId="9515"/>
    <cellStyle name="40% - Акцент4 16 2 4" xfId="11495"/>
    <cellStyle name="40% - Акцент4 16 3" xfId="1845"/>
    <cellStyle name="40% - Акцент4 16 3 2" xfId="8645"/>
    <cellStyle name="40% - Акцент4 16 3 3" xfId="9514"/>
    <cellStyle name="40% - Акцент4 16 3 4" xfId="11494"/>
    <cellStyle name="40% - Акцент4 16 4" xfId="1846"/>
    <cellStyle name="40% - Акцент4 16 4 2" xfId="8646"/>
    <cellStyle name="40% - Акцент4 16 4 3" xfId="9513"/>
    <cellStyle name="40% - Акцент4 16 4 4" xfId="11493"/>
    <cellStyle name="40% - Акцент4 16 5" xfId="1847"/>
    <cellStyle name="40% - Акцент4 16 5 2" xfId="8647"/>
    <cellStyle name="40% - Акцент4 16 5 3" xfId="9512"/>
    <cellStyle name="40% - Акцент4 16 5 4" xfId="11492"/>
    <cellStyle name="40% - Акцент4 16 6" xfId="1848"/>
    <cellStyle name="40% - Акцент4 16 6 2" xfId="8648"/>
    <cellStyle name="40% - Акцент4 16 6 3" xfId="9511"/>
    <cellStyle name="40% - Акцент4 16 6 4" xfId="11491"/>
    <cellStyle name="40% - Акцент4 16 7" xfId="1849"/>
    <cellStyle name="40% - Акцент4 16 7 2" xfId="8649"/>
    <cellStyle name="40% - Акцент4 16 7 3" xfId="9510"/>
    <cellStyle name="40% - Акцент4 16 7 4" xfId="11490"/>
    <cellStyle name="40% - Акцент4 16 8" xfId="1850"/>
    <cellStyle name="40% - Акцент4 16 8 2" xfId="8650"/>
    <cellStyle name="40% - Акцент4 16 8 3" xfId="9509"/>
    <cellStyle name="40% - Акцент4 16 8 4" xfId="11489"/>
    <cellStyle name="40% - Акцент4 16 9" xfId="8643"/>
    <cellStyle name="40% - Акцент4 17" xfId="1851"/>
    <cellStyle name="40% - Акцент4 17 2" xfId="1852"/>
    <cellStyle name="40% - Акцент4 17 2 2" xfId="8652"/>
    <cellStyle name="40% - Акцент4 17 2 3" xfId="9507"/>
    <cellStyle name="40% - Акцент4 17 2 4" xfId="11487"/>
    <cellStyle name="40% - Акцент4 17 3" xfId="1853"/>
    <cellStyle name="40% - Акцент4 17 3 2" xfId="8653"/>
    <cellStyle name="40% - Акцент4 17 3 3" xfId="9506"/>
    <cellStyle name="40% - Акцент4 17 3 4" xfId="11486"/>
    <cellStyle name="40% - Акцент4 17 4" xfId="1854"/>
    <cellStyle name="40% - Акцент4 17 4 2" xfId="8654"/>
    <cellStyle name="40% - Акцент4 17 4 3" xfId="9505"/>
    <cellStyle name="40% - Акцент4 17 4 4" xfId="11485"/>
    <cellStyle name="40% - Акцент4 17 5" xfId="1855"/>
    <cellStyle name="40% - Акцент4 17 5 2" xfId="8655"/>
    <cellStyle name="40% - Акцент4 17 5 3" xfId="9504"/>
    <cellStyle name="40% - Акцент4 17 5 4" xfId="11484"/>
    <cellStyle name="40% - Акцент4 17 6" xfId="8651"/>
    <cellStyle name="40% - Акцент4 17 7" xfId="9508"/>
    <cellStyle name="40% - Акцент4 17 8" xfId="11488"/>
    <cellStyle name="40% - Акцент4 18" xfId="1856"/>
    <cellStyle name="40% - Акцент4 18 2" xfId="1857"/>
    <cellStyle name="40% - Акцент4 18 2 2" xfId="8657"/>
    <cellStyle name="40% - Акцент4 18 2 3" xfId="9502"/>
    <cellStyle name="40% - Акцент4 18 2 4" xfId="11482"/>
    <cellStyle name="40% - Акцент4 18 3" xfId="1858"/>
    <cellStyle name="40% - Акцент4 18 3 2" xfId="8658"/>
    <cellStyle name="40% - Акцент4 18 3 3" xfId="9501"/>
    <cellStyle name="40% - Акцент4 18 3 4" xfId="11481"/>
    <cellStyle name="40% - Акцент4 18 4" xfId="1859"/>
    <cellStyle name="40% - Акцент4 18 4 2" xfId="8659"/>
    <cellStyle name="40% - Акцент4 18 4 3" xfId="9500"/>
    <cellStyle name="40% - Акцент4 18 4 4" xfId="11480"/>
    <cellStyle name="40% - Акцент4 18 5" xfId="1860"/>
    <cellStyle name="40% - Акцент4 18 5 2" xfId="8660"/>
    <cellStyle name="40% - Акцент4 18 5 3" xfId="9499"/>
    <cellStyle name="40% - Акцент4 18 5 4" xfId="11479"/>
    <cellStyle name="40% - Акцент4 18 6" xfId="8656"/>
    <cellStyle name="40% - Акцент4 18 7" xfId="9503"/>
    <cellStyle name="40% - Акцент4 18 8" xfId="11483"/>
    <cellStyle name="40% - Акцент4 19" xfId="1861"/>
    <cellStyle name="40% - Акцент4 19 2" xfId="1862"/>
    <cellStyle name="40% - Акцент4 19 2 2" xfId="8662"/>
    <cellStyle name="40% - Акцент4 19 2 3" xfId="9497"/>
    <cellStyle name="40% - Акцент4 19 2 4" xfId="11477"/>
    <cellStyle name="40% - Акцент4 19 3" xfId="1863"/>
    <cellStyle name="40% - Акцент4 19 3 2" xfId="8663"/>
    <cellStyle name="40% - Акцент4 19 3 3" xfId="9496"/>
    <cellStyle name="40% - Акцент4 19 3 4" xfId="11476"/>
    <cellStyle name="40% - Акцент4 19 4" xfId="1864"/>
    <cellStyle name="40% - Акцент4 19 4 2" xfId="8664"/>
    <cellStyle name="40% - Акцент4 19 4 3" xfId="9495"/>
    <cellStyle name="40% - Акцент4 19 4 4" xfId="11475"/>
    <cellStyle name="40% - Акцент4 19 5" xfId="1865"/>
    <cellStyle name="40% - Акцент4 19 5 2" xfId="8665"/>
    <cellStyle name="40% - Акцент4 19 5 3" xfId="9494"/>
    <cellStyle name="40% - Акцент4 19 5 4" xfId="11474"/>
    <cellStyle name="40% - Акцент4 19 6" xfId="8661"/>
    <cellStyle name="40% - Акцент4 19 7" xfId="9498"/>
    <cellStyle name="40% - Акцент4 19 8" xfId="11478"/>
    <cellStyle name="40% - Акцент4 2" xfId="1866"/>
    <cellStyle name="40% - Акцент4 2 10" xfId="1867"/>
    <cellStyle name="40% - Акцент4 2 10 2" xfId="8667"/>
    <cellStyle name="40% - Акцент4 2 10 3" xfId="9492"/>
    <cellStyle name="40% - Акцент4 2 10 4" xfId="11472"/>
    <cellStyle name="40% - Акцент4 2 11" xfId="8666"/>
    <cellStyle name="40% - Акцент4 2 12" xfId="9493"/>
    <cellStyle name="40% - Акцент4 2 13" xfId="11473"/>
    <cellStyle name="40% - Акцент4 2 2" xfId="1868"/>
    <cellStyle name="40% - Акцент4 2 2 2" xfId="8668"/>
    <cellStyle name="40% - Акцент4 2 2 3" xfId="9491"/>
    <cellStyle name="40% - Акцент4 2 2 4" xfId="11471"/>
    <cellStyle name="40% - Акцент4 2 3" xfId="1869"/>
    <cellStyle name="40% - Акцент4 2 3 2" xfId="8669"/>
    <cellStyle name="40% - Акцент4 2 3 3" xfId="9490"/>
    <cellStyle name="40% - Акцент4 2 3 4" xfId="11470"/>
    <cellStyle name="40% - Акцент4 2 4" xfId="1870"/>
    <cellStyle name="40% - Акцент4 2 4 2" xfId="8670"/>
    <cellStyle name="40% - Акцент4 2 4 3" xfId="9489"/>
    <cellStyle name="40% - Акцент4 2 4 4" xfId="11469"/>
    <cellStyle name="40% - Акцент4 2 5" xfId="1871"/>
    <cellStyle name="40% - Акцент4 2 5 2" xfId="8671"/>
    <cellStyle name="40% - Акцент4 2 5 3" xfId="9488"/>
    <cellStyle name="40% - Акцент4 2 5 4" xfId="11468"/>
    <cellStyle name="40% - Акцент4 2 6" xfId="1872"/>
    <cellStyle name="40% - Акцент4 2 6 2" xfId="8672"/>
    <cellStyle name="40% - Акцент4 2 6 3" xfId="9487"/>
    <cellStyle name="40% - Акцент4 2 6 4" xfId="11467"/>
    <cellStyle name="40% - Акцент4 2 7" xfId="1873"/>
    <cellStyle name="40% - Акцент4 2 7 2" xfId="8673"/>
    <cellStyle name="40% - Акцент4 2 7 3" xfId="9486"/>
    <cellStyle name="40% - Акцент4 2 7 4" xfId="11466"/>
    <cellStyle name="40% - Акцент4 2 8" xfId="1874"/>
    <cellStyle name="40% - Акцент4 2 8 2" xfId="8674"/>
    <cellStyle name="40% - Акцент4 2 8 3" xfId="9485"/>
    <cellStyle name="40% - Акцент4 2 8 4" xfId="11465"/>
    <cellStyle name="40% - Акцент4 2 9" xfId="1875"/>
    <cellStyle name="40% - Акцент4 2 9 2" xfId="8675"/>
    <cellStyle name="40% - Акцент4 2 9 3" xfId="9484"/>
    <cellStyle name="40% - Акцент4 2 9 4" xfId="11464"/>
    <cellStyle name="40% - Акцент4 20" xfId="1876"/>
    <cellStyle name="40% - Акцент4 20 2" xfId="8676"/>
    <cellStyle name="40% - Акцент4 20 3" xfId="9483"/>
    <cellStyle name="40% - Акцент4 20 4" xfId="11463"/>
    <cellStyle name="40% - Акцент4 21" xfId="1877"/>
    <cellStyle name="40% - Акцент4 21 2" xfId="8677"/>
    <cellStyle name="40% - Акцент4 21 3" xfId="9482"/>
    <cellStyle name="40% - Акцент4 21 4" xfId="11462"/>
    <cellStyle name="40% - Акцент4 22" xfId="1878"/>
    <cellStyle name="40% - Акцент4 22 2" xfId="8678"/>
    <cellStyle name="40% - Акцент4 22 3" xfId="9481"/>
    <cellStyle name="40% - Акцент4 22 4" xfId="11461"/>
    <cellStyle name="40% - Акцент4 23" xfId="1879"/>
    <cellStyle name="40% - Акцент4 23 2" xfId="8679"/>
    <cellStyle name="40% - Акцент4 23 3" xfId="9480"/>
    <cellStyle name="40% - Акцент4 23 4" xfId="11460"/>
    <cellStyle name="40% - Акцент4 24" xfId="14660"/>
    <cellStyle name="40% - Акцент4 3" xfId="1880"/>
    <cellStyle name="40% - Акцент4 3 10" xfId="1881"/>
    <cellStyle name="40% - Акцент4 3 10 2" xfId="8681"/>
    <cellStyle name="40% - Акцент4 3 10 3" xfId="9478"/>
    <cellStyle name="40% - Акцент4 3 10 4" xfId="11458"/>
    <cellStyle name="40% - Акцент4 3 11" xfId="8680"/>
    <cellStyle name="40% - Акцент4 3 12" xfId="9479"/>
    <cellStyle name="40% - Акцент4 3 13" xfId="11459"/>
    <cellStyle name="40% - Акцент4 3 2" xfId="1882"/>
    <cellStyle name="40% - Акцент4 3 2 2" xfId="8682"/>
    <cellStyle name="40% - Акцент4 3 2 3" xfId="9477"/>
    <cellStyle name="40% - Акцент4 3 2 4" xfId="11457"/>
    <cellStyle name="40% - Акцент4 3 3" xfId="1883"/>
    <cellStyle name="40% - Акцент4 3 3 2" xfId="8683"/>
    <cellStyle name="40% - Акцент4 3 3 3" xfId="9476"/>
    <cellStyle name="40% - Акцент4 3 3 4" xfId="11456"/>
    <cellStyle name="40% - Акцент4 3 4" xfId="1884"/>
    <cellStyle name="40% - Акцент4 3 4 2" xfId="8684"/>
    <cellStyle name="40% - Акцент4 3 4 3" xfId="9475"/>
    <cellStyle name="40% - Акцент4 3 4 4" xfId="11455"/>
    <cellStyle name="40% - Акцент4 3 5" xfId="1885"/>
    <cellStyle name="40% - Акцент4 3 5 2" xfId="8685"/>
    <cellStyle name="40% - Акцент4 3 5 3" xfId="9474"/>
    <cellStyle name="40% - Акцент4 3 5 4" xfId="11454"/>
    <cellStyle name="40% - Акцент4 3 6" xfId="1886"/>
    <cellStyle name="40% - Акцент4 3 6 2" xfId="8686"/>
    <cellStyle name="40% - Акцент4 3 6 3" xfId="9473"/>
    <cellStyle name="40% - Акцент4 3 6 4" xfId="11453"/>
    <cellStyle name="40% - Акцент4 3 7" xfId="1887"/>
    <cellStyle name="40% - Акцент4 3 7 2" xfId="8687"/>
    <cellStyle name="40% - Акцент4 3 7 3" xfId="9472"/>
    <cellStyle name="40% - Акцент4 3 7 4" xfId="11452"/>
    <cellStyle name="40% - Акцент4 3 8" xfId="1888"/>
    <cellStyle name="40% - Акцент4 3 8 2" xfId="8688"/>
    <cellStyle name="40% - Акцент4 3 8 3" xfId="9471"/>
    <cellStyle name="40% - Акцент4 3 8 4" xfId="11451"/>
    <cellStyle name="40% - Акцент4 3 9" xfId="1889"/>
    <cellStyle name="40% - Акцент4 3 9 2" xfId="8689"/>
    <cellStyle name="40% - Акцент4 3 9 3" xfId="9470"/>
    <cellStyle name="40% - Акцент4 3 9 4" xfId="11450"/>
    <cellStyle name="40% - Акцент4 4" xfId="1890"/>
    <cellStyle name="40% - Акцент4 4 10" xfId="1891"/>
    <cellStyle name="40% - Акцент4 4 10 2" xfId="8691"/>
    <cellStyle name="40% - Акцент4 4 10 3" xfId="9468"/>
    <cellStyle name="40% - Акцент4 4 10 4" xfId="11448"/>
    <cellStyle name="40% - Акцент4 4 11" xfId="8690"/>
    <cellStyle name="40% - Акцент4 4 12" xfId="9469"/>
    <cellStyle name="40% - Акцент4 4 13" xfId="11449"/>
    <cellStyle name="40% - Акцент4 4 2" xfId="1892"/>
    <cellStyle name="40% - Акцент4 4 2 2" xfId="8692"/>
    <cellStyle name="40% - Акцент4 4 2 3" xfId="9467"/>
    <cellStyle name="40% - Акцент4 4 2 4" xfId="11447"/>
    <cellStyle name="40% - Акцент4 4 3" xfId="1893"/>
    <cellStyle name="40% - Акцент4 4 3 2" xfId="8693"/>
    <cellStyle name="40% - Акцент4 4 3 3" xfId="9466"/>
    <cellStyle name="40% - Акцент4 4 3 4" xfId="11446"/>
    <cellStyle name="40% - Акцент4 4 4" xfId="1894"/>
    <cellStyle name="40% - Акцент4 4 4 2" xfId="8694"/>
    <cellStyle name="40% - Акцент4 4 4 3" xfId="9465"/>
    <cellStyle name="40% - Акцент4 4 4 4" xfId="11445"/>
    <cellStyle name="40% - Акцент4 4 5" xfId="1895"/>
    <cellStyle name="40% - Акцент4 4 5 2" xfId="8695"/>
    <cellStyle name="40% - Акцент4 4 5 3" xfId="9464"/>
    <cellStyle name="40% - Акцент4 4 5 4" xfId="11444"/>
    <cellStyle name="40% - Акцент4 4 6" xfId="1896"/>
    <cellStyle name="40% - Акцент4 4 6 2" xfId="8696"/>
    <cellStyle name="40% - Акцент4 4 6 3" xfId="9463"/>
    <cellStyle name="40% - Акцент4 4 6 4" xfId="11443"/>
    <cellStyle name="40% - Акцент4 4 7" xfId="1897"/>
    <cellStyle name="40% - Акцент4 4 7 2" xfId="8697"/>
    <cellStyle name="40% - Акцент4 4 7 3" xfId="9462"/>
    <cellStyle name="40% - Акцент4 4 7 4" xfId="11442"/>
    <cellStyle name="40% - Акцент4 4 8" xfId="1898"/>
    <cellStyle name="40% - Акцент4 4 8 2" xfId="8698"/>
    <cellStyle name="40% - Акцент4 4 8 3" xfId="9461"/>
    <cellStyle name="40% - Акцент4 4 8 4" xfId="11441"/>
    <cellStyle name="40% - Акцент4 4 9" xfId="1899"/>
    <cellStyle name="40% - Акцент4 4 9 2" xfId="8699"/>
    <cellStyle name="40% - Акцент4 4 9 3" xfId="9460"/>
    <cellStyle name="40% - Акцент4 4 9 4" xfId="11440"/>
    <cellStyle name="40% - Акцент4 5" xfId="1900"/>
    <cellStyle name="40% - Акцент4 5 10" xfId="1901"/>
    <cellStyle name="40% - Акцент4 5 10 2" xfId="8701"/>
    <cellStyle name="40% - Акцент4 5 10 3" xfId="9458"/>
    <cellStyle name="40% - Акцент4 5 10 4" xfId="11438"/>
    <cellStyle name="40% - Акцент4 5 11" xfId="8700"/>
    <cellStyle name="40% - Акцент4 5 12" xfId="9459"/>
    <cellStyle name="40% - Акцент4 5 13" xfId="11439"/>
    <cellStyle name="40% - Акцент4 5 2" xfId="1902"/>
    <cellStyle name="40% - Акцент4 5 2 2" xfId="8702"/>
    <cellStyle name="40% - Акцент4 5 2 3" xfId="9457"/>
    <cellStyle name="40% - Акцент4 5 2 4" xfId="11437"/>
    <cellStyle name="40% - Акцент4 5 3" xfId="1903"/>
    <cellStyle name="40% - Акцент4 5 3 2" xfId="8703"/>
    <cellStyle name="40% - Акцент4 5 3 3" xfId="9456"/>
    <cellStyle name="40% - Акцент4 5 3 4" xfId="11436"/>
    <cellStyle name="40% - Акцент4 5 4" xfId="1904"/>
    <cellStyle name="40% - Акцент4 5 4 2" xfId="8704"/>
    <cellStyle name="40% - Акцент4 5 4 3" xfId="9455"/>
    <cellStyle name="40% - Акцент4 5 4 4" xfId="11435"/>
    <cellStyle name="40% - Акцент4 5 5" xfId="1905"/>
    <cellStyle name="40% - Акцент4 5 5 2" xfId="8705"/>
    <cellStyle name="40% - Акцент4 5 5 3" xfId="9454"/>
    <cellStyle name="40% - Акцент4 5 5 4" xfId="11434"/>
    <cellStyle name="40% - Акцент4 5 6" xfId="1906"/>
    <cellStyle name="40% - Акцент4 5 6 2" xfId="8706"/>
    <cellStyle name="40% - Акцент4 5 6 3" xfId="9453"/>
    <cellStyle name="40% - Акцент4 5 6 4" xfId="11433"/>
    <cellStyle name="40% - Акцент4 5 7" xfId="1907"/>
    <cellStyle name="40% - Акцент4 5 7 2" xfId="8707"/>
    <cellStyle name="40% - Акцент4 5 7 3" xfId="9452"/>
    <cellStyle name="40% - Акцент4 5 7 4" xfId="11432"/>
    <cellStyle name="40% - Акцент4 5 8" xfId="1908"/>
    <cellStyle name="40% - Акцент4 5 8 2" xfId="8708"/>
    <cellStyle name="40% - Акцент4 5 8 3" xfId="9451"/>
    <cellStyle name="40% - Акцент4 5 8 4" xfId="11431"/>
    <cellStyle name="40% - Акцент4 5 9" xfId="1909"/>
    <cellStyle name="40% - Акцент4 5 9 2" xfId="8709"/>
    <cellStyle name="40% - Акцент4 5 9 3" xfId="9450"/>
    <cellStyle name="40% - Акцент4 5 9 4" xfId="11430"/>
    <cellStyle name="40% - Акцент4 6" xfId="1910"/>
    <cellStyle name="40% - Акцент4 6 10" xfId="1911"/>
    <cellStyle name="40% - Акцент4 6 10 2" xfId="8711"/>
    <cellStyle name="40% - Акцент4 6 10 3" xfId="9448"/>
    <cellStyle name="40% - Акцент4 6 10 4" xfId="11428"/>
    <cellStyle name="40% - Акцент4 6 11" xfId="8710"/>
    <cellStyle name="40% - Акцент4 6 12" xfId="9449"/>
    <cellStyle name="40% - Акцент4 6 13" xfId="11429"/>
    <cellStyle name="40% - Акцент4 6 2" xfId="1912"/>
    <cellStyle name="40% - Акцент4 6 2 2" xfId="8712"/>
    <cellStyle name="40% - Акцент4 6 2 3" xfId="9447"/>
    <cellStyle name="40% - Акцент4 6 2 4" xfId="11427"/>
    <cellStyle name="40% - Акцент4 6 3" xfId="1913"/>
    <cellStyle name="40% - Акцент4 6 3 2" xfId="8713"/>
    <cellStyle name="40% - Акцент4 6 3 3" xfId="9446"/>
    <cellStyle name="40% - Акцент4 6 3 4" xfId="11426"/>
    <cellStyle name="40% - Акцент4 6 4" xfId="1914"/>
    <cellStyle name="40% - Акцент4 6 4 2" xfId="8714"/>
    <cellStyle name="40% - Акцент4 6 4 3" xfId="9445"/>
    <cellStyle name="40% - Акцент4 6 4 4" xfId="11425"/>
    <cellStyle name="40% - Акцент4 6 5" xfId="1915"/>
    <cellStyle name="40% - Акцент4 6 5 2" xfId="8715"/>
    <cellStyle name="40% - Акцент4 6 5 3" xfId="9444"/>
    <cellStyle name="40% - Акцент4 6 5 4" xfId="11424"/>
    <cellStyle name="40% - Акцент4 6 6" xfId="1916"/>
    <cellStyle name="40% - Акцент4 6 6 2" xfId="8716"/>
    <cellStyle name="40% - Акцент4 6 6 3" xfId="9443"/>
    <cellStyle name="40% - Акцент4 6 6 4" xfId="11423"/>
    <cellStyle name="40% - Акцент4 6 7" xfId="1917"/>
    <cellStyle name="40% - Акцент4 6 7 2" xfId="8717"/>
    <cellStyle name="40% - Акцент4 6 7 3" xfId="9442"/>
    <cellStyle name="40% - Акцент4 6 7 4" xfId="11422"/>
    <cellStyle name="40% - Акцент4 6 8" xfId="1918"/>
    <cellStyle name="40% - Акцент4 6 8 2" xfId="8718"/>
    <cellStyle name="40% - Акцент4 6 8 3" xfId="9441"/>
    <cellStyle name="40% - Акцент4 6 8 4" xfId="11421"/>
    <cellStyle name="40% - Акцент4 6 9" xfId="1919"/>
    <cellStyle name="40% - Акцент4 6 9 2" xfId="8719"/>
    <cellStyle name="40% - Акцент4 6 9 3" xfId="9440"/>
    <cellStyle name="40% - Акцент4 6 9 4" xfId="11420"/>
    <cellStyle name="40% - Акцент4 7" xfId="1920"/>
    <cellStyle name="40% - Акцент4 7 10" xfId="1921"/>
    <cellStyle name="40% - Акцент4 7 10 2" xfId="8721"/>
    <cellStyle name="40% - Акцент4 7 10 3" xfId="9438"/>
    <cellStyle name="40% - Акцент4 7 10 4" xfId="11418"/>
    <cellStyle name="40% - Акцент4 7 11" xfId="8720"/>
    <cellStyle name="40% - Акцент4 7 12" xfId="9439"/>
    <cellStyle name="40% - Акцент4 7 13" xfId="11419"/>
    <cellStyle name="40% - Акцент4 7 2" xfId="1922"/>
    <cellStyle name="40% - Акцент4 7 2 2" xfId="8722"/>
    <cellStyle name="40% - Акцент4 7 2 3" xfId="9437"/>
    <cellStyle name="40% - Акцент4 7 2 4" xfId="11417"/>
    <cellStyle name="40% - Акцент4 7 3" xfId="1923"/>
    <cellStyle name="40% - Акцент4 7 3 2" xfId="8723"/>
    <cellStyle name="40% - Акцент4 7 3 3" xfId="9436"/>
    <cellStyle name="40% - Акцент4 7 3 4" xfId="11416"/>
    <cellStyle name="40% - Акцент4 7 4" xfId="1924"/>
    <cellStyle name="40% - Акцент4 7 4 2" xfId="8724"/>
    <cellStyle name="40% - Акцент4 7 4 3" xfId="9435"/>
    <cellStyle name="40% - Акцент4 7 4 4" xfId="11415"/>
    <cellStyle name="40% - Акцент4 7 5" xfId="1925"/>
    <cellStyle name="40% - Акцент4 7 5 2" xfId="8725"/>
    <cellStyle name="40% - Акцент4 7 5 3" xfId="9434"/>
    <cellStyle name="40% - Акцент4 7 5 4" xfId="11414"/>
    <cellStyle name="40% - Акцент4 7 6" xfId="1926"/>
    <cellStyle name="40% - Акцент4 7 6 2" xfId="8726"/>
    <cellStyle name="40% - Акцент4 7 6 3" xfId="9433"/>
    <cellStyle name="40% - Акцент4 7 6 4" xfId="11413"/>
    <cellStyle name="40% - Акцент4 7 7" xfId="1927"/>
    <cellStyle name="40% - Акцент4 7 7 2" xfId="8727"/>
    <cellStyle name="40% - Акцент4 7 7 3" xfId="9432"/>
    <cellStyle name="40% - Акцент4 7 7 4" xfId="11412"/>
    <cellStyle name="40% - Акцент4 7 8" xfId="1928"/>
    <cellStyle name="40% - Акцент4 7 8 2" xfId="8728"/>
    <cellStyle name="40% - Акцент4 7 8 3" xfId="9431"/>
    <cellStyle name="40% - Акцент4 7 8 4" xfId="11411"/>
    <cellStyle name="40% - Акцент4 7 9" xfId="1929"/>
    <cellStyle name="40% - Акцент4 7 9 2" xfId="8729"/>
    <cellStyle name="40% - Акцент4 7 9 3" xfId="9430"/>
    <cellStyle name="40% - Акцент4 7 9 4" xfId="11410"/>
    <cellStyle name="40% - Акцент4 8" xfId="1930"/>
    <cellStyle name="40% - Акцент4 8 10" xfId="1931"/>
    <cellStyle name="40% - Акцент4 8 10 2" xfId="8731"/>
    <cellStyle name="40% - Акцент4 8 10 3" xfId="9428"/>
    <cellStyle name="40% - Акцент4 8 10 4" xfId="11408"/>
    <cellStyle name="40% - Акцент4 8 11" xfId="8730"/>
    <cellStyle name="40% - Акцент4 8 12" xfId="9429"/>
    <cellStyle name="40% - Акцент4 8 13" xfId="11409"/>
    <cellStyle name="40% - Акцент4 8 2" xfId="1932"/>
    <cellStyle name="40% - Акцент4 8 2 2" xfId="8732"/>
    <cellStyle name="40% - Акцент4 8 2 3" xfId="9427"/>
    <cellStyle name="40% - Акцент4 8 2 4" xfId="11407"/>
    <cellStyle name="40% - Акцент4 8 3" xfId="1933"/>
    <cellStyle name="40% - Акцент4 8 3 2" xfId="8733"/>
    <cellStyle name="40% - Акцент4 8 3 3" xfId="9426"/>
    <cellStyle name="40% - Акцент4 8 3 4" xfId="11406"/>
    <cellStyle name="40% - Акцент4 8 4" xfId="1934"/>
    <cellStyle name="40% - Акцент4 8 4 2" xfId="8734"/>
    <cellStyle name="40% - Акцент4 8 4 3" xfId="9425"/>
    <cellStyle name="40% - Акцент4 8 4 4" xfId="11405"/>
    <cellStyle name="40% - Акцент4 8 5" xfId="1935"/>
    <cellStyle name="40% - Акцент4 8 5 2" xfId="8735"/>
    <cellStyle name="40% - Акцент4 8 5 3" xfId="9424"/>
    <cellStyle name="40% - Акцент4 8 5 4" xfId="11404"/>
    <cellStyle name="40% - Акцент4 8 6" xfId="1936"/>
    <cellStyle name="40% - Акцент4 8 6 2" xfId="8736"/>
    <cellStyle name="40% - Акцент4 8 6 3" xfId="9423"/>
    <cellStyle name="40% - Акцент4 8 6 4" xfId="11403"/>
    <cellStyle name="40% - Акцент4 8 7" xfId="1937"/>
    <cellStyle name="40% - Акцент4 8 7 2" xfId="8737"/>
    <cellStyle name="40% - Акцент4 8 7 3" xfId="9422"/>
    <cellStyle name="40% - Акцент4 8 7 4" xfId="11402"/>
    <cellStyle name="40% - Акцент4 8 8" xfId="1938"/>
    <cellStyle name="40% - Акцент4 8 8 2" xfId="8738"/>
    <cellStyle name="40% - Акцент4 8 8 3" xfId="9421"/>
    <cellStyle name="40% - Акцент4 8 8 4" xfId="11401"/>
    <cellStyle name="40% - Акцент4 8 9" xfId="1939"/>
    <cellStyle name="40% - Акцент4 8 9 2" xfId="8739"/>
    <cellStyle name="40% - Акцент4 8 9 3" xfId="9420"/>
    <cellStyle name="40% - Акцент4 8 9 4" xfId="11400"/>
    <cellStyle name="40% - Акцент4 9" xfId="1940"/>
    <cellStyle name="40% - Акцент4 9 10" xfId="1941"/>
    <cellStyle name="40% - Акцент4 9 10 2" xfId="8741"/>
    <cellStyle name="40% - Акцент4 9 10 3" xfId="9418"/>
    <cellStyle name="40% - Акцент4 9 10 4" xfId="11398"/>
    <cellStyle name="40% - Акцент4 9 11" xfId="8740"/>
    <cellStyle name="40% - Акцент4 9 12" xfId="9419"/>
    <cellStyle name="40% - Акцент4 9 13" xfId="11399"/>
    <cellStyle name="40% - Акцент4 9 2" xfId="1942"/>
    <cellStyle name="40% - Акцент4 9 2 2" xfId="8742"/>
    <cellStyle name="40% - Акцент4 9 2 3" xfId="9417"/>
    <cellStyle name="40% - Акцент4 9 2 4" xfId="11397"/>
    <cellStyle name="40% - Акцент4 9 3" xfId="1943"/>
    <cellStyle name="40% - Акцент4 9 3 2" xfId="8743"/>
    <cellStyle name="40% - Акцент4 9 3 3" xfId="9416"/>
    <cellStyle name="40% - Акцент4 9 3 4" xfId="11396"/>
    <cellStyle name="40% - Акцент4 9 4" xfId="1944"/>
    <cellStyle name="40% - Акцент4 9 4 2" xfId="8744"/>
    <cellStyle name="40% - Акцент4 9 4 3" xfId="9415"/>
    <cellStyle name="40% - Акцент4 9 4 4" xfId="11395"/>
    <cellStyle name="40% - Акцент4 9 5" xfId="1945"/>
    <cellStyle name="40% - Акцент4 9 5 2" xfId="8745"/>
    <cellStyle name="40% - Акцент4 9 5 3" xfId="9414"/>
    <cellStyle name="40% - Акцент4 9 5 4" xfId="11394"/>
    <cellStyle name="40% - Акцент4 9 6" xfId="1946"/>
    <cellStyle name="40% - Акцент4 9 6 2" xfId="8746"/>
    <cellStyle name="40% - Акцент4 9 6 3" xfId="9413"/>
    <cellStyle name="40% - Акцент4 9 6 4" xfId="11393"/>
    <cellStyle name="40% - Акцент4 9 7" xfId="1947"/>
    <cellStyle name="40% - Акцент4 9 7 2" xfId="8747"/>
    <cellStyle name="40% - Акцент4 9 7 3" xfId="9412"/>
    <cellStyle name="40% - Акцент4 9 7 4" xfId="11392"/>
    <cellStyle name="40% - Акцент4 9 8" xfId="1948"/>
    <cellStyle name="40% - Акцент4 9 8 2" xfId="8748"/>
    <cellStyle name="40% - Акцент4 9 8 3" xfId="9411"/>
    <cellStyle name="40% - Акцент4 9 8 4" xfId="11391"/>
    <cellStyle name="40% - Акцент4 9 9" xfId="1949"/>
    <cellStyle name="40% - Акцент4 9 9 2" xfId="8749"/>
    <cellStyle name="40% - Акцент4 9 9 3" xfId="9410"/>
    <cellStyle name="40% - Акцент4 9 9 4" xfId="11390"/>
    <cellStyle name="40% — акцент5" xfId="24753" builtinId="47" customBuiltin="1"/>
    <cellStyle name="40% - Акцент5 10" xfId="1950"/>
    <cellStyle name="40% - Акцент5 10 10" xfId="1951"/>
    <cellStyle name="40% - Акцент5 10 10 2" xfId="8751"/>
    <cellStyle name="40% - Акцент5 10 10 3" xfId="9408"/>
    <cellStyle name="40% - Акцент5 10 10 4" xfId="11388"/>
    <cellStyle name="40% - Акцент5 10 11" xfId="8750"/>
    <cellStyle name="40% - Акцент5 10 12" xfId="9409"/>
    <cellStyle name="40% - Акцент5 10 13" xfId="11389"/>
    <cellStyle name="40% - Акцент5 10 2" xfId="1952"/>
    <cellStyle name="40% - Акцент5 10 2 2" xfId="8752"/>
    <cellStyle name="40% - Акцент5 10 2 3" xfId="9407"/>
    <cellStyle name="40% - Акцент5 10 2 4" xfId="11387"/>
    <cellStyle name="40% - Акцент5 10 3" xfId="1953"/>
    <cellStyle name="40% - Акцент5 10 3 2" xfId="8753"/>
    <cellStyle name="40% - Акцент5 10 3 3" xfId="9406"/>
    <cellStyle name="40% - Акцент5 10 3 4" xfId="11386"/>
    <cellStyle name="40% - Акцент5 10 4" xfId="1954"/>
    <cellStyle name="40% - Акцент5 10 4 2" xfId="8754"/>
    <cellStyle name="40% - Акцент5 10 4 3" xfId="9405"/>
    <cellStyle name="40% - Акцент5 10 4 4" xfId="11385"/>
    <cellStyle name="40% - Акцент5 10 5" xfId="1955"/>
    <cellStyle name="40% - Акцент5 10 5 2" xfId="8755"/>
    <cellStyle name="40% - Акцент5 10 5 3" xfId="9404"/>
    <cellStyle name="40% - Акцент5 10 5 4" xfId="11384"/>
    <cellStyle name="40% - Акцент5 10 6" xfId="1956"/>
    <cellStyle name="40% - Акцент5 10 6 2" xfId="8756"/>
    <cellStyle name="40% - Акцент5 10 6 3" xfId="9403"/>
    <cellStyle name="40% - Акцент5 10 6 4" xfId="11383"/>
    <cellStyle name="40% - Акцент5 10 7" xfId="1957"/>
    <cellStyle name="40% - Акцент5 10 7 2" xfId="8757"/>
    <cellStyle name="40% - Акцент5 10 7 3" xfId="9402"/>
    <cellStyle name="40% - Акцент5 10 7 4" xfId="11382"/>
    <cellStyle name="40% - Акцент5 10 8" xfId="1958"/>
    <cellStyle name="40% - Акцент5 10 8 2" xfId="8758"/>
    <cellStyle name="40% - Акцент5 10 8 3" xfId="9401"/>
    <cellStyle name="40% - Акцент5 10 8 4" xfId="11381"/>
    <cellStyle name="40% - Акцент5 10 9" xfId="1959"/>
    <cellStyle name="40% - Акцент5 10 9 2" xfId="8759"/>
    <cellStyle name="40% - Акцент5 10 9 3" xfId="9400"/>
    <cellStyle name="40% - Акцент5 10 9 4" xfId="11380"/>
    <cellStyle name="40% - Акцент5 11" xfId="1960"/>
    <cellStyle name="40% - Акцент5 11 10" xfId="1961"/>
    <cellStyle name="40% - Акцент5 11 10 2" xfId="8761"/>
    <cellStyle name="40% - Акцент5 11 10 3" xfId="9398"/>
    <cellStyle name="40% - Акцент5 11 10 4" xfId="11378"/>
    <cellStyle name="40% - Акцент5 11 11" xfId="8760"/>
    <cellStyle name="40% - Акцент5 11 12" xfId="9399"/>
    <cellStyle name="40% - Акцент5 11 13" xfId="11379"/>
    <cellStyle name="40% - Акцент5 11 2" xfId="1962"/>
    <cellStyle name="40% - Акцент5 11 2 2" xfId="8762"/>
    <cellStyle name="40% - Акцент5 11 2 3" xfId="9397"/>
    <cellStyle name="40% - Акцент5 11 2 4" xfId="11377"/>
    <cellStyle name="40% - Акцент5 11 3" xfId="1963"/>
    <cellStyle name="40% - Акцент5 11 3 2" xfId="8763"/>
    <cellStyle name="40% - Акцент5 11 3 3" xfId="9396"/>
    <cellStyle name="40% - Акцент5 11 3 4" xfId="11376"/>
    <cellStyle name="40% - Акцент5 11 4" xfId="1964"/>
    <cellStyle name="40% - Акцент5 11 4 2" xfId="8764"/>
    <cellStyle name="40% - Акцент5 11 4 3" xfId="9395"/>
    <cellStyle name="40% - Акцент5 11 4 4" xfId="11375"/>
    <cellStyle name="40% - Акцент5 11 5" xfId="1965"/>
    <cellStyle name="40% - Акцент5 11 5 2" xfId="8765"/>
    <cellStyle name="40% - Акцент5 11 5 3" xfId="9394"/>
    <cellStyle name="40% - Акцент5 11 5 4" xfId="11374"/>
    <cellStyle name="40% - Акцент5 11 6" xfId="1966"/>
    <cellStyle name="40% - Акцент5 11 6 2" xfId="8766"/>
    <cellStyle name="40% - Акцент5 11 6 3" xfId="9393"/>
    <cellStyle name="40% - Акцент5 11 6 4" xfId="11373"/>
    <cellStyle name="40% - Акцент5 11 7" xfId="1967"/>
    <cellStyle name="40% - Акцент5 11 7 2" xfId="8767"/>
    <cellStyle name="40% - Акцент5 11 7 3" xfId="9392"/>
    <cellStyle name="40% - Акцент5 11 7 4" xfId="11372"/>
    <cellStyle name="40% - Акцент5 11 8" xfId="1968"/>
    <cellStyle name="40% - Акцент5 11 8 2" xfId="8768"/>
    <cellStyle name="40% - Акцент5 11 8 3" xfId="9391"/>
    <cellStyle name="40% - Акцент5 11 8 4" xfId="11371"/>
    <cellStyle name="40% - Акцент5 11 9" xfId="1969"/>
    <cellStyle name="40% - Акцент5 11 9 2" xfId="8769"/>
    <cellStyle name="40% - Акцент5 11 9 3" xfId="9390"/>
    <cellStyle name="40% - Акцент5 11 9 4" xfId="11370"/>
    <cellStyle name="40% - Акцент5 12" xfId="1970"/>
    <cellStyle name="40% - Акцент5 12 10" xfId="1971"/>
    <cellStyle name="40% - Акцент5 12 10 2" xfId="8771"/>
    <cellStyle name="40% - Акцент5 12 10 3" xfId="9388"/>
    <cellStyle name="40% - Акцент5 12 10 4" xfId="11368"/>
    <cellStyle name="40% - Акцент5 12 11" xfId="8770"/>
    <cellStyle name="40% - Акцент5 12 12" xfId="9389"/>
    <cellStyle name="40% - Акцент5 12 13" xfId="11369"/>
    <cellStyle name="40% - Акцент5 12 2" xfId="1972"/>
    <cellStyle name="40% - Акцент5 12 2 2" xfId="8772"/>
    <cellStyle name="40% - Акцент5 12 2 3" xfId="9387"/>
    <cellStyle name="40% - Акцент5 12 2 4" xfId="11367"/>
    <cellStyle name="40% - Акцент5 12 3" xfId="1973"/>
    <cellStyle name="40% - Акцент5 12 3 2" xfId="8773"/>
    <cellStyle name="40% - Акцент5 12 3 3" xfId="9386"/>
    <cellStyle name="40% - Акцент5 12 3 4" xfId="11366"/>
    <cellStyle name="40% - Акцент5 12 4" xfId="1974"/>
    <cellStyle name="40% - Акцент5 12 4 2" xfId="8774"/>
    <cellStyle name="40% - Акцент5 12 4 3" xfId="9385"/>
    <cellStyle name="40% - Акцент5 12 4 4" xfId="11365"/>
    <cellStyle name="40% - Акцент5 12 5" xfId="1975"/>
    <cellStyle name="40% - Акцент5 12 5 2" xfId="8775"/>
    <cellStyle name="40% - Акцент5 12 5 3" xfId="9384"/>
    <cellStyle name="40% - Акцент5 12 5 4" xfId="11364"/>
    <cellStyle name="40% - Акцент5 12 6" xfId="1976"/>
    <cellStyle name="40% - Акцент5 12 6 2" xfId="8776"/>
    <cellStyle name="40% - Акцент5 12 6 3" xfId="9383"/>
    <cellStyle name="40% - Акцент5 12 6 4" xfId="11363"/>
    <cellStyle name="40% - Акцент5 12 7" xfId="1977"/>
    <cellStyle name="40% - Акцент5 12 7 2" xfId="8777"/>
    <cellStyle name="40% - Акцент5 12 7 3" xfId="9382"/>
    <cellStyle name="40% - Акцент5 12 7 4" xfId="11362"/>
    <cellStyle name="40% - Акцент5 12 8" xfId="1978"/>
    <cellStyle name="40% - Акцент5 12 8 2" xfId="8778"/>
    <cellStyle name="40% - Акцент5 12 8 3" xfId="9381"/>
    <cellStyle name="40% - Акцент5 12 8 4" xfId="11361"/>
    <cellStyle name="40% - Акцент5 12 9" xfId="1979"/>
    <cellStyle name="40% - Акцент5 12 9 2" xfId="8779"/>
    <cellStyle name="40% - Акцент5 12 9 3" xfId="9380"/>
    <cellStyle name="40% - Акцент5 12 9 4" xfId="11360"/>
    <cellStyle name="40% - Акцент5 13" xfId="1980"/>
    <cellStyle name="40% - Акцент5 13 10" xfId="1981"/>
    <cellStyle name="40% - Акцент5 13 10 2" xfId="8781"/>
    <cellStyle name="40% - Акцент5 13 10 3" xfId="9378"/>
    <cellStyle name="40% - Акцент5 13 10 4" xfId="11358"/>
    <cellStyle name="40% - Акцент5 13 11" xfId="8780"/>
    <cellStyle name="40% - Акцент5 13 12" xfId="9379"/>
    <cellStyle name="40% - Акцент5 13 13" xfId="11359"/>
    <cellStyle name="40% - Акцент5 13 2" xfId="1982"/>
    <cellStyle name="40% - Акцент5 13 2 2" xfId="8782"/>
    <cellStyle name="40% - Акцент5 13 2 3" xfId="9377"/>
    <cellStyle name="40% - Акцент5 13 2 4" xfId="11357"/>
    <cellStyle name="40% - Акцент5 13 3" xfId="1983"/>
    <cellStyle name="40% - Акцент5 13 3 2" xfId="8783"/>
    <cellStyle name="40% - Акцент5 13 3 3" xfId="9376"/>
    <cellStyle name="40% - Акцент5 13 3 4" xfId="11356"/>
    <cellStyle name="40% - Акцент5 13 4" xfId="1984"/>
    <cellStyle name="40% - Акцент5 13 4 2" xfId="8784"/>
    <cellStyle name="40% - Акцент5 13 4 3" xfId="9375"/>
    <cellStyle name="40% - Акцент5 13 4 4" xfId="11355"/>
    <cellStyle name="40% - Акцент5 13 5" xfId="1985"/>
    <cellStyle name="40% - Акцент5 13 5 2" xfId="8785"/>
    <cellStyle name="40% - Акцент5 13 5 3" xfId="9374"/>
    <cellStyle name="40% - Акцент5 13 5 4" xfId="11354"/>
    <cellStyle name="40% - Акцент5 13 6" xfId="1986"/>
    <cellStyle name="40% - Акцент5 13 6 2" xfId="8786"/>
    <cellStyle name="40% - Акцент5 13 6 3" xfId="9373"/>
    <cellStyle name="40% - Акцент5 13 6 4" xfId="11353"/>
    <cellStyle name="40% - Акцент5 13 7" xfId="1987"/>
    <cellStyle name="40% - Акцент5 13 7 2" xfId="8787"/>
    <cellStyle name="40% - Акцент5 13 7 3" xfId="9372"/>
    <cellStyle name="40% - Акцент5 13 7 4" xfId="11352"/>
    <cellStyle name="40% - Акцент5 13 8" xfId="1988"/>
    <cellStyle name="40% - Акцент5 13 8 2" xfId="8788"/>
    <cellStyle name="40% - Акцент5 13 8 3" xfId="9371"/>
    <cellStyle name="40% - Акцент5 13 8 4" xfId="11351"/>
    <cellStyle name="40% - Акцент5 13 9" xfId="1989"/>
    <cellStyle name="40% - Акцент5 13 9 2" xfId="8789"/>
    <cellStyle name="40% - Акцент5 13 9 3" xfId="9370"/>
    <cellStyle name="40% - Акцент5 13 9 4" xfId="11350"/>
    <cellStyle name="40% - Акцент5 14" xfId="1990"/>
    <cellStyle name="40% - Акцент5 14 10" xfId="1991"/>
    <cellStyle name="40% - Акцент5 14 10 2" xfId="8791"/>
    <cellStyle name="40% - Акцент5 14 10 3" xfId="9368"/>
    <cellStyle name="40% - Акцент5 14 10 4" xfId="11348"/>
    <cellStyle name="40% - Акцент5 14 11" xfId="8790"/>
    <cellStyle name="40% - Акцент5 14 12" xfId="9369"/>
    <cellStyle name="40% - Акцент5 14 13" xfId="11349"/>
    <cellStyle name="40% - Акцент5 14 2" xfId="1992"/>
    <cellStyle name="40% - Акцент5 14 2 2" xfId="8792"/>
    <cellStyle name="40% - Акцент5 14 2 3" xfId="9367"/>
    <cellStyle name="40% - Акцент5 14 2 4" xfId="11347"/>
    <cellStyle name="40% - Акцент5 14 3" xfId="1993"/>
    <cellStyle name="40% - Акцент5 14 3 2" xfId="8793"/>
    <cellStyle name="40% - Акцент5 14 3 3" xfId="9366"/>
    <cellStyle name="40% - Акцент5 14 3 4" xfId="11346"/>
    <cellStyle name="40% - Акцент5 14 4" xfId="1994"/>
    <cellStyle name="40% - Акцент5 14 4 2" xfId="8794"/>
    <cellStyle name="40% - Акцент5 14 4 3" xfId="9365"/>
    <cellStyle name="40% - Акцент5 14 4 4" xfId="11345"/>
    <cellStyle name="40% - Акцент5 14 5" xfId="1995"/>
    <cellStyle name="40% - Акцент5 14 5 2" xfId="8795"/>
    <cellStyle name="40% - Акцент5 14 5 3" xfId="9364"/>
    <cellStyle name="40% - Акцент5 14 5 4" xfId="11344"/>
    <cellStyle name="40% - Акцент5 14 6" xfId="1996"/>
    <cellStyle name="40% - Акцент5 14 6 2" xfId="8796"/>
    <cellStyle name="40% - Акцент5 14 6 3" xfId="9363"/>
    <cellStyle name="40% - Акцент5 14 6 4" xfId="11343"/>
    <cellStyle name="40% - Акцент5 14 7" xfId="1997"/>
    <cellStyle name="40% - Акцент5 14 7 2" xfId="8797"/>
    <cellStyle name="40% - Акцент5 14 7 3" xfId="9362"/>
    <cellStyle name="40% - Акцент5 14 7 4" xfId="11342"/>
    <cellStyle name="40% - Акцент5 14 8" xfId="1998"/>
    <cellStyle name="40% - Акцент5 14 8 2" xfId="8798"/>
    <cellStyle name="40% - Акцент5 14 8 3" xfId="9361"/>
    <cellStyle name="40% - Акцент5 14 8 4" xfId="11341"/>
    <cellStyle name="40% - Акцент5 14 9" xfId="1999"/>
    <cellStyle name="40% - Акцент5 14 9 2" xfId="8799"/>
    <cellStyle name="40% - Акцент5 14 9 3" xfId="9360"/>
    <cellStyle name="40% - Акцент5 14 9 4" xfId="11340"/>
    <cellStyle name="40% - Акцент5 15" xfId="2000"/>
    <cellStyle name="40% - Акцент5 15 10" xfId="9359"/>
    <cellStyle name="40% - Акцент5 15 11" xfId="11339"/>
    <cellStyle name="40% - Акцент5 15 2" xfId="2001"/>
    <cellStyle name="40% - Акцент5 15 2 2" xfId="8801"/>
    <cellStyle name="40% - Акцент5 15 2 3" xfId="9358"/>
    <cellStyle name="40% - Акцент5 15 2 4" xfId="11338"/>
    <cellStyle name="40% - Акцент5 15 3" xfId="2002"/>
    <cellStyle name="40% - Акцент5 15 3 2" xfId="8802"/>
    <cellStyle name="40% - Акцент5 15 3 3" xfId="9357"/>
    <cellStyle name="40% - Акцент5 15 3 4" xfId="11337"/>
    <cellStyle name="40% - Акцент5 15 4" xfId="2003"/>
    <cellStyle name="40% - Акцент5 15 4 2" xfId="8803"/>
    <cellStyle name="40% - Акцент5 15 4 3" xfId="9356"/>
    <cellStyle name="40% - Акцент5 15 4 4" xfId="11336"/>
    <cellStyle name="40% - Акцент5 15 5" xfId="2004"/>
    <cellStyle name="40% - Акцент5 15 5 2" xfId="8804"/>
    <cellStyle name="40% - Акцент5 15 5 3" xfId="9355"/>
    <cellStyle name="40% - Акцент5 15 5 4" xfId="11335"/>
    <cellStyle name="40% - Акцент5 15 6" xfId="2005"/>
    <cellStyle name="40% - Акцент5 15 6 2" xfId="8805"/>
    <cellStyle name="40% - Акцент5 15 6 3" xfId="9354"/>
    <cellStyle name="40% - Акцент5 15 6 4" xfId="11334"/>
    <cellStyle name="40% - Акцент5 15 7" xfId="2006"/>
    <cellStyle name="40% - Акцент5 15 7 2" xfId="8806"/>
    <cellStyle name="40% - Акцент5 15 7 3" xfId="9353"/>
    <cellStyle name="40% - Акцент5 15 7 4" xfId="11333"/>
    <cellStyle name="40% - Акцент5 15 8" xfId="2007"/>
    <cellStyle name="40% - Акцент5 15 8 2" xfId="8807"/>
    <cellStyle name="40% - Акцент5 15 8 3" xfId="9352"/>
    <cellStyle name="40% - Акцент5 15 8 4" xfId="11332"/>
    <cellStyle name="40% - Акцент5 15 9" xfId="8800"/>
    <cellStyle name="40% - Акцент5 16" xfId="2008"/>
    <cellStyle name="40% - Акцент5 16 10" xfId="9351"/>
    <cellStyle name="40% - Акцент5 16 11" xfId="11331"/>
    <cellStyle name="40% - Акцент5 16 2" xfId="2009"/>
    <cellStyle name="40% - Акцент5 16 2 2" xfId="8809"/>
    <cellStyle name="40% - Акцент5 16 2 3" xfId="9350"/>
    <cellStyle name="40% - Акцент5 16 2 4" xfId="11330"/>
    <cellStyle name="40% - Акцент5 16 3" xfId="2010"/>
    <cellStyle name="40% - Акцент5 16 3 2" xfId="8810"/>
    <cellStyle name="40% - Акцент5 16 3 3" xfId="9349"/>
    <cellStyle name="40% - Акцент5 16 3 4" xfId="11329"/>
    <cellStyle name="40% - Акцент5 16 4" xfId="2011"/>
    <cellStyle name="40% - Акцент5 16 4 2" xfId="8811"/>
    <cellStyle name="40% - Акцент5 16 4 3" xfId="9348"/>
    <cellStyle name="40% - Акцент5 16 4 4" xfId="11328"/>
    <cellStyle name="40% - Акцент5 16 5" xfId="2012"/>
    <cellStyle name="40% - Акцент5 16 5 2" xfId="8812"/>
    <cellStyle name="40% - Акцент5 16 5 3" xfId="9347"/>
    <cellStyle name="40% - Акцент5 16 5 4" xfId="11327"/>
    <cellStyle name="40% - Акцент5 16 6" xfId="2013"/>
    <cellStyle name="40% - Акцент5 16 6 2" xfId="8813"/>
    <cellStyle name="40% - Акцент5 16 6 3" xfId="9346"/>
    <cellStyle name="40% - Акцент5 16 6 4" xfId="11326"/>
    <cellStyle name="40% - Акцент5 16 7" xfId="2014"/>
    <cellStyle name="40% - Акцент5 16 7 2" xfId="8814"/>
    <cellStyle name="40% - Акцент5 16 7 3" xfId="9345"/>
    <cellStyle name="40% - Акцент5 16 7 4" xfId="11325"/>
    <cellStyle name="40% - Акцент5 16 8" xfId="2015"/>
    <cellStyle name="40% - Акцент5 16 8 2" xfId="8815"/>
    <cellStyle name="40% - Акцент5 16 8 3" xfId="9344"/>
    <cellStyle name="40% - Акцент5 16 8 4" xfId="11324"/>
    <cellStyle name="40% - Акцент5 16 9" xfId="8808"/>
    <cellStyle name="40% - Акцент5 17" xfId="2016"/>
    <cellStyle name="40% - Акцент5 17 2" xfId="2017"/>
    <cellStyle name="40% - Акцент5 17 2 2" xfId="8817"/>
    <cellStyle name="40% - Акцент5 17 2 3" xfId="9342"/>
    <cellStyle name="40% - Акцент5 17 2 4" xfId="11322"/>
    <cellStyle name="40% - Акцент5 17 3" xfId="2018"/>
    <cellStyle name="40% - Акцент5 17 3 2" xfId="8818"/>
    <cellStyle name="40% - Акцент5 17 3 3" xfId="9341"/>
    <cellStyle name="40% - Акцент5 17 3 4" xfId="11321"/>
    <cellStyle name="40% - Акцент5 17 4" xfId="2019"/>
    <cellStyle name="40% - Акцент5 17 4 2" xfId="8819"/>
    <cellStyle name="40% - Акцент5 17 4 3" xfId="9340"/>
    <cellStyle name="40% - Акцент5 17 4 4" xfId="11320"/>
    <cellStyle name="40% - Акцент5 17 5" xfId="2020"/>
    <cellStyle name="40% - Акцент5 17 5 2" xfId="8820"/>
    <cellStyle name="40% - Акцент5 17 5 3" xfId="9339"/>
    <cellStyle name="40% - Акцент5 17 5 4" xfId="11319"/>
    <cellStyle name="40% - Акцент5 17 6" xfId="8816"/>
    <cellStyle name="40% - Акцент5 17 7" xfId="9343"/>
    <cellStyle name="40% - Акцент5 17 8" xfId="11323"/>
    <cellStyle name="40% - Акцент5 18" xfId="2021"/>
    <cellStyle name="40% - Акцент5 18 2" xfId="2022"/>
    <cellStyle name="40% - Акцент5 18 2 2" xfId="8822"/>
    <cellStyle name="40% - Акцент5 18 2 3" xfId="9337"/>
    <cellStyle name="40% - Акцент5 18 2 4" xfId="11317"/>
    <cellStyle name="40% - Акцент5 18 3" xfId="2023"/>
    <cellStyle name="40% - Акцент5 18 3 2" xfId="8823"/>
    <cellStyle name="40% - Акцент5 18 3 3" xfId="9336"/>
    <cellStyle name="40% - Акцент5 18 3 4" xfId="11316"/>
    <cellStyle name="40% - Акцент5 18 4" xfId="2024"/>
    <cellStyle name="40% - Акцент5 18 4 2" xfId="8824"/>
    <cellStyle name="40% - Акцент5 18 4 3" xfId="9335"/>
    <cellStyle name="40% - Акцент5 18 4 4" xfId="11315"/>
    <cellStyle name="40% - Акцент5 18 5" xfId="2025"/>
    <cellStyle name="40% - Акцент5 18 5 2" xfId="8825"/>
    <cellStyle name="40% - Акцент5 18 5 3" xfId="9334"/>
    <cellStyle name="40% - Акцент5 18 5 4" xfId="11314"/>
    <cellStyle name="40% - Акцент5 18 6" xfId="8821"/>
    <cellStyle name="40% - Акцент5 18 7" xfId="9338"/>
    <cellStyle name="40% - Акцент5 18 8" xfId="11318"/>
    <cellStyle name="40% - Акцент5 19" xfId="2026"/>
    <cellStyle name="40% - Акцент5 19 2" xfId="2027"/>
    <cellStyle name="40% - Акцент5 19 2 2" xfId="8827"/>
    <cellStyle name="40% - Акцент5 19 2 3" xfId="9332"/>
    <cellStyle name="40% - Акцент5 19 2 4" xfId="11312"/>
    <cellStyle name="40% - Акцент5 19 3" xfId="2028"/>
    <cellStyle name="40% - Акцент5 19 3 2" xfId="8828"/>
    <cellStyle name="40% - Акцент5 19 3 3" xfId="9331"/>
    <cellStyle name="40% - Акцент5 19 3 4" xfId="11311"/>
    <cellStyle name="40% - Акцент5 19 4" xfId="2029"/>
    <cellStyle name="40% - Акцент5 19 4 2" xfId="8829"/>
    <cellStyle name="40% - Акцент5 19 4 3" xfId="9330"/>
    <cellStyle name="40% - Акцент5 19 4 4" xfId="11310"/>
    <cellStyle name="40% - Акцент5 19 5" xfId="2030"/>
    <cellStyle name="40% - Акцент5 19 5 2" xfId="8830"/>
    <cellStyle name="40% - Акцент5 19 5 3" xfId="9329"/>
    <cellStyle name="40% - Акцент5 19 5 4" xfId="11309"/>
    <cellStyle name="40% - Акцент5 19 6" xfId="8826"/>
    <cellStyle name="40% - Акцент5 19 7" xfId="9333"/>
    <cellStyle name="40% - Акцент5 19 8" xfId="11313"/>
    <cellStyle name="40% - Акцент5 2" xfId="2031"/>
    <cellStyle name="40% - Акцент5 2 10" xfId="2032"/>
    <cellStyle name="40% - Акцент5 2 10 2" xfId="8832"/>
    <cellStyle name="40% - Акцент5 2 10 3" xfId="9327"/>
    <cellStyle name="40% - Акцент5 2 10 4" xfId="11307"/>
    <cellStyle name="40% - Акцент5 2 11" xfId="8831"/>
    <cellStyle name="40% - Акцент5 2 12" xfId="9328"/>
    <cellStyle name="40% - Акцент5 2 13" xfId="11308"/>
    <cellStyle name="40% - Акцент5 2 2" xfId="2033"/>
    <cellStyle name="40% - Акцент5 2 2 2" xfId="8833"/>
    <cellStyle name="40% - Акцент5 2 2 3" xfId="9326"/>
    <cellStyle name="40% - Акцент5 2 2 4" xfId="11306"/>
    <cellStyle name="40% - Акцент5 2 3" xfId="2034"/>
    <cellStyle name="40% - Акцент5 2 3 2" xfId="8834"/>
    <cellStyle name="40% - Акцент5 2 3 3" xfId="9325"/>
    <cellStyle name="40% - Акцент5 2 3 4" xfId="11305"/>
    <cellStyle name="40% - Акцент5 2 4" xfId="2035"/>
    <cellStyle name="40% - Акцент5 2 4 2" xfId="8835"/>
    <cellStyle name="40% - Акцент5 2 4 3" xfId="9324"/>
    <cellStyle name="40% - Акцент5 2 4 4" xfId="11304"/>
    <cellStyle name="40% - Акцент5 2 5" xfId="2036"/>
    <cellStyle name="40% - Акцент5 2 5 2" xfId="8836"/>
    <cellStyle name="40% - Акцент5 2 5 3" xfId="9323"/>
    <cellStyle name="40% - Акцент5 2 5 4" xfId="11303"/>
    <cellStyle name="40% - Акцент5 2 6" xfId="2037"/>
    <cellStyle name="40% - Акцент5 2 6 2" xfId="8837"/>
    <cellStyle name="40% - Акцент5 2 6 3" xfId="9322"/>
    <cellStyle name="40% - Акцент5 2 6 4" xfId="11302"/>
    <cellStyle name="40% - Акцент5 2 7" xfId="2038"/>
    <cellStyle name="40% - Акцент5 2 7 2" xfId="8838"/>
    <cellStyle name="40% - Акцент5 2 7 3" xfId="9321"/>
    <cellStyle name="40% - Акцент5 2 7 4" xfId="11301"/>
    <cellStyle name="40% - Акцент5 2 8" xfId="2039"/>
    <cellStyle name="40% - Акцент5 2 8 2" xfId="8839"/>
    <cellStyle name="40% - Акцент5 2 8 3" xfId="9320"/>
    <cellStyle name="40% - Акцент5 2 8 4" xfId="11300"/>
    <cellStyle name="40% - Акцент5 2 9" xfId="2040"/>
    <cellStyle name="40% - Акцент5 2 9 2" xfId="8840"/>
    <cellStyle name="40% - Акцент5 2 9 3" xfId="9319"/>
    <cellStyle name="40% - Акцент5 2 9 4" xfId="11299"/>
    <cellStyle name="40% - Акцент5 20" xfId="2041"/>
    <cellStyle name="40% - Акцент5 20 2" xfId="8841"/>
    <cellStyle name="40% - Акцент5 20 3" xfId="9318"/>
    <cellStyle name="40% - Акцент5 20 4" xfId="11298"/>
    <cellStyle name="40% - Акцент5 21" xfId="2042"/>
    <cellStyle name="40% - Акцент5 21 2" xfId="8842"/>
    <cellStyle name="40% - Акцент5 21 3" xfId="9317"/>
    <cellStyle name="40% - Акцент5 21 4" xfId="11297"/>
    <cellStyle name="40% - Акцент5 22" xfId="2043"/>
    <cellStyle name="40% - Акцент5 22 2" xfId="8843"/>
    <cellStyle name="40% - Акцент5 22 3" xfId="9316"/>
    <cellStyle name="40% - Акцент5 22 4" xfId="11296"/>
    <cellStyle name="40% - Акцент5 23" xfId="2044"/>
    <cellStyle name="40% - Акцент5 23 2" xfId="8844"/>
    <cellStyle name="40% - Акцент5 23 3" xfId="9315"/>
    <cellStyle name="40% - Акцент5 23 4" xfId="11295"/>
    <cellStyle name="40% - Акцент5 24" xfId="14650"/>
    <cellStyle name="40% - Акцент5 3" xfId="2045"/>
    <cellStyle name="40% - Акцент5 3 10" xfId="2046"/>
    <cellStyle name="40% - Акцент5 3 10 2" xfId="8846"/>
    <cellStyle name="40% - Акцент5 3 10 3" xfId="9313"/>
    <cellStyle name="40% - Акцент5 3 10 4" xfId="11293"/>
    <cellStyle name="40% - Акцент5 3 11" xfId="8845"/>
    <cellStyle name="40% - Акцент5 3 12" xfId="9314"/>
    <cellStyle name="40% - Акцент5 3 13" xfId="11294"/>
    <cellStyle name="40% - Акцент5 3 2" xfId="2047"/>
    <cellStyle name="40% - Акцент5 3 2 2" xfId="8847"/>
    <cellStyle name="40% - Акцент5 3 2 3" xfId="9312"/>
    <cellStyle name="40% - Акцент5 3 2 4" xfId="11292"/>
    <cellStyle name="40% - Акцент5 3 3" xfId="2048"/>
    <cellStyle name="40% - Акцент5 3 3 2" xfId="8848"/>
    <cellStyle name="40% - Акцент5 3 3 3" xfId="9311"/>
    <cellStyle name="40% - Акцент5 3 3 4" xfId="11291"/>
    <cellStyle name="40% - Акцент5 3 4" xfId="2049"/>
    <cellStyle name="40% - Акцент5 3 4 2" xfId="8849"/>
    <cellStyle name="40% - Акцент5 3 4 3" xfId="9310"/>
    <cellStyle name="40% - Акцент5 3 4 4" xfId="11290"/>
    <cellStyle name="40% - Акцент5 3 5" xfId="2050"/>
    <cellStyle name="40% - Акцент5 3 5 2" xfId="8850"/>
    <cellStyle name="40% - Акцент5 3 5 3" xfId="9309"/>
    <cellStyle name="40% - Акцент5 3 5 4" xfId="11289"/>
    <cellStyle name="40% - Акцент5 3 6" xfId="2051"/>
    <cellStyle name="40% - Акцент5 3 6 2" xfId="8851"/>
    <cellStyle name="40% - Акцент5 3 6 3" xfId="9308"/>
    <cellStyle name="40% - Акцент5 3 6 4" xfId="11288"/>
    <cellStyle name="40% - Акцент5 3 7" xfId="2052"/>
    <cellStyle name="40% - Акцент5 3 7 2" xfId="8852"/>
    <cellStyle name="40% - Акцент5 3 7 3" xfId="9307"/>
    <cellStyle name="40% - Акцент5 3 7 4" xfId="11287"/>
    <cellStyle name="40% - Акцент5 3 8" xfId="2053"/>
    <cellStyle name="40% - Акцент5 3 8 2" xfId="8853"/>
    <cellStyle name="40% - Акцент5 3 8 3" xfId="9306"/>
    <cellStyle name="40% - Акцент5 3 8 4" xfId="11286"/>
    <cellStyle name="40% - Акцент5 3 9" xfId="2054"/>
    <cellStyle name="40% - Акцент5 3 9 2" xfId="8854"/>
    <cellStyle name="40% - Акцент5 3 9 3" xfId="9305"/>
    <cellStyle name="40% - Акцент5 3 9 4" xfId="11285"/>
    <cellStyle name="40% - Акцент5 4" xfId="2055"/>
    <cellStyle name="40% - Акцент5 4 10" xfId="2056"/>
    <cellStyle name="40% - Акцент5 4 10 2" xfId="8856"/>
    <cellStyle name="40% - Акцент5 4 10 3" xfId="9303"/>
    <cellStyle name="40% - Акцент5 4 10 4" xfId="11283"/>
    <cellStyle name="40% - Акцент5 4 11" xfId="8855"/>
    <cellStyle name="40% - Акцент5 4 12" xfId="9304"/>
    <cellStyle name="40% - Акцент5 4 13" xfId="11284"/>
    <cellStyle name="40% - Акцент5 4 2" xfId="2057"/>
    <cellStyle name="40% - Акцент5 4 2 2" xfId="8857"/>
    <cellStyle name="40% - Акцент5 4 2 3" xfId="9302"/>
    <cellStyle name="40% - Акцент5 4 2 4" xfId="11282"/>
    <cellStyle name="40% - Акцент5 4 3" xfId="2058"/>
    <cellStyle name="40% - Акцент5 4 3 2" xfId="8858"/>
    <cellStyle name="40% - Акцент5 4 3 3" xfId="9301"/>
    <cellStyle name="40% - Акцент5 4 3 4" xfId="11281"/>
    <cellStyle name="40% - Акцент5 4 4" xfId="2059"/>
    <cellStyle name="40% - Акцент5 4 4 2" xfId="8859"/>
    <cellStyle name="40% - Акцент5 4 4 3" xfId="9300"/>
    <cellStyle name="40% - Акцент5 4 4 4" xfId="11280"/>
    <cellStyle name="40% - Акцент5 4 5" xfId="2060"/>
    <cellStyle name="40% - Акцент5 4 5 2" xfId="8860"/>
    <cellStyle name="40% - Акцент5 4 5 3" xfId="9299"/>
    <cellStyle name="40% - Акцент5 4 5 4" xfId="11279"/>
    <cellStyle name="40% - Акцент5 4 6" xfId="2061"/>
    <cellStyle name="40% - Акцент5 4 6 2" xfId="8861"/>
    <cellStyle name="40% - Акцент5 4 6 3" xfId="9298"/>
    <cellStyle name="40% - Акцент5 4 6 4" xfId="11278"/>
    <cellStyle name="40% - Акцент5 4 7" xfId="2062"/>
    <cellStyle name="40% - Акцент5 4 7 2" xfId="8862"/>
    <cellStyle name="40% - Акцент5 4 7 3" xfId="9297"/>
    <cellStyle name="40% - Акцент5 4 7 4" xfId="11277"/>
    <cellStyle name="40% - Акцент5 4 8" xfId="2063"/>
    <cellStyle name="40% - Акцент5 4 8 2" xfId="8863"/>
    <cellStyle name="40% - Акцент5 4 8 3" xfId="9296"/>
    <cellStyle name="40% - Акцент5 4 8 4" xfId="11276"/>
    <cellStyle name="40% - Акцент5 4 9" xfId="2064"/>
    <cellStyle name="40% - Акцент5 4 9 2" xfId="8864"/>
    <cellStyle name="40% - Акцент5 4 9 3" xfId="9295"/>
    <cellStyle name="40% - Акцент5 4 9 4" xfId="11275"/>
    <cellStyle name="40% - Акцент5 5" xfId="2065"/>
    <cellStyle name="40% - Акцент5 5 10" xfId="2066"/>
    <cellStyle name="40% - Акцент5 5 10 2" xfId="8866"/>
    <cellStyle name="40% - Акцент5 5 10 3" xfId="9293"/>
    <cellStyle name="40% - Акцент5 5 10 4" xfId="11273"/>
    <cellStyle name="40% - Акцент5 5 11" xfId="8865"/>
    <cellStyle name="40% - Акцент5 5 12" xfId="9294"/>
    <cellStyle name="40% - Акцент5 5 13" xfId="11274"/>
    <cellStyle name="40% - Акцент5 5 2" xfId="2067"/>
    <cellStyle name="40% - Акцент5 5 2 2" xfId="8867"/>
    <cellStyle name="40% - Акцент5 5 2 3" xfId="9292"/>
    <cellStyle name="40% - Акцент5 5 2 4" xfId="11272"/>
    <cellStyle name="40% - Акцент5 5 3" xfId="2068"/>
    <cellStyle name="40% - Акцент5 5 3 2" xfId="8868"/>
    <cellStyle name="40% - Акцент5 5 3 3" xfId="9291"/>
    <cellStyle name="40% - Акцент5 5 3 4" xfId="11271"/>
    <cellStyle name="40% - Акцент5 5 4" xfId="2069"/>
    <cellStyle name="40% - Акцент5 5 4 2" xfId="8869"/>
    <cellStyle name="40% - Акцент5 5 4 3" xfId="9290"/>
    <cellStyle name="40% - Акцент5 5 4 4" xfId="11270"/>
    <cellStyle name="40% - Акцент5 5 5" xfId="2070"/>
    <cellStyle name="40% - Акцент5 5 5 2" xfId="8870"/>
    <cellStyle name="40% - Акцент5 5 5 3" xfId="9289"/>
    <cellStyle name="40% - Акцент5 5 5 4" xfId="11269"/>
    <cellStyle name="40% - Акцент5 5 6" xfId="2071"/>
    <cellStyle name="40% - Акцент5 5 6 2" xfId="8871"/>
    <cellStyle name="40% - Акцент5 5 6 3" xfId="9288"/>
    <cellStyle name="40% - Акцент5 5 6 4" xfId="11268"/>
    <cellStyle name="40% - Акцент5 5 7" xfId="2072"/>
    <cellStyle name="40% - Акцент5 5 7 2" xfId="8872"/>
    <cellStyle name="40% - Акцент5 5 7 3" xfId="9287"/>
    <cellStyle name="40% - Акцент5 5 7 4" xfId="11267"/>
    <cellStyle name="40% - Акцент5 5 8" xfId="2073"/>
    <cellStyle name="40% - Акцент5 5 8 2" xfId="8873"/>
    <cellStyle name="40% - Акцент5 5 8 3" xfId="9286"/>
    <cellStyle name="40% - Акцент5 5 8 4" xfId="11266"/>
    <cellStyle name="40% - Акцент5 5 9" xfId="2074"/>
    <cellStyle name="40% - Акцент5 5 9 2" xfId="8874"/>
    <cellStyle name="40% - Акцент5 5 9 3" xfId="9285"/>
    <cellStyle name="40% - Акцент5 5 9 4" xfId="11265"/>
    <cellStyle name="40% - Акцент5 6" xfId="2075"/>
    <cellStyle name="40% - Акцент5 6 10" xfId="2076"/>
    <cellStyle name="40% - Акцент5 6 10 2" xfId="8876"/>
    <cellStyle name="40% - Акцент5 6 10 3" xfId="9283"/>
    <cellStyle name="40% - Акцент5 6 10 4" xfId="11263"/>
    <cellStyle name="40% - Акцент5 6 11" xfId="8875"/>
    <cellStyle name="40% - Акцент5 6 12" xfId="9284"/>
    <cellStyle name="40% - Акцент5 6 13" xfId="11264"/>
    <cellStyle name="40% - Акцент5 6 2" xfId="2077"/>
    <cellStyle name="40% - Акцент5 6 2 2" xfId="8877"/>
    <cellStyle name="40% - Акцент5 6 2 3" xfId="9282"/>
    <cellStyle name="40% - Акцент5 6 2 4" xfId="11262"/>
    <cellStyle name="40% - Акцент5 6 3" xfId="2078"/>
    <cellStyle name="40% - Акцент5 6 3 2" xfId="8878"/>
    <cellStyle name="40% - Акцент5 6 3 3" xfId="9281"/>
    <cellStyle name="40% - Акцент5 6 3 4" xfId="11261"/>
    <cellStyle name="40% - Акцент5 6 4" xfId="2079"/>
    <cellStyle name="40% - Акцент5 6 4 2" xfId="8879"/>
    <cellStyle name="40% - Акцент5 6 4 3" xfId="9280"/>
    <cellStyle name="40% - Акцент5 6 4 4" xfId="11260"/>
    <cellStyle name="40% - Акцент5 6 5" xfId="2080"/>
    <cellStyle name="40% - Акцент5 6 5 2" xfId="8880"/>
    <cellStyle name="40% - Акцент5 6 5 3" xfId="9279"/>
    <cellStyle name="40% - Акцент5 6 5 4" xfId="11259"/>
    <cellStyle name="40% - Акцент5 6 6" xfId="2081"/>
    <cellStyle name="40% - Акцент5 6 6 2" xfId="8881"/>
    <cellStyle name="40% - Акцент5 6 6 3" xfId="9278"/>
    <cellStyle name="40% - Акцент5 6 6 4" xfId="11258"/>
    <cellStyle name="40% - Акцент5 6 7" xfId="2082"/>
    <cellStyle name="40% - Акцент5 6 7 2" xfId="8882"/>
    <cellStyle name="40% - Акцент5 6 7 3" xfId="9277"/>
    <cellStyle name="40% - Акцент5 6 7 4" xfId="11257"/>
    <cellStyle name="40% - Акцент5 6 8" xfId="2083"/>
    <cellStyle name="40% - Акцент5 6 8 2" xfId="8883"/>
    <cellStyle name="40% - Акцент5 6 8 3" xfId="9276"/>
    <cellStyle name="40% - Акцент5 6 8 4" xfId="11256"/>
    <cellStyle name="40% - Акцент5 6 9" xfId="2084"/>
    <cellStyle name="40% - Акцент5 6 9 2" xfId="8884"/>
    <cellStyle name="40% - Акцент5 6 9 3" xfId="9275"/>
    <cellStyle name="40% - Акцент5 6 9 4" xfId="11255"/>
    <cellStyle name="40% - Акцент5 7" xfId="2085"/>
    <cellStyle name="40% - Акцент5 7 10" xfId="2086"/>
    <cellStyle name="40% - Акцент5 7 10 2" xfId="8886"/>
    <cellStyle name="40% - Акцент5 7 10 3" xfId="9273"/>
    <cellStyle name="40% - Акцент5 7 10 4" xfId="11253"/>
    <cellStyle name="40% - Акцент5 7 11" xfId="8885"/>
    <cellStyle name="40% - Акцент5 7 12" xfId="9274"/>
    <cellStyle name="40% - Акцент5 7 13" xfId="11254"/>
    <cellStyle name="40% - Акцент5 7 2" xfId="2087"/>
    <cellStyle name="40% - Акцент5 7 2 2" xfId="8887"/>
    <cellStyle name="40% - Акцент5 7 2 3" xfId="9272"/>
    <cellStyle name="40% - Акцент5 7 2 4" xfId="11252"/>
    <cellStyle name="40% - Акцент5 7 3" xfId="2088"/>
    <cellStyle name="40% - Акцент5 7 3 2" xfId="8888"/>
    <cellStyle name="40% - Акцент5 7 3 3" xfId="9271"/>
    <cellStyle name="40% - Акцент5 7 3 4" xfId="11251"/>
    <cellStyle name="40% - Акцент5 7 4" xfId="2089"/>
    <cellStyle name="40% - Акцент5 7 4 2" xfId="8889"/>
    <cellStyle name="40% - Акцент5 7 4 3" xfId="9270"/>
    <cellStyle name="40% - Акцент5 7 4 4" xfId="11250"/>
    <cellStyle name="40% - Акцент5 7 5" xfId="2090"/>
    <cellStyle name="40% - Акцент5 7 5 2" xfId="8890"/>
    <cellStyle name="40% - Акцент5 7 5 3" xfId="9269"/>
    <cellStyle name="40% - Акцент5 7 5 4" xfId="11249"/>
    <cellStyle name="40% - Акцент5 7 6" xfId="2091"/>
    <cellStyle name="40% - Акцент5 7 6 2" xfId="8891"/>
    <cellStyle name="40% - Акцент5 7 6 3" xfId="9268"/>
    <cellStyle name="40% - Акцент5 7 6 4" xfId="11248"/>
    <cellStyle name="40% - Акцент5 7 7" xfId="2092"/>
    <cellStyle name="40% - Акцент5 7 7 2" xfId="8892"/>
    <cellStyle name="40% - Акцент5 7 7 3" xfId="9267"/>
    <cellStyle name="40% - Акцент5 7 7 4" xfId="11247"/>
    <cellStyle name="40% - Акцент5 7 8" xfId="2093"/>
    <cellStyle name="40% - Акцент5 7 8 2" xfId="8893"/>
    <cellStyle name="40% - Акцент5 7 8 3" xfId="9266"/>
    <cellStyle name="40% - Акцент5 7 8 4" xfId="11246"/>
    <cellStyle name="40% - Акцент5 7 9" xfId="2094"/>
    <cellStyle name="40% - Акцент5 7 9 2" xfId="8894"/>
    <cellStyle name="40% - Акцент5 7 9 3" xfId="9265"/>
    <cellStyle name="40% - Акцент5 7 9 4" xfId="11245"/>
    <cellStyle name="40% - Акцент5 8" xfId="2095"/>
    <cellStyle name="40% - Акцент5 8 10" xfId="2096"/>
    <cellStyle name="40% - Акцент5 8 10 2" xfId="8896"/>
    <cellStyle name="40% - Акцент5 8 10 3" xfId="9263"/>
    <cellStyle name="40% - Акцент5 8 10 4" xfId="11243"/>
    <cellStyle name="40% - Акцент5 8 11" xfId="8895"/>
    <cellStyle name="40% - Акцент5 8 12" xfId="9264"/>
    <cellStyle name="40% - Акцент5 8 13" xfId="11244"/>
    <cellStyle name="40% - Акцент5 8 2" xfId="2097"/>
    <cellStyle name="40% - Акцент5 8 2 2" xfId="8897"/>
    <cellStyle name="40% - Акцент5 8 2 3" xfId="9262"/>
    <cellStyle name="40% - Акцент5 8 2 4" xfId="11242"/>
    <cellStyle name="40% - Акцент5 8 3" xfId="2098"/>
    <cellStyle name="40% - Акцент5 8 3 2" xfId="8898"/>
    <cellStyle name="40% - Акцент5 8 3 3" xfId="9261"/>
    <cellStyle name="40% - Акцент5 8 3 4" xfId="11241"/>
    <cellStyle name="40% - Акцент5 8 4" xfId="2099"/>
    <cellStyle name="40% - Акцент5 8 4 2" xfId="8899"/>
    <cellStyle name="40% - Акцент5 8 4 3" xfId="9260"/>
    <cellStyle name="40% - Акцент5 8 4 4" xfId="11240"/>
    <cellStyle name="40% - Акцент5 8 5" xfId="2100"/>
    <cellStyle name="40% - Акцент5 8 5 2" xfId="8900"/>
    <cellStyle name="40% - Акцент5 8 5 3" xfId="9259"/>
    <cellStyle name="40% - Акцент5 8 5 4" xfId="11239"/>
    <cellStyle name="40% - Акцент5 8 6" xfId="2101"/>
    <cellStyle name="40% - Акцент5 8 6 2" xfId="8901"/>
    <cellStyle name="40% - Акцент5 8 6 3" xfId="9258"/>
    <cellStyle name="40% - Акцент5 8 6 4" xfId="11238"/>
    <cellStyle name="40% - Акцент5 8 7" xfId="2102"/>
    <cellStyle name="40% - Акцент5 8 7 2" xfId="8902"/>
    <cellStyle name="40% - Акцент5 8 7 3" xfId="9257"/>
    <cellStyle name="40% - Акцент5 8 7 4" xfId="11237"/>
    <cellStyle name="40% - Акцент5 8 8" xfId="2103"/>
    <cellStyle name="40% - Акцент5 8 8 2" xfId="8903"/>
    <cellStyle name="40% - Акцент5 8 8 3" xfId="9256"/>
    <cellStyle name="40% - Акцент5 8 8 4" xfId="11236"/>
    <cellStyle name="40% - Акцент5 8 9" xfId="2104"/>
    <cellStyle name="40% - Акцент5 8 9 2" xfId="8904"/>
    <cellStyle name="40% - Акцент5 8 9 3" xfId="9255"/>
    <cellStyle name="40% - Акцент5 8 9 4" xfId="11235"/>
    <cellStyle name="40% - Акцент5 9" xfId="2105"/>
    <cellStyle name="40% - Акцент5 9 10" xfId="2106"/>
    <cellStyle name="40% - Акцент5 9 10 2" xfId="8906"/>
    <cellStyle name="40% - Акцент5 9 10 3" xfId="9253"/>
    <cellStyle name="40% - Акцент5 9 10 4" xfId="11233"/>
    <cellStyle name="40% - Акцент5 9 11" xfId="8905"/>
    <cellStyle name="40% - Акцент5 9 12" xfId="9254"/>
    <cellStyle name="40% - Акцент5 9 13" xfId="11234"/>
    <cellStyle name="40% - Акцент5 9 2" xfId="2107"/>
    <cellStyle name="40% - Акцент5 9 2 2" xfId="8907"/>
    <cellStyle name="40% - Акцент5 9 2 3" xfId="9252"/>
    <cellStyle name="40% - Акцент5 9 2 4" xfId="11232"/>
    <cellStyle name="40% - Акцент5 9 3" xfId="2108"/>
    <cellStyle name="40% - Акцент5 9 3 2" xfId="8908"/>
    <cellStyle name="40% - Акцент5 9 3 3" xfId="9251"/>
    <cellStyle name="40% - Акцент5 9 3 4" xfId="11231"/>
    <cellStyle name="40% - Акцент5 9 4" xfId="2109"/>
    <cellStyle name="40% - Акцент5 9 4 2" xfId="8909"/>
    <cellStyle name="40% - Акцент5 9 4 3" xfId="9250"/>
    <cellStyle name="40% - Акцент5 9 4 4" xfId="11230"/>
    <cellStyle name="40% - Акцент5 9 5" xfId="2110"/>
    <cellStyle name="40% - Акцент5 9 5 2" xfId="8910"/>
    <cellStyle name="40% - Акцент5 9 5 3" xfId="9249"/>
    <cellStyle name="40% - Акцент5 9 5 4" xfId="11229"/>
    <cellStyle name="40% - Акцент5 9 6" xfId="2111"/>
    <cellStyle name="40% - Акцент5 9 6 2" xfId="8911"/>
    <cellStyle name="40% - Акцент5 9 6 3" xfId="9248"/>
    <cellStyle name="40% - Акцент5 9 6 4" xfId="11228"/>
    <cellStyle name="40% - Акцент5 9 7" xfId="2112"/>
    <cellStyle name="40% - Акцент5 9 7 2" xfId="8912"/>
    <cellStyle name="40% - Акцент5 9 7 3" xfId="9247"/>
    <cellStyle name="40% - Акцент5 9 7 4" xfId="11227"/>
    <cellStyle name="40% - Акцент5 9 8" xfId="2113"/>
    <cellStyle name="40% - Акцент5 9 8 2" xfId="8913"/>
    <cellStyle name="40% - Акцент5 9 8 3" xfId="9246"/>
    <cellStyle name="40% - Акцент5 9 8 4" xfId="11226"/>
    <cellStyle name="40% - Акцент5 9 9" xfId="2114"/>
    <cellStyle name="40% - Акцент5 9 9 2" xfId="8914"/>
    <cellStyle name="40% - Акцент5 9 9 3" xfId="9245"/>
    <cellStyle name="40% - Акцент5 9 9 4" xfId="11225"/>
    <cellStyle name="40% — акцент6" xfId="24757" builtinId="51" customBuiltin="1"/>
    <cellStyle name="40% - Акцент6 10" xfId="2115"/>
    <cellStyle name="40% - Акцент6 10 10" xfId="2116"/>
    <cellStyle name="40% - Акцент6 10 10 2" xfId="8916"/>
    <cellStyle name="40% - Акцент6 10 10 3" xfId="9243"/>
    <cellStyle name="40% - Акцент6 10 10 4" xfId="11223"/>
    <cellStyle name="40% - Акцент6 10 11" xfId="8915"/>
    <cellStyle name="40% - Акцент6 10 12" xfId="9244"/>
    <cellStyle name="40% - Акцент6 10 13" xfId="11224"/>
    <cellStyle name="40% - Акцент6 10 2" xfId="2117"/>
    <cellStyle name="40% - Акцент6 10 2 2" xfId="8917"/>
    <cellStyle name="40% - Акцент6 10 2 3" xfId="9242"/>
    <cellStyle name="40% - Акцент6 10 2 4" xfId="11222"/>
    <cellStyle name="40% - Акцент6 10 3" xfId="2118"/>
    <cellStyle name="40% - Акцент6 10 3 2" xfId="8918"/>
    <cellStyle name="40% - Акцент6 10 3 3" xfId="9241"/>
    <cellStyle name="40% - Акцент6 10 3 4" xfId="11221"/>
    <cellStyle name="40% - Акцент6 10 4" xfId="2119"/>
    <cellStyle name="40% - Акцент6 10 4 2" xfId="8919"/>
    <cellStyle name="40% - Акцент6 10 4 3" xfId="9240"/>
    <cellStyle name="40% - Акцент6 10 4 4" xfId="11220"/>
    <cellStyle name="40% - Акцент6 10 5" xfId="2120"/>
    <cellStyle name="40% - Акцент6 10 5 2" xfId="8920"/>
    <cellStyle name="40% - Акцент6 10 5 3" xfId="9239"/>
    <cellStyle name="40% - Акцент6 10 5 4" xfId="11219"/>
    <cellStyle name="40% - Акцент6 10 6" xfId="2121"/>
    <cellStyle name="40% - Акцент6 10 6 2" xfId="8921"/>
    <cellStyle name="40% - Акцент6 10 6 3" xfId="9238"/>
    <cellStyle name="40% - Акцент6 10 6 4" xfId="11218"/>
    <cellStyle name="40% - Акцент6 10 7" xfId="2122"/>
    <cellStyle name="40% - Акцент6 10 7 2" xfId="8922"/>
    <cellStyle name="40% - Акцент6 10 7 3" xfId="9237"/>
    <cellStyle name="40% - Акцент6 10 7 4" xfId="11217"/>
    <cellStyle name="40% - Акцент6 10 8" xfId="2123"/>
    <cellStyle name="40% - Акцент6 10 8 2" xfId="8923"/>
    <cellStyle name="40% - Акцент6 10 8 3" xfId="9236"/>
    <cellStyle name="40% - Акцент6 10 8 4" xfId="11216"/>
    <cellStyle name="40% - Акцент6 10 9" xfId="2124"/>
    <cellStyle name="40% - Акцент6 10 9 2" xfId="8924"/>
    <cellStyle name="40% - Акцент6 10 9 3" xfId="9235"/>
    <cellStyle name="40% - Акцент6 10 9 4" xfId="11215"/>
    <cellStyle name="40% - Акцент6 11" xfId="2125"/>
    <cellStyle name="40% - Акцент6 11 10" xfId="2126"/>
    <cellStyle name="40% - Акцент6 11 10 2" xfId="8926"/>
    <cellStyle name="40% - Акцент6 11 10 3" xfId="9233"/>
    <cellStyle name="40% - Акцент6 11 10 4" xfId="11213"/>
    <cellStyle name="40% - Акцент6 11 11" xfId="8925"/>
    <cellStyle name="40% - Акцент6 11 12" xfId="9234"/>
    <cellStyle name="40% - Акцент6 11 13" xfId="11214"/>
    <cellStyle name="40% - Акцент6 11 2" xfId="2127"/>
    <cellStyle name="40% - Акцент6 11 2 2" xfId="8927"/>
    <cellStyle name="40% - Акцент6 11 2 3" xfId="9232"/>
    <cellStyle name="40% - Акцент6 11 2 4" xfId="11212"/>
    <cellStyle name="40% - Акцент6 11 3" xfId="2128"/>
    <cellStyle name="40% - Акцент6 11 3 2" xfId="8928"/>
    <cellStyle name="40% - Акцент6 11 3 3" xfId="9231"/>
    <cellStyle name="40% - Акцент6 11 3 4" xfId="11211"/>
    <cellStyle name="40% - Акцент6 11 4" xfId="2129"/>
    <cellStyle name="40% - Акцент6 11 4 2" xfId="8929"/>
    <cellStyle name="40% - Акцент6 11 4 3" xfId="9230"/>
    <cellStyle name="40% - Акцент6 11 4 4" xfId="11210"/>
    <cellStyle name="40% - Акцент6 11 5" xfId="2130"/>
    <cellStyle name="40% - Акцент6 11 5 2" xfId="8930"/>
    <cellStyle name="40% - Акцент6 11 5 3" xfId="9229"/>
    <cellStyle name="40% - Акцент6 11 5 4" xfId="11209"/>
    <cellStyle name="40% - Акцент6 11 6" xfId="2131"/>
    <cellStyle name="40% - Акцент6 11 6 2" xfId="8931"/>
    <cellStyle name="40% - Акцент6 11 6 3" xfId="9228"/>
    <cellStyle name="40% - Акцент6 11 6 4" xfId="11208"/>
    <cellStyle name="40% - Акцент6 11 7" xfId="2132"/>
    <cellStyle name="40% - Акцент6 11 7 2" xfId="8932"/>
    <cellStyle name="40% - Акцент6 11 7 3" xfId="9227"/>
    <cellStyle name="40% - Акцент6 11 7 4" xfId="11207"/>
    <cellStyle name="40% - Акцент6 11 8" xfId="2133"/>
    <cellStyle name="40% - Акцент6 11 8 2" xfId="8933"/>
    <cellStyle name="40% - Акцент6 11 8 3" xfId="9226"/>
    <cellStyle name="40% - Акцент6 11 8 4" xfId="11206"/>
    <cellStyle name="40% - Акцент6 11 9" xfId="2134"/>
    <cellStyle name="40% - Акцент6 11 9 2" xfId="8934"/>
    <cellStyle name="40% - Акцент6 11 9 3" xfId="9225"/>
    <cellStyle name="40% - Акцент6 11 9 4" xfId="11205"/>
    <cellStyle name="40% - Акцент6 12" xfId="2135"/>
    <cellStyle name="40% - Акцент6 12 10" xfId="2136"/>
    <cellStyle name="40% - Акцент6 12 10 2" xfId="8936"/>
    <cellStyle name="40% - Акцент6 12 10 3" xfId="9223"/>
    <cellStyle name="40% - Акцент6 12 10 4" xfId="11203"/>
    <cellStyle name="40% - Акцент6 12 11" xfId="8935"/>
    <cellStyle name="40% - Акцент6 12 12" xfId="9224"/>
    <cellStyle name="40% - Акцент6 12 13" xfId="11204"/>
    <cellStyle name="40% - Акцент6 12 2" xfId="2137"/>
    <cellStyle name="40% - Акцент6 12 2 2" xfId="8937"/>
    <cellStyle name="40% - Акцент6 12 2 3" xfId="9222"/>
    <cellStyle name="40% - Акцент6 12 2 4" xfId="11202"/>
    <cellStyle name="40% - Акцент6 12 3" xfId="2138"/>
    <cellStyle name="40% - Акцент6 12 3 2" xfId="8938"/>
    <cellStyle name="40% - Акцент6 12 3 3" xfId="9221"/>
    <cellStyle name="40% - Акцент6 12 3 4" xfId="11201"/>
    <cellStyle name="40% - Акцент6 12 4" xfId="2139"/>
    <cellStyle name="40% - Акцент6 12 4 2" xfId="8939"/>
    <cellStyle name="40% - Акцент6 12 4 3" xfId="9220"/>
    <cellStyle name="40% - Акцент6 12 4 4" xfId="11200"/>
    <cellStyle name="40% - Акцент6 12 5" xfId="2140"/>
    <cellStyle name="40% - Акцент6 12 5 2" xfId="8940"/>
    <cellStyle name="40% - Акцент6 12 5 3" xfId="9219"/>
    <cellStyle name="40% - Акцент6 12 5 4" xfId="11199"/>
    <cellStyle name="40% - Акцент6 12 6" xfId="2141"/>
    <cellStyle name="40% - Акцент6 12 6 2" xfId="8941"/>
    <cellStyle name="40% - Акцент6 12 6 3" xfId="9218"/>
    <cellStyle name="40% - Акцент6 12 6 4" xfId="11198"/>
    <cellStyle name="40% - Акцент6 12 7" xfId="2142"/>
    <cellStyle name="40% - Акцент6 12 7 2" xfId="8942"/>
    <cellStyle name="40% - Акцент6 12 7 3" xfId="9217"/>
    <cellStyle name="40% - Акцент6 12 7 4" xfId="11197"/>
    <cellStyle name="40% - Акцент6 12 8" xfId="2143"/>
    <cellStyle name="40% - Акцент6 12 8 2" xfId="8943"/>
    <cellStyle name="40% - Акцент6 12 8 3" xfId="9216"/>
    <cellStyle name="40% - Акцент6 12 8 4" xfId="11196"/>
    <cellStyle name="40% - Акцент6 12 9" xfId="2144"/>
    <cellStyle name="40% - Акцент6 12 9 2" xfId="8944"/>
    <cellStyle name="40% - Акцент6 12 9 3" xfId="9215"/>
    <cellStyle name="40% - Акцент6 12 9 4" xfId="11195"/>
    <cellStyle name="40% - Акцент6 13" xfId="2145"/>
    <cellStyle name="40% - Акцент6 13 10" xfId="2146"/>
    <cellStyle name="40% - Акцент6 13 10 2" xfId="8946"/>
    <cellStyle name="40% - Акцент6 13 10 3" xfId="9213"/>
    <cellStyle name="40% - Акцент6 13 10 4" xfId="11193"/>
    <cellStyle name="40% - Акцент6 13 11" xfId="8945"/>
    <cellStyle name="40% - Акцент6 13 12" xfId="9214"/>
    <cellStyle name="40% - Акцент6 13 13" xfId="11194"/>
    <cellStyle name="40% - Акцент6 13 2" xfId="2147"/>
    <cellStyle name="40% - Акцент6 13 2 2" xfId="8947"/>
    <cellStyle name="40% - Акцент6 13 2 3" xfId="9212"/>
    <cellStyle name="40% - Акцент6 13 2 4" xfId="11192"/>
    <cellStyle name="40% - Акцент6 13 3" xfId="2148"/>
    <cellStyle name="40% - Акцент6 13 3 2" xfId="8948"/>
    <cellStyle name="40% - Акцент6 13 3 3" xfId="9211"/>
    <cellStyle name="40% - Акцент6 13 3 4" xfId="11191"/>
    <cellStyle name="40% - Акцент6 13 4" xfId="2149"/>
    <cellStyle name="40% - Акцент6 13 4 2" xfId="8949"/>
    <cellStyle name="40% - Акцент6 13 4 3" xfId="9210"/>
    <cellStyle name="40% - Акцент6 13 4 4" xfId="11190"/>
    <cellStyle name="40% - Акцент6 13 5" xfId="2150"/>
    <cellStyle name="40% - Акцент6 13 5 2" xfId="8950"/>
    <cellStyle name="40% - Акцент6 13 5 3" xfId="9209"/>
    <cellStyle name="40% - Акцент6 13 5 4" xfId="11189"/>
    <cellStyle name="40% - Акцент6 13 6" xfId="2151"/>
    <cellStyle name="40% - Акцент6 13 6 2" xfId="8951"/>
    <cellStyle name="40% - Акцент6 13 6 3" xfId="9208"/>
    <cellStyle name="40% - Акцент6 13 6 4" xfId="11188"/>
    <cellStyle name="40% - Акцент6 13 7" xfId="2152"/>
    <cellStyle name="40% - Акцент6 13 7 2" xfId="8952"/>
    <cellStyle name="40% - Акцент6 13 7 3" xfId="9207"/>
    <cellStyle name="40% - Акцент6 13 7 4" xfId="11187"/>
    <cellStyle name="40% - Акцент6 13 8" xfId="2153"/>
    <cellStyle name="40% - Акцент6 13 8 2" xfId="8953"/>
    <cellStyle name="40% - Акцент6 13 8 3" xfId="9206"/>
    <cellStyle name="40% - Акцент6 13 8 4" xfId="11186"/>
    <cellStyle name="40% - Акцент6 13 9" xfId="2154"/>
    <cellStyle name="40% - Акцент6 13 9 2" xfId="8954"/>
    <cellStyle name="40% - Акцент6 13 9 3" xfId="9205"/>
    <cellStyle name="40% - Акцент6 13 9 4" xfId="11185"/>
    <cellStyle name="40% - Акцент6 14" xfId="2155"/>
    <cellStyle name="40% - Акцент6 14 10" xfId="2156"/>
    <cellStyle name="40% - Акцент6 14 10 2" xfId="8956"/>
    <cellStyle name="40% - Акцент6 14 10 3" xfId="9203"/>
    <cellStyle name="40% - Акцент6 14 10 4" xfId="11183"/>
    <cellStyle name="40% - Акцент6 14 11" xfId="8955"/>
    <cellStyle name="40% - Акцент6 14 12" xfId="9204"/>
    <cellStyle name="40% - Акцент6 14 13" xfId="11184"/>
    <cellStyle name="40% - Акцент6 14 2" xfId="2157"/>
    <cellStyle name="40% - Акцент6 14 2 2" xfId="8957"/>
    <cellStyle name="40% - Акцент6 14 2 3" xfId="9202"/>
    <cellStyle name="40% - Акцент6 14 2 4" xfId="11182"/>
    <cellStyle name="40% - Акцент6 14 3" xfId="2158"/>
    <cellStyle name="40% - Акцент6 14 3 2" xfId="8958"/>
    <cellStyle name="40% - Акцент6 14 3 3" xfId="9201"/>
    <cellStyle name="40% - Акцент6 14 3 4" xfId="11181"/>
    <cellStyle name="40% - Акцент6 14 4" xfId="2159"/>
    <cellStyle name="40% - Акцент6 14 4 2" xfId="8959"/>
    <cellStyle name="40% - Акцент6 14 4 3" xfId="9200"/>
    <cellStyle name="40% - Акцент6 14 4 4" xfId="11180"/>
    <cellStyle name="40% - Акцент6 14 5" xfId="2160"/>
    <cellStyle name="40% - Акцент6 14 5 2" xfId="8960"/>
    <cellStyle name="40% - Акцент6 14 5 3" xfId="9199"/>
    <cellStyle name="40% - Акцент6 14 5 4" xfId="11179"/>
    <cellStyle name="40% - Акцент6 14 6" xfId="2161"/>
    <cellStyle name="40% - Акцент6 14 6 2" xfId="8961"/>
    <cellStyle name="40% - Акцент6 14 6 3" xfId="9198"/>
    <cellStyle name="40% - Акцент6 14 6 4" xfId="11178"/>
    <cellStyle name="40% - Акцент6 14 7" xfId="2162"/>
    <cellStyle name="40% - Акцент6 14 7 2" xfId="8962"/>
    <cellStyle name="40% - Акцент6 14 7 3" xfId="9197"/>
    <cellStyle name="40% - Акцент6 14 7 4" xfId="11177"/>
    <cellStyle name="40% - Акцент6 14 8" xfId="2163"/>
    <cellStyle name="40% - Акцент6 14 8 2" xfId="8963"/>
    <cellStyle name="40% - Акцент6 14 8 3" xfId="9196"/>
    <cellStyle name="40% - Акцент6 14 8 4" xfId="11176"/>
    <cellStyle name="40% - Акцент6 14 9" xfId="2164"/>
    <cellStyle name="40% - Акцент6 14 9 2" xfId="8964"/>
    <cellStyle name="40% - Акцент6 14 9 3" xfId="9195"/>
    <cellStyle name="40% - Акцент6 14 9 4" xfId="11175"/>
    <cellStyle name="40% - Акцент6 15" xfId="2165"/>
    <cellStyle name="40% - Акцент6 15 10" xfId="9194"/>
    <cellStyle name="40% - Акцент6 15 11" xfId="11174"/>
    <cellStyle name="40% - Акцент6 15 2" xfId="2166"/>
    <cellStyle name="40% - Акцент6 15 2 2" xfId="8966"/>
    <cellStyle name="40% - Акцент6 15 2 3" xfId="9193"/>
    <cellStyle name="40% - Акцент6 15 2 4" xfId="11173"/>
    <cellStyle name="40% - Акцент6 15 3" xfId="2167"/>
    <cellStyle name="40% - Акцент6 15 3 2" xfId="8967"/>
    <cellStyle name="40% - Акцент6 15 3 3" xfId="9192"/>
    <cellStyle name="40% - Акцент6 15 3 4" xfId="11172"/>
    <cellStyle name="40% - Акцент6 15 4" xfId="2168"/>
    <cellStyle name="40% - Акцент6 15 4 2" xfId="8968"/>
    <cellStyle name="40% - Акцент6 15 4 3" xfId="9191"/>
    <cellStyle name="40% - Акцент6 15 4 4" xfId="11171"/>
    <cellStyle name="40% - Акцент6 15 5" xfId="2169"/>
    <cellStyle name="40% - Акцент6 15 5 2" xfId="8969"/>
    <cellStyle name="40% - Акцент6 15 5 3" xfId="9190"/>
    <cellStyle name="40% - Акцент6 15 5 4" xfId="11170"/>
    <cellStyle name="40% - Акцент6 15 6" xfId="2170"/>
    <cellStyle name="40% - Акцент6 15 6 2" xfId="8970"/>
    <cellStyle name="40% - Акцент6 15 6 3" xfId="9189"/>
    <cellStyle name="40% - Акцент6 15 6 4" xfId="11169"/>
    <cellStyle name="40% - Акцент6 15 7" xfId="2171"/>
    <cellStyle name="40% - Акцент6 15 7 2" xfId="8971"/>
    <cellStyle name="40% - Акцент6 15 7 3" xfId="9188"/>
    <cellStyle name="40% - Акцент6 15 7 4" xfId="11168"/>
    <cellStyle name="40% - Акцент6 15 8" xfId="2172"/>
    <cellStyle name="40% - Акцент6 15 8 2" xfId="8972"/>
    <cellStyle name="40% - Акцент6 15 8 3" xfId="9187"/>
    <cellStyle name="40% - Акцент6 15 8 4" xfId="11167"/>
    <cellStyle name="40% - Акцент6 15 9" xfId="8965"/>
    <cellStyle name="40% - Акцент6 16" xfId="2173"/>
    <cellStyle name="40% - Акцент6 16 10" xfId="9186"/>
    <cellStyle name="40% - Акцент6 16 11" xfId="11166"/>
    <cellStyle name="40% - Акцент6 16 2" xfId="2174"/>
    <cellStyle name="40% - Акцент6 16 2 2" xfId="8974"/>
    <cellStyle name="40% - Акцент6 16 2 3" xfId="9185"/>
    <cellStyle name="40% - Акцент6 16 2 4" xfId="11165"/>
    <cellStyle name="40% - Акцент6 16 3" xfId="2175"/>
    <cellStyle name="40% - Акцент6 16 3 2" xfId="8975"/>
    <cellStyle name="40% - Акцент6 16 3 3" xfId="9184"/>
    <cellStyle name="40% - Акцент6 16 3 4" xfId="11164"/>
    <cellStyle name="40% - Акцент6 16 4" xfId="2176"/>
    <cellStyle name="40% - Акцент6 16 4 2" xfId="8976"/>
    <cellStyle name="40% - Акцент6 16 4 3" xfId="9183"/>
    <cellStyle name="40% - Акцент6 16 4 4" xfId="11163"/>
    <cellStyle name="40% - Акцент6 16 5" xfId="2177"/>
    <cellStyle name="40% - Акцент6 16 5 2" xfId="8977"/>
    <cellStyle name="40% - Акцент6 16 5 3" xfId="9182"/>
    <cellStyle name="40% - Акцент6 16 5 4" xfId="11162"/>
    <cellStyle name="40% - Акцент6 16 6" xfId="2178"/>
    <cellStyle name="40% - Акцент6 16 6 2" xfId="8978"/>
    <cellStyle name="40% - Акцент6 16 6 3" xfId="9181"/>
    <cellStyle name="40% - Акцент6 16 6 4" xfId="11161"/>
    <cellStyle name="40% - Акцент6 16 7" xfId="2179"/>
    <cellStyle name="40% - Акцент6 16 7 2" xfId="8979"/>
    <cellStyle name="40% - Акцент6 16 7 3" xfId="9180"/>
    <cellStyle name="40% - Акцент6 16 7 4" xfId="11160"/>
    <cellStyle name="40% - Акцент6 16 8" xfId="2180"/>
    <cellStyle name="40% - Акцент6 16 8 2" xfId="8980"/>
    <cellStyle name="40% - Акцент6 16 8 3" xfId="9179"/>
    <cellStyle name="40% - Акцент6 16 8 4" xfId="11159"/>
    <cellStyle name="40% - Акцент6 16 9" xfId="8973"/>
    <cellStyle name="40% - Акцент6 17" xfId="2181"/>
    <cellStyle name="40% - Акцент6 17 2" xfId="2182"/>
    <cellStyle name="40% - Акцент6 17 2 2" xfId="8982"/>
    <cellStyle name="40% - Акцент6 17 2 3" xfId="9177"/>
    <cellStyle name="40% - Акцент6 17 2 4" xfId="11157"/>
    <cellStyle name="40% - Акцент6 17 3" xfId="2183"/>
    <cellStyle name="40% - Акцент6 17 3 2" xfId="8983"/>
    <cellStyle name="40% - Акцент6 17 3 3" xfId="9176"/>
    <cellStyle name="40% - Акцент6 17 3 4" xfId="11156"/>
    <cellStyle name="40% - Акцент6 17 4" xfId="2184"/>
    <cellStyle name="40% - Акцент6 17 4 2" xfId="8984"/>
    <cellStyle name="40% - Акцент6 17 4 3" xfId="9175"/>
    <cellStyle name="40% - Акцент6 17 4 4" xfId="11155"/>
    <cellStyle name="40% - Акцент6 17 5" xfId="2185"/>
    <cellStyle name="40% - Акцент6 17 5 2" xfId="8985"/>
    <cellStyle name="40% - Акцент6 17 5 3" xfId="9174"/>
    <cellStyle name="40% - Акцент6 17 5 4" xfId="11154"/>
    <cellStyle name="40% - Акцент6 17 6" xfId="8981"/>
    <cellStyle name="40% - Акцент6 17 7" xfId="9178"/>
    <cellStyle name="40% - Акцент6 17 8" xfId="11158"/>
    <cellStyle name="40% - Акцент6 18" xfId="2186"/>
    <cellStyle name="40% - Акцент6 18 2" xfId="2187"/>
    <cellStyle name="40% - Акцент6 18 2 2" xfId="8987"/>
    <cellStyle name="40% - Акцент6 18 2 3" xfId="9172"/>
    <cellStyle name="40% - Акцент6 18 2 4" xfId="11152"/>
    <cellStyle name="40% - Акцент6 18 3" xfId="2188"/>
    <cellStyle name="40% - Акцент6 18 3 2" xfId="8988"/>
    <cellStyle name="40% - Акцент6 18 3 3" xfId="9171"/>
    <cellStyle name="40% - Акцент6 18 3 4" xfId="11151"/>
    <cellStyle name="40% - Акцент6 18 4" xfId="2189"/>
    <cellStyle name="40% - Акцент6 18 4 2" xfId="8989"/>
    <cellStyle name="40% - Акцент6 18 4 3" xfId="9170"/>
    <cellStyle name="40% - Акцент6 18 4 4" xfId="11150"/>
    <cellStyle name="40% - Акцент6 18 5" xfId="2190"/>
    <cellStyle name="40% - Акцент6 18 5 2" xfId="8990"/>
    <cellStyle name="40% - Акцент6 18 5 3" xfId="9169"/>
    <cellStyle name="40% - Акцент6 18 5 4" xfId="11149"/>
    <cellStyle name="40% - Акцент6 18 6" xfId="8986"/>
    <cellStyle name="40% - Акцент6 18 7" xfId="9173"/>
    <cellStyle name="40% - Акцент6 18 8" xfId="11153"/>
    <cellStyle name="40% - Акцент6 19" xfId="2191"/>
    <cellStyle name="40% - Акцент6 19 2" xfId="2192"/>
    <cellStyle name="40% - Акцент6 19 2 2" xfId="8992"/>
    <cellStyle name="40% - Акцент6 19 2 3" xfId="9167"/>
    <cellStyle name="40% - Акцент6 19 2 4" xfId="11147"/>
    <cellStyle name="40% - Акцент6 19 3" xfId="2193"/>
    <cellStyle name="40% - Акцент6 19 3 2" xfId="8993"/>
    <cellStyle name="40% - Акцент6 19 3 3" xfId="9166"/>
    <cellStyle name="40% - Акцент6 19 3 4" xfId="11146"/>
    <cellStyle name="40% - Акцент6 19 4" xfId="2194"/>
    <cellStyle name="40% - Акцент6 19 4 2" xfId="8994"/>
    <cellStyle name="40% - Акцент6 19 4 3" xfId="9165"/>
    <cellStyle name="40% - Акцент6 19 4 4" xfId="11145"/>
    <cellStyle name="40% - Акцент6 19 5" xfId="2195"/>
    <cellStyle name="40% - Акцент6 19 5 2" xfId="8995"/>
    <cellStyle name="40% - Акцент6 19 5 3" xfId="9164"/>
    <cellStyle name="40% - Акцент6 19 5 4" xfId="11144"/>
    <cellStyle name="40% - Акцент6 19 6" xfId="8991"/>
    <cellStyle name="40% - Акцент6 19 7" xfId="9168"/>
    <cellStyle name="40% - Акцент6 19 8" xfId="11148"/>
    <cellStyle name="40% - Акцент6 2" xfId="2196"/>
    <cellStyle name="40% - Акцент6 2 10" xfId="2197"/>
    <cellStyle name="40% - Акцент6 2 10 2" xfId="8997"/>
    <cellStyle name="40% - Акцент6 2 10 3" xfId="9162"/>
    <cellStyle name="40% - Акцент6 2 10 4" xfId="11142"/>
    <cellStyle name="40% - Акцент6 2 11" xfId="8996"/>
    <cellStyle name="40% - Акцент6 2 12" xfId="9163"/>
    <cellStyle name="40% - Акцент6 2 13" xfId="11143"/>
    <cellStyle name="40% - Акцент6 2 2" xfId="2198"/>
    <cellStyle name="40% - Акцент6 2 2 2" xfId="8998"/>
    <cellStyle name="40% - Акцент6 2 2 3" xfId="9161"/>
    <cellStyle name="40% - Акцент6 2 2 4" xfId="11141"/>
    <cellStyle name="40% - Акцент6 2 3" xfId="2199"/>
    <cellStyle name="40% - Акцент6 2 3 2" xfId="8999"/>
    <cellStyle name="40% - Акцент6 2 3 3" xfId="9160"/>
    <cellStyle name="40% - Акцент6 2 3 4" xfId="11140"/>
    <cellStyle name="40% - Акцент6 2 4" xfId="2200"/>
    <cellStyle name="40% - Акцент6 2 4 2" xfId="9000"/>
    <cellStyle name="40% - Акцент6 2 4 3" xfId="9159"/>
    <cellStyle name="40% - Акцент6 2 4 4" xfId="11139"/>
    <cellStyle name="40% - Акцент6 2 5" xfId="2201"/>
    <cellStyle name="40% - Акцент6 2 5 2" xfId="9001"/>
    <cellStyle name="40% - Акцент6 2 5 3" xfId="9158"/>
    <cellStyle name="40% - Акцент6 2 5 4" xfId="11138"/>
    <cellStyle name="40% - Акцент6 2 6" xfId="2202"/>
    <cellStyle name="40% - Акцент6 2 6 2" xfId="9002"/>
    <cellStyle name="40% - Акцент6 2 6 3" xfId="9157"/>
    <cellStyle name="40% - Акцент6 2 6 4" xfId="11137"/>
    <cellStyle name="40% - Акцент6 2 7" xfId="2203"/>
    <cellStyle name="40% - Акцент6 2 7 2" xfId="9003"/>
    <cellStyle name="40% - Акцент6 2 7 3" xfId="9156"/>
    <cellStyle name="40% - Акцент6 2 7 4" xfId="11136"/>
    <cellStyle name="40% - Акцент6 2 8" xfId="2204"/>
    <cellStyle name="40% - Акцент6 2 8 2" xfId="9004"/>
    <cellStyle name="40% - Акцент6 2 8 3" xfId="9155"/>
    <cellStyle name="40% - Акцент6 2 8 4" xfId="11135"/>
    <cellStyle name="40% - Акцент6 2 9" xfId="2205"/>
    <cellStyle name="40% - Акцент6 2 9 2" xfId="9005"/>
    <cellStyle name="40% - Акцент6 2 9 3" xfId="9154"/>
    <cellStyle name="40% - Акцент6 2 9 4" xfId="11134"/>
    <cellStyle name="40% - Акцент6 20" xfId="2206"/>
    <cellStyle name="40% - Акцент6 20 2" xfId="9006"/>
    <cellStyle name="40% - Акцент6 20 3" xfId="9153"/>
    <cellStyle name="40% - Акцент6 20 4" xfId="11133"/>
    <cellStyle name="40% - Акцент6 21" xfId="2207"/>
    <cellStyle name="40% - Акцент6 21 2" xfId="9007"/>
    <cellStyle name="40% - Акцент6 21 3" xfId="9152"/>
    <cellStyle name="40% - Акцент6 21 4" xfId="11132"/>
    <cellStyle name="40% - Акцент6 22" xfId="2208"/>
    <cellStyle name="40% - Акцент6 22 2" xfId="9008"/>
    <cellStyle name="40% - Акцент6 22 3" xfId="9151"/>
    <cellStyle name="40% - Акцент6 22 4" xfId="11131"/>
    <cellStyle name="40% - Акцент6 23" xfId="2209"/>
    <cellStyle name="40% - Акцент6 23 2" xfId="9009"/>
    <cellStyle name="40% - Акцент6 23 3" xfId="9150"/>
    <cellStyle name="40% - Акцент6 23 4" xfId="11130"/>
    <cellStyle name="40% - Акцент6 24" xfId="14566"/>
    <cellStyle name="40% - Акцент6 3" xfId="2210"/>
    <cellStyle name="40% - Акцент6 3 10" xfId="2211"/>
    <cellStyle name="40% - Акцент6 3 10 2" xfId="9011"/>
    <cellStyle name="40% - Акцент6 3 10 3" xfId="9148"/>
    <cellStyle name="40% - Акцент6 3 10 4" xfId="11128"/>
    <cellStyle name="40% - Акцент6 3 11" xfId="9010"/>
    <cellStyle name="40% - Акцент6 3 12" xfId="9149"/>
    <cellStyle name="40% - Акцент6 3 13" xfId="11129"/>
    <cellStyle name="40% - Акцент6 3 2" xfId="2212"/>
    <cellStyle name="40% - Акцент6 3 2 2" xfId="9012"/>
    <cellStyle name="40% - Акцент6 3 2 3" xfId="9147"/>
    <cellStyle name="40% - Акцент6 3 2 4" xfId="11127"/>
    <cellStyle name="40% - Акцент6 3 3" xfId="2213"/>
    <cellStyle name="40% - Акцент6 3 3 2" xfId="9013"/>
    <cellStyle name="40% - Акцент6 3 3 3" xfId="9146"/>
    <cellStyle name="40% - Акцент6 3 3 4" xfId="11126"/>
    <cellStyle name="40% - Акцент6 3 4" xfId="2214"/>
    <cellStyle name="40% - Акцент6 3 4 2" xfId="9014"/>
    <cellStyle name="40% - Акцент6 3 4 3" xfId="9145"/>
    <cellStyle name="40% - Акцент6 3 4 4" xfId="11125"/>
    <cellStyle name="40% - Акцент6 3 5" xfId="2215"/>
    <cellStyle name="40% - Акцент6 3 5 2" xfId="9015"/>
    <cellStyle name="40% - Акцент6 3 5 3" xfId="9144"/>
    <cellStyle name="40% - Акцент6 3 5 4" xfId="11124"/>
    <cellStyle name="40% - Акцент6 3 6" xfId="2216"/>
    <cellStyle name="40% - Акцент6 3 6 2" xfId="9016"/>
    <cellStyle name="40% - Акцент6 3 6 3" xfId="9143"/>
    <cellStyle name="40% - Акцент6 3 6 4" xfId="11123"/>
    <cellStyle name="40% - Акцент6 3 7" xfId="2217"/>
    <cellStyle name="40% - Акцент6 3 7 2" xfId="9017"/>
    <cellStyle name="40% - Акцент6 3 7 3" xfId="9142"/>
    <cellStyle name="40% - Акцент6 3 7 4" xfId="11122"/>
    <cellStyle name="40% - Акцент6 3 8" xfId="2218"/>
    <cellStyle name="40% - Акцент6 3 8 2" xfId="9018"/>
    <cellStyle name="40% - Акцент6 3 8 3" xfId="9141"/>
    <cellStyle name="40% - Акцент6 3 8 4" xfId="11121"/>
    <cellStyle name="40% - Акцент6 3 9" xfId="2219"/>
    <cellStyle name="40% - Акцент6 3 9 2" xfId="9019"/>
    <cellStyle name="40% - Акцент6 3 9 3" xfId="9140"/>
    <cellStyle name="40% - Акцент6 3 9 4" xfId="11120"/>
    <cellStyle name="40% - Акцент6 4" xfId="2220"/>
    <cellStyle name="40% - Акцент6 4 10" xfId="2221"/>
    <cellStyle name="40% - Акцент6 4 10 2" xfId="9021"/>
    <cellStyle name="40% - Акцент6 4 10 3" xfId="9138"/>
    <cellStyle name="40% - Акцент6 4 10 4" xfId="11118"/>
    <cellStyle name="40% - Акцент6 4 11" xfId="9020"/>
    <cellStyle name="40% - Акцент6 4 12" xfId="9139"/>
    <cellStyle name="40% - Акцент6 4 13" xfId="11119"/>
    <cellStyle name="40% - Акцент6 4 2" xfId="2222"/>
    <cellStyle name="40% - Акцент6 4 2 2" xfId="9022"/>
    <cellStyle name="40% - Акцент6 4 2 3" xfId="9137"/>
    <cellStyle name="40% - Акцент6 4 2 4" xfId="11117"/>
    <cellStyle name="40% - Акцент6 4 3" xfId="2223"/>
    <cellStyle name="40% - Акцент6 4 3 2" xfId="9023"/>
    <cellStyle name="40% - Акцент6 4 3 3" xfId="9136"/>
    <cellStyle name="40% - Акцент6 4 3 4" xfId="11116"/>
    <cellStyle name="40% - Акцент6 4 4" xfId="2224"/>
    <cellStyle name="40% - Акцент6 4 4 2" xfId="9024"/>
    <cellStyle name="40% - Акцент6 4 4 3" xfId="9135"/>
    <cellStyle name="40% - Акцент6 4 4 4" xfId="11115"/>
    <cellStyle name="40% - Акцент6 4 5" xfId="2225"/>
    <cellStyle name="40% - Акцент6 4 5 2" xfId="9025"/>
    <cellStyle name="40% - Акцент6 4 5 3" xfId="9134"/>
    <cellStyle name="40% - Акцент6 4 5 4" xfId="11114"/>
    <cellStyle name="40% - Акцент6 4 6" xfId="2226"/>
    <cellStyle name="40% - Акцент6 4 6 2" xfId="9026"/>
    <cellStyle name="40% - Акцент6 4 6 3" xfId="9133"/>
    <cellStyle name="40% - Акцент6 4 6 4" xfId="11113"/>
    <cellStyle name="40% - Акцент6 4 7" xfId="2227"/>
    <cellStyle name="40% - Акцент6 4 7 2" xfId="9027"/>
    <cellStyle name="40% - Акцент6 4 7 3" xfId="9132"/>
    <cellStyle name="40% - Акцент6 4 7 4" xfId="11112"/>
    <cellStyle name="40% - Акцент6 4 8" xfId="2228"/>
    <cellStyle name="40% - Акцент6 4 8 2" xfId="9028"/>
    <cellStyle name="40% - Акцент6 4 8 3" xfId="9131"/>
    <cellStyle name="40% - Акцент6 4 8 4" xfId="11111"/>
    <cellStyle name="40% - Акцент6 4 9" xfId="2229"/>
    <cellStyle name="40% - Акцент6 4 9 2" xfId="9029"/>
    <cellStyle name="40% - Акцент6 4 9 3" xfId="9130"/>
    <cellStyle name="40% - Акцент6 4 9 4" xfId="11110"/>
    <cellStyle name="40% - Акцент6 5" xfId="2230"/>
    <cellStyle name="40% - Акцент6 5 10" xfId="2231"/>
    <cellStyle name="40% - Акцент6 5 10 2" xfId="9031"/>
    <cellStyle name="40% - Акцент6 5 10 3" xfId="9128"/>
    <cellStyle name="40% - Акцент6 5 10 4" xfId="11108"/>
    <cellStyle name="40% - Акцент6 5 11" xfId="9030"/>
    <cellStyle name="40% - Акцент6 5 12" xfId="9129"/>
    <cellStyle name="40% - Акцент6 5 13" xfId="11109"/>
    <cellStyle name="40% - Акцент6 5 2" xfId="2232"/>
    <cellStyle name="40% - Акцент6 5 2 2" xfId="9032"/>
    <cellStyle name="40% - Акцент6 5 2 3" xfId="9127"/>
    <cellStyle name="40% - Акцент6 5 2 4" xfId="11107"/>
    <cellStyle name="40% - Акцент6 5 3" xfId="2233"/>
    <cellStyle name="40% - Акцент6 5 3 2" xfId="9033"/>
    <cellStyle name="40% - Акцент6 5 3 3" xfId="9126"/>
    <cellStyle name="40% - Акцент6 5 3 4" xfId="11106"/>
    <cellStyle name="40% - Акцент6 5 4" xfId="2234"/>
    <cellStyle name="40% - Акцент6 5 4 2" xfId="9034"/>
    <cellStyle name="40% - Акцент6 5 4 3" xfId="9125"/>
    <cellStyle name="40% - Акцент6 5 4 4" xfId="11105"/>
    <cellStyle name="40% - Акцент6 5 5" xfId="2235"/>
    <cellStyle name="40% - Акцент6 5 5 2" xfId="9035"/>
    <cellStyle name="40% - Акцент6 5 5 3" xfId="9124"/>
    <cellStyle name="40% - Акцент6 5 5 4" xfId="11104"/>
    <cellStyle name="40% - Акцент6 5 6" xfId="2236"/>
    <cellStyle name="40% - Акцент6 5 6 2" xfId="9036"/>
    <cellStyle name="40% - Акцент6 5 6 3" xfId="9123"/>
    <cellStyle name="40% - Акцент6 5 6 4" xfId="11103"/>
    <cellStyle name="40% - Акцент6 5 7" xfId="2237"/>
    <cellStyle name="40% - Акцент6 5 7 2" xfId="9037"/>
    <cellStyle name="40% - Акцент6 5 7 3" xfId="9122"/>
    <cellStyle name="40% - Акцент6 5 7 4" xfId="11102"/>
    <cellStyle name="40% - Акцент6 5 8" xfId="2238"/>
    <cellStyle name="40% - Акцент6 5 8 2" xfId="9038"/>
    <cellStyle name="40% - Акцент6 5 8 3" xfId="9121"/>
    <cellStyle name="40% - Акцент6 5 8 4" xfId="11101"/>
    <cellStyle name="40% - Акцент6 5 9" xfId="2239"/>
    <cellStyle name="40% - Акцент6 5 9 2" xfId="9039"/>
    <cellStyle name="40% - Акцент6 5 9 3" xfId="9120"/>
    <cellStyle name="40% - Акцент6 5 9 4" xfId="11100"/>
    <cellStyle name="40% - Акцент6 6" xfId="2240"/>
    <cellStyle name="40% - Акцент6 6 10" xfId="2241"/>
    <cellStyle name="40% - Акцент6 6 10 2" xfId="9041"/>
    <cellStyle name="40% - Акцент6 6 10 3" xfId="9118"/>
    <cellStyle name="40% - Акцент6 6 10 4" xfId="11098"/>
    <cellStyle name="40% - Акцент6 6 11" xfId="9040"/>
    <cellStyle name="40% - Акцент6 6 12" xfId="9119"/>
    <cellStyle name="40% - Акцент6 6 13" xfId="11099"/>
    <cellStyle name="40% - Акцент6 6 2" xfId="2242"/>
    <cellStyle name="40% - Акцент6 6 2 2" xfId="9042"/>
    <cellStyle name="40% - Акцент6 6 2 3" xfId="9117"/>
    <cellStyle name="40% - Акцент6 6 2 4" xfId="11097"/>
    <cellStyle name="40% - Акцент6 6 3" xfId="2243"/>
    <cellStyle name="40% - Акцент6 6 3 2" xfId="9043"/>
    <cellStyle name="40% - Акцент6 6 3 3" xfId="9116"/>
    <cellStyle name="40% - Акцент6 6 3 4" xfId="11096"/>
    <cellStyle name="40% - Акцент6 6 4" xfId="2244"/>
    <cellStyle name="40% - Акцент6 6 4 2" xfId="9044"/>
    <cellStyle name="40% - Акцент6 6 4 3" xfId="9115"/>
    <cellStyle name="40% - Акцент6 6 4 4" xfId="11095"/>
    <cellStyle name="40% - Акцент6 6 5" xfId="2245"/>
    <cellStyle name="40% - Акцент6 6 5 2" xfId="9045"/>
    <cellStyle name="40% - Акцент6 6 5 3" xfId="9114"/>
    <cellStyle name="40% - Акцент6 6 5 4" xfId="11094"/>
    <cellStyle name="40% - Акцент6 6 6" xfId="2246"/>
    <cellStyle name="40% - Акцент6 6 6 2" xfId="9046"/>
    <cellStyle name="40% - Акцент6 6 6 3" xfId="9113"/>
    <cellStyle name="40% - Акцент6 6 6 4" xfId="11093"/>
    <cellStyle name="40% - Акцент6 6 7" xfId="2247"/>
    <cellStyle name="40% - Акцент6 6 7 2" xfId="9047"/>
    <cellStyle name="40% - Акцент6 6 7 3" xfId="9112"/>
    <cellStyle name="40% - Акцент6 6 7 4" xfId="11092"/>
    <cellStyle name="40% - Акцент6 6 8" xfId="2248"/>
    <cellStyle name="40% - Акцент6 6 8 2" xfId="9048"/>
    <cellStyle name="40% - Акцент6 6 8 3" xfId="9111"/>
    <cellStyle name="40% - Акцент6 6 8 4" xfId="11091"/>
    <cellStyle name="40% - Акцент6 6 9" xfId="2249"/>
    <cellStyle name="40% - Акцент6 6 9 2" xfId="9049"/>
    <cellStyle name="40% - Акцент6 6 9 3" xfId="9110"/>
    <cellStyle name="40% - Акцент6 6 9 4" xfId="11090"/>
    <cellStyle name="40% - Акцент6 7" xfId="2250"/>
    <cellStyle name="40% - Акцент6 7 10" xfId="2251"/>
    <cellStyle name="40% - Акцент6 7 10 2" xfId="9051"/>
    <cellStyle name="40% - Акцент6 7 10 3" xfId="9108"/>
    <cellStyle name="40% - Акцент6 7 10 4" xfId="11088"/>
    <cellStyle name="40% - Акцент6 7 11" xfId="9050"/>
    <cellStyle name="40% - Акцент6 7 12" xfId="9109"/>
    <cellStyle name="40% - Акцент6 7 13" xfId="11089"/>
    <cellStyle name="40% - Акцент6 7 2" xfId="2252"/>
    <cellStyle name="40% - Акцент6 7 2 2" xfId="9052"/>
    <cellStyle name="40% - Акцент6 7 2 3" xfId="9107"/>
    <cellStyle name="40% - Акцент6 7 2 4" xfId="11087"/>
    <cellStyle name="40% - Акцент6 7 3" xfId="2253"/>
    <cellStyle name="40% - Акцент6 7 3 2" xfId="9053"/>
    <cellStyle name="40% - Акцент6 7 3 3" xfId="9106"/>
    <cellStyle name="40% - Акцент6 7 3 4" xfId="11086"/>
    <cellStyle name="40% - Акцент6 7 4" xfId="2254"/>
    <cellStyle name="40% - Акцент6 7 4 2" xfId="9054"/>
    <cellStyle name="40% - Акцент6 7 4 3" xfId="9105"/>
    <cellStyle name="40% - Акцент6 7 4 4" xfId="11085"/>
    <cellStyle name="40% - Акцент6 7 5" xfId="2255"/>
    <cellStyle name="40% - Акцент6 7 5 2" xfId="9055"/>
    <cellStyle name="40% - Акцент6 7 5 3" xfId="9104"/>
    <cellStyle name="40% - Акцент6 7 5 4" xfId="11084"/>
    <cellStyle name="40% - Акцент6 7 6" xfId="2256"/>
    <cellStyle name="40% - Акцент6 7 6 2" xfId="9056"/>
    <cellStyle name="40% - Акцент6 7 6 3" xfId="9103"/>
    <cellStyle name="40% - Акцент6 7 6 4" xfId="11083"/>
    <cellStyle name="40% - Акцент6 7 7" xfId="2257"/>
    <cellStyle name="40% - Акцент6 7 7 2" xfId="9057"/>
    <cellStyle name="40% - Акцент6 7 7 3" xfId="9102"/>
    <cellStyle name="40% - Акцент6 7 7 4" xfId="11082"/>
    <cellStyle name="40% - Акцент6 7 8" xfId="2258"/>
    <cellStyle name="40% - Акцент6 7 8 2" xfId="9058"/>
    <cellStyle name="40% - Акцент6 7 8 3" xfId="9101"/>
    <cellStyle name="40% - Акцент6 7 8 4" xfId="11081"/>
    <cellStyle name="40% - Акцент6 7 9" xfId="2259"/>
    <cellStyle name="40% - Акцент6 7 9 2" xfId="9059"/>
    <cellStyle name="40% - Акцент6 7 9 3" xfId="9100"/>
    <cellStyle name="40% - Акцент6 7 9 4" xfId="11080"/>
    <cellStyle name="40% - Акцент6 8" xfId="2260"/>
    <cellStyle name="40% - Акцент6 8 10" xfId="2261"/>
    <cellStyle name="40% - Акцент6 8 10 2" xfId="9061"/>
    <cellStyle name="40% - Акцент6 8 10 3" xfId="9098"/>
    <cellStyle name="40% - Акцент6 8 10 4" xfId="11078"/>
    <cellStyle name="40% - Акцент6 8 11" xfId="9060"/>
    <cellStyle name="40% - Акцент6 8 12" xfId="9099"/>
    <cellStyle name="40% - Акцент6 8 13" xfId="11079"/>
    <cellStyle name="40% - Акцент6 8 2" xfId="2262"/>
    <cellStyle name="40% - Акцент6 8 2 2" xfId="9062"/>
    <cellStyle name="40% - Акцент6 8 2 3" xfId="9097"/>
    <cellStyle name="40% - Акцент6 8 2 4" xfId="11077"/>
    <cellStyle name="40% - Акцент6 8 3" xfId="2263"/>
    <cellStyle name="40% - Акцент6 8 3 2" xfId="9063"/>
    <cellStyle name="40% - Акцент6 8 3 3" xfId="9096"/>
    <cellStyle name="40% - Акцент6 8 3 4" xfId="11076"/>
    <cellStyle name="40% - Акцент6 8 4" xfId="2264"/>
    <cellStyle name="40% - Акцент6 8 4 2" xfId="9064"/>
    <cellStyle name="40% - Акцент6 8 4 3" xfId="9095"/>
    <cellStyle name="40% - Акцент6 8 4 4" xfId="11075"/>
    <cellStyle name="40% - Акцент6 8 5" xfId="2265"/>
    <cellStyle name="40% - Акцент6 8 5 2" xfId="9065"/>
    <cellStyle name="40% - Акцент6 8 5 3" xfId="9094"/>
    <cellStyle name="40% - Акцент6 8 5 4" xfId="11074"/>
    <cellStyle name="40% - Акцент6 8 6" xfId="2266"/>
    <cellStyle name="40% - Акцент6 8 6 2" xfId="9066"/>
    <cellStyle name="40% - Акцент6 8 6 3" xfId="9093"/>
    <cellStyle name="40% - Акцент6 8 6 4" xfId="11073"/>
    <cellStyle name="40% - Акцент6 8 7" xfId="2267"/>
    <cellStyle name="40% - Акцент6 8 7 2" xfId="9067"/>
    <cellStyle name="40% - Акцент6 8 7 3" xfId="9092"/>
    <cellStyle name="40% - Акцент6 8 7 4" xfId="11072"/>
    <cellStyle name="40% - Акцент6 8 8" xfId="2268"/>
    <cellStyle name="40% - Акцент6 8 8 2" xfId="9068"/>
    <cellStyle name="40% - Акцент6 8 8 3" xfId="9091"/>
    <cellStyle name="40% - Акцент6 8 8 4" xfId="11071"/>
    <cellStyle name="40% - Акцент6 8 9" xfId="2269"/>
    <cellStyle name="40% - Акцент6 8 9 2" xfId="9069"/>
    <cellStyle name="40% - Акцент6 8 9 3" xfId="9090"/>
    <cellStyle name="40% - Акцент6 8 9 4" xfId="11070"/>
    <cellStyle name="40% - Акцент6 9" xfId="2270"/>
    <cellStyle name="40% - Акцент6 9 10" xfId="2271"/>
    <cellStyle name="40% - Акцент6 9 10 2" xfId="9071"/>
    <cellStyle name="40% - Акцент6 9 10 3" xfId="9088"/>
    <cellStyle name="40% - Акцент6 9 10 4" xfId="11068"/>
    <cellStyle name="40% - Акцент6 9 11" xfId="9070"/>
    <cellStyle name="40% - Акцент6 9 12" xfId="9089"/>
    <cellStyle name="40% - Акцент6 9 13" xfId="11069"/>
    <cellStyle name="40% - Акцент6 9 2" xfId="2272"/>
    <cellStyle name="40% - Акцент6 9 2 2" xfId="9072"/>
    <cellStyle name="40% - Акцент6 9 2 3" xfId="9087"/>
    <cellStyle name="40% - Акцент6 9 2 4" xfId="11067"/>
    <cellStyle name="40% - Акцент6 9 3" xfId="2273"/>
    <cellStyle name="40% - Акцент6 9 3 2" xfId="9073"/>
    <cellStyle name="40% - Акцент6 9 3 3" xfId="9086"/>
    <cellStyle name="40% - Акцент6 9 3 4" xfId="11066"/>
    <cellStyle name="40% - Акцент6 9 4" xfId="2274"/>
    <cellStyle name="40% - Акцент6 9 4 2" xfId="9074"/>
    <cellStyle name="40% - Акцент6 9 4 3" xfId="9085"/>
    <cellStyle name="40% - Акцент6 9 4 4" xfId="11065"/>
    <cellStyle name="40% - Акцент6 9 5" xfId="2275"/>
    <cellStyle name="40% - Акцент6 9 5 2" xfId="9075"/>
    <cellStyle name="40% - Акцент6 9 5 3" xfId="9084"/>
    <cellStyle name="40% - Акцент6 9 5 4" xfId="11064"/>
    <cellStyle name="40% - Акцент6 9 6" xfId="2276"/>
    <cellStyle name="40% - Акцент6 9 6 2" xfId="9076"/>
    <cellStyle name="40% - Акцент6 9 6 3" xfId="9083"/>
    <cellStyle name="40% - Акцент6 9 6 4" xfId="11063"/>
    <cellStyle name="40% - Акцент6 9 7" xfId="2277"/>
    <cellStyle name="40% - Акцент6 9 7 2" xfId="9077"/>
    <cellStyle name="40% - Акцент6 9 7 3" xfId="9082"/>
    <cellStyle name="40% - Акцент6 9 7 4" xfId="11062"/>
    <cellStyle name="40% - Акцент6 9 8" xfId="2278"/>
    <cellStyle name="40% - Акцент6 9 8 2" xfId="9078"/>
    <cellStyle name="40% - Акцент6 9 8 3" xfId="9081"/>
    <cellStyle name="40% - Акцент6 9 8 4" xfId="11061"/>
    <cellStyle name="40% - Акцент6 9 9" xfId="2279"/>
    <cellStyle name="40% - Акцент6 9 9 2" xfId="9079"/>
    <cellStyle name="40% - Акцент6 9 9 3" xfId="9080"/>
    <cellStyle name="40% - Акцент6 9 9 4" xfId="11060"/>
    <cellStyle name="60 % – Zvýraznění1" xfId="13"/>
    <cellStyle name="60 % – Zvýraznění2" xfId="14"/>
    <cellStyle name="60 % – Zvýraznění3" xfId="15"/>
    <cellStyle name="60 % – Zvýraznění4" xfId="16"/>
    <cellStyle name="60 % – Zvýraznění5" xfId="17"/>
    <cellStyle name="60 % – Zvýraznění6" xfId="18"/>
    <cellStyle name="60% — акцент1" xfId="24738" builtinId="32" customBuiltin="1"/>
    <cellStyle name="60% - Акцент1 10" xfId="2280"/>
    <cellStyle name="60% - Акцент1 10 10" xfId="2281"/>
    <cellStyle name="60% - Акцент1 10 2" xfId="2282"/>
    <cellStyle name="60% - Акцент1 10 3" xfId="2283"/>
    <cellStyle name="60% - Акцент1 10 4" xfId="2284"/>
    <cellStyle name="60% - Акцент1 10 5" xfId="2285"/>
    <cellStyle name="60% - Акцент1 10 6" xfId="2286"/>
    <cellStyle name="60% - Акцент1 10 7" xfId="2287"/>
    <cellStyle name="60% - Акцент1 10 8" xfId="2288"/>
    <cellStyle name="60% - Акцент1 10 9" xfId="2289"/>
    <cellStyle name="60% - Акцент1 11" xfId="2290"/>
    <cellStyle name="60% - Акцент1 11 10" xfId="2291"/>
    <cellStyle name="60% - Акцент1 11 2" xfId="2292"/>
    <cellStyle name="60% - Акцент1 11 3" xfId="2293"/>
    <cellStyle name="60% - Акцент1 11 4" xfId="2294"/>
    <cellStyle name="60% - Акцент1 11 5" xfId="2295"/>
    <cellStyle name="60% - Акцент1 11 6" xfId="2296"/>
    <cellStyle name="60% - Акцент1 11 7" xfId="2297"/>
    <cellStyle name="60% - Акцент1 11 8" xfId="2298"/>
    <cellStyle name="60% - Акцент1 11 9" xfId="2299"/>
    <cellStyle name="60% - Акцент1 12" xfId="2300"/>
    <cellStyle name="60% - Акцент1 12 10" xfId="2301"/>
    <cellStyle name="60% - Акцент1 12 2" xfId="2302"/>
    <cellStyle name="60% - Акцент1 12 3" xfId="2303"/>
    <cellStyle name="60% - Акцент1 12 4" xfId="2304"/>
    <cellStyle name="60% - Акцент1 12 5" xfId="2305"/>
    <cellStyle name="60% - Акцент1 12 6" xfId="2306"/>
    <cellStyle name="60% - Акцент1 12 7" xfId="2307"/>
    <cellStyle name="60% - Акцент1 12 8" xfId="2308"/>
    <cellStyle name="60% - Акцент1 12 9" xfId="2309"/>
    <cellStyle name="60% - Акцент1 13" xfId="2310"/>
    <cellStyle name="60% - Акцент1 13 10" xfId="2311"/>
    <cellStyle name="60% - Акцент1 13 2" xfId="2312"/>
    <cellStyle name="60% - Акцент1 13 3" xfId="2313"/>
    <cellStyle name="60% - Акцент1 13 4" xfId="2314"/>
    <cellStyle name="60% - Акцент1 13 5" xfId="2315"/>
    <cellStyle name="60% - Акцент1 13 6" xfId="2316"/>
    <cellStyle name="60% - Акцент1 13 7" xfId="2317"/>
    <cellStyle name="60% - Акцент1 13 8" xfId="2318"/>
    <cellStyle name="60% - Акцент1 13 9" xfId="2319"/>
    <cellStyle name="60% - Акцент1 14" xfId="2320"/>
    <cellStyle name="60% - Акцент1 14 10" xfId="2321"/>
    <cellStyle name="60% - Акцент1 14 2" xfId="2322"/>
    <cellStyle name="60% - Акцент1 14 3" xfId="2323"/>
    <cellStyle name="60% - Акцент1 14 4" xfId="2324"/>
    <cellStyle name="60% - Акцент1 14 5" xfId="2325"/>
    <cellStyle name="60% - Акцент1 14 6" xfId="2326"/>
    <cellStyle name="60% - Акцент1 14 7" xfId="2327"/>
    <cellStyle name="60% - Акцент1 14 8" xfId="2328"/>
    <cellStyle name="60% - Акцент1 14 9" xfId="2329"/>
    <cellStyle name="60% - Акцент1 15" xfId="2330"/>
    <cellStyle name="60% - Акцент1 15 2" xfId="2331"/>
    <cellStyle name="60% - Акцент1 15 3" xfId="2332"/>
    <cellStyle name="60% - Акцент1 15 4" xfId="2333"/>
    <cellStyle name="60% - Акцент1 15 5" xfId="2334"/>
    <cellStyle name="60% - Акцент1 15 6" xfId="2335"/>
    <cellStyle name="60% - Акцент1 15 7" xfId="2336"/>
    <cellStyle name="60% - Акцент1 15 8" xfId="2337"/>
    <cellStyle name="60% - Акцент1 16" xfId="2338"/>
    <cellStyle name="60% - Акцент1 16 2" xfId="2339"/>
    <cellStyle name="60% - Акцент1 16 3" xfId="2340"/>
    <cellStyle name="60% - Акцент1 16 4" xfId="2341"/>
    <cellStyle name="60% - Акцент1 16 5" xfId="2342"/>
    <cellStyle name="60% - Акцент1 16 6" xfId="2343"/>
    <cellStyle name="60% - Акцент1 16 7" xfId="2344"/>
    <cellStyle name="60% - Акцент1 16 8" xfId="2345"/>
    <cellStyle name="60% - Акцент1 17" xfId="2346"/>
    <cellStyle name="60% - Акцент1 17 2" xfId="2347"/>
    <cellStyle name="60% - Акцент1 17 3" xfId="2348"/>
    <cellStyle name="60% - Акцент1 17 4" xfId="2349"/>
    <cellStyle name="60% - Акцент1 17 5" xfId="2350"/>
    <cellStyle name="60% - Акцент1 18" xfId="2351"/>
    <cellStyle name="60% - Акцент1 18 2" xfId="2352"/>
    <cellStyle name="60% - Акцент1 18 3" xfId="2353"/>
    <cellStyle name="60% - Акцент1 18 4" xfId="2354"/>
    <cellStyle name="60% - Акцент1 18 5" xfId="2355"/>
    <cellStyle name="60% - Акцент1 19" xfId="2356"/>
    <cellStyle name="60% - Акцент1 19 2" xfId="2357"/>
    <cellStyle name="60% - Акцент1 19 3" xfId="2358"/>
    <cellStyle name="60% - Акцент1 19 4" xfId="2359"/>
    <cellStyle name="60% - Акцент1 19 5" xfId="2360"/>
    <cellStyle name="60% - Акцент1 2" xfId="2361"/>
    <cellStyle name="60% - Акцент1 2 10" xfId="2362"/>
    <cellStyle name="60% - Акцент1 2 2" xfId="2363"/>
    <cellStyle name="60% - Акцент1 2 3" xfId="2364"/>
    <cellStyle name="60% - Акцент1 2 4" xfId="2365"/>
    <cellStyle name="60% - Акцент1 2 5" xfId="2366"/>
    <cellStyle name="60% - Акцент1 2 6" xfId="2367"/>
    <cellStyle name="60% - Акцент1 2 7" xfId="2368"/>
    <cellStyle name="60% - Акцент1 2 8" xfId="2369"/>
    <cellStyle name="60% - Акцент1 2 9" xfId="2370"/>
    <cellStyle name="60% - Акцент1 20" xfId="2371"/>
    <cellStyle name="60% - Акцент1 21" xfId="2372"/>
    <cellStyle name="60% - Акцент1 22" xfId="2373"/>
    <cellStyle name="60% - Акцент1 23" xfId="2374"/>
    <cellStyle name="60% - Акцент1 24" xfId="14677"/>
    <cellStyle name="60% - Акцент1 3" xfId="2375"/>
    <cellStyle name="60% - Акцент1 3 10" xfId="2376"/>
    <cellStyle name="60% - Акцент1 3 2" xfId="2377"/>
    <cellStyle name="60% - Акцент1 3 3" xfId="2378"/>
    <cellStyle name="60% - Акцент1 3 4" xfId="2379"/>
    <cellStyle name="60% - Акцент1 3 5" xfId="2380"/>
    <cellStyle name="60% - Акцент1 3 6" xfId="2381"/>
    <cellStyle name="60% - Акцент1 3 7" xfId="2382"/>
    <cellStyle name="60% - Акцент1 3 8" xfId="2383"/>
    <cellStyle name="60% - Акцент1 3 9" xfId="2384"/>
    <cellStyle name="60% - Акцент1 4" xfId="2385"/>
    <cellStyle name="60% - Акцент1 4 10" xfId="2386"/>
    <cellStyle name="60% - Акцент1 4 2" xfId="2387"/>
    <cellStyle name="60% - Акцент1 4 3" xfId="2388"/>
    <cellStyle name="60% - Акцент1 4 4" xfId="2389"/>
    <cellStyle name="60% - Акцент1 4 5" xfId="2390"/>
    <cellStyle name="60% - Акцент1 4 6" xfId="2391"/>
    <cellStyle name="60% - Акцент1 4 7" xfId="2392"/>
    <cellStyle name="60% - Акцент1 4 8" xfId="2393"/>
    <cellStyle name="60% - Акцент1 4 9" xfId="2394"/>
    <cellStyle name="60% - Акцент1 5" xfId="2395"/>
    <cellStyle name="60% - Акцент1 5 10" xfId="2396"/>
    <cellStyle name="60% - Акцент1 5 2" xfId="2397"/>
    <cellStyle name="60% - Акцент1 5 3" xfId="2398"/>
    <cellStyle name="60% - Акцент1 5 4" xfId="2399"/>
    <cellStyle name="60% - Акцент1 5 5" xfId="2400"/>
    <cellStyle name="60% - Акцент1 5 6" xfId="2401"/>
    <cellStyle name="60% - Акцент1 5 7" xfId="2402"/>
    <cellStyle name="60% - Акцент1 5 8" xfId="2403"/>
    <cellStyle name="60% - Акцент1 5 9" xfId="2404"/>
    <cellStyle name="60% - Акцент1 6" xfId="2405"/>
    <cellStyle name="60% - Акцент1 6 10" xfId="2406"/>
    <cellStyle name="60% - Акцент1 6 2" xfId="2407"/>
    <cellStyle name="60% - Акцент1 6 3" xfId="2408"/>
    <cellStyle name="60% - Акцент1 6 4" xfId="2409"/>
    <cellStyle name="60% - Акцент1 6 5" xfId="2410"/>
    <cellStyle name="60% - Акцент1 6 6" xfId="2411"/>
    <cellStyle name="60% - Акцент1 6 7" xfId="2412"/>
    <cellStyle name="60% - Акцент1 6 8" xfId="2413"/>
    <cellStyle name="60% - Акцент1 6 9" xfId="2414"/>
    <cellStyle name="60% - Акцент1 7" xfId="2415"/>
    <cellStyle name="60% - Акцент1 7 10" xfId="2416"/>
    <cellStyle name="60% - Акцент1 7 2" xfId="2417"/>
    <cellStyle name="60% - Акцент1 7 3" xfId="2418"/>
    <cellStyle name="60% - Акцент1 7 4" xfId="2419"/>
    <cellStyle name="60% - Акцент1 7 5" xfId="2420"/>
    <cellStyle name="60% - Акцент1 7 6" xfId="2421"/>
    <cellStyle name="60% - Акцент1 7 7" xfId="2422"/>
    <cellStyle name="60% - Акцент1 7 8" xfId="2423"/>
    <cellStyle name="60% - Акцент1 7 9" xfId="2424"/>
    <cellStyle name="60% - Акцент1 8" xfId="2425"/>
    <cellStyle name="60% - Акцент1 8 10" xfId="2426"/>
    <cellStyle name="60% - Акцент1 8 2" xfId="2427"/>
    <cellStyle name="60% - Акцент1 8 3" xfId="2428"/>
    <cellStyle name="60% - Акцент1 8 4" xfId="2429"/>
    <cellStyle name="60% - Акцент1 8 5" xfId="2430"/>
    <cellStyle name="60% - Акцент1 8 6" xfId="2431"/>
    <cellStyle name="60% - Акцент1 8 7" xfId="2432"/>
    <cellStyle name="60% - Акцент1 8 8" xfId="2433"/>
    <cellStyle name="60% - Акцент1 8 9" xfId="2434"/>
    <cellStyle name="60% - Акцент1 9" xfId="2435"/>
    <cellStyle name="60% - Акцент1 9 10" xfId="2436"/>
    <cellStyle name="60% - Акцент1 9 2" xfId="2437"/>
    <cellStyle name="60% - Акцент1 9 3" xfId="2438"/>
    <cellStyle name="60% - Акцент1 9 4" xfId="2439"/>
    <cellStyle name="60% - Акцент1 9 5" xfId="2440"/>
    <cellStyle name="60% - Акцент1 9 6" xfId="2441"/>
    <cellStyle name="60% - Акцент1 9 7" xfId="2442"/>
    <cellStyle name="60% - Акцент1 9 8" xfId="2443"/>
    <cellStyle name="60% - Акцент1 9 9" xfId="2444"/>
    <cellStyle name="60% — акцент2" xfId="24742" builtinId="36" customBuiltin="1"/>
    <cellStyle name="60% - Акцент2 10" xfId="2445"/>
    <cellStyle name="60% - Акцент2 10 10" xfId="2446"/>
    <cellStyle name="60% - Акцент2 10 2" xfId="2447"/>
    <cellStyle name="60% - Акцент2 10 3" xfId="2448"/>
    <cellStyle name="60% - Акцент2 10 4" xfId="2449"/>
    <cellStyle name="60% - Акцент2 10 5" xfId="2450"/>
    <cellStyle name="60% - Акцент2 10 6" xfId="2451"/>
    <cellStyle name="60% - Акцент2 10 7" xfId="2452"/>
    <cellStyle name="60% - Акцент2 10 8" xfId="2453"/>
    <cellStyle name="60% - Акцент2 10 9" xfId="2454"/>
    <cellStyle name="60% - Акцент2 11" xfId="2455"/>
    <cellStyle name="60% - Акцент2 11 10" xfId="2456"/>
    <cellStyle name="60% - Акцент2 11 2" xfId="2457"/>
    <cellStyle name="60% - Акцент2 11 3" xfId="2458"/>
    <cellStyle name="60% - Акцент2 11 4" xfId="2459"/>
    <cellStyle name="60% - Акцент2 11 5" xfId="2460"/>
    <cellStyle name="60% - Акцент2 11 6" xfId="2461"/>
    <cellStyle name="60% - Акцент2 11 7" xfId="2462"/>
    <cellStyle name="60% - Акцент2 11 8" xfId="2463"/>
    <cellStyle name="60% - Акцент2 11 9" xfId="2464"/>
    <cellStyle name="60% - Акцент2 12" xfId="2465"/>
    <cellStyle name="60% - Акцент2 12 10" xfId="2466"/>
    <cellStyle name="60% - Акцент2 12 2" xfId="2467"/>
    <cellStyle name="60% - Акцент2 12 3" xfId="2468"/>
    <cellStyle name="60% - Акцент2 12 4" xfId="2469"/>
    <cellStyle name="60% - Акцент2 12 5" xfId="2470"/>
    <cellStyle name="60% - Акцент2 12 6" xfId="2471"/>
    <cellStyle name="60% - Акцент2 12 7" xfId="2472"/>
    <cellStyle name="60% - Акцент2 12 8" xfId="2473"/>
    <cellStyle name="60% - Акцент2 12 9" xfId="2474"/>
    <cellStyle name="60% - Акцент2 13" xfId="2475"/>
    <cellStyle name="60% - Акцент2 13 10" xfId="2476"/>
    <cellStyle name="60% - Акцент2 13 2" xfId="2477"/>
    <cellStyle name="60% - Акцент2 13 3" xfId="2478"/>
    <cellStyle name="60% - Акцент2 13 4" xfId="2479"/>
    <cellStyle name="60% - Акцент2 13 5" xfId="2480"/>
    <cellStyle name="60% - Акцент2 13 6" xfId="2481"/>
    <cellStyle name="60% - Акцент2 13 7" xfId="2482"/>
    <cellStyle name="60% - Акцент2 13 8" xfId="2483"/>
    <cellStyle name="60% - Акцент2 13 9" xfId="2484"/>
    <cellStyle name="60% - Акцент2 14" xfId="2485"/>
    <cellStyle name="60% - Акцент2 14 10" xfId="2486"/>
    <cellStyle name="60% - Акцент2 14 2" xfId="2487"/>
    <cellStyle name="60% - Акцент2 14 3" xfId="2488"/>
    <cellStyle name="60% - Акцент2 14 4" xfId="2489"/>
    <cellStyle name="60% - Акцент2 14 5" xfId="2490"/>
    <cellStyle name="60% - Акцент2 14 6" xfId="2491"/>
    <cellStyle name="60% - Акцент2 14 7" xfId="2492"/>
    <cellStyle name="60% - Акцент2 14 8" xfId="2493"/>
    <cellStyle name="60% - Акцент2 14 9" xfId="2494"/>
    <cellStyle name="60% - Акцент2 15" xfId="2495"/>
    <cellStyle name="60% - Акцент2 15 2" xfId="2496"/>
    <cellStyle name="60% - Акцент2 15 3" xfId="2497"/>
    <cellStyle name="60% - Акцент2 15 4" xfId="2498"/>
    <cellStyle name="60% - Акцент2 15 5" xfId="2499"/>
    <cellStyle name="60% - Акцент2 15 6" xfId="2500"/>
    <cellStyle name="60% - Акцент2 15 7" xfId="2501"/>
    <cellStyle name="60% - Акцент2 15 8" xfId="2502"/>
    <cellStyle name="60% - Акцент2 16" xfId="2503"/>
    <cellStyle name="60% - Акцент2 16 2" xfId="2504"/>
    <cellStyle name="60% - Акцент2 16 3" xfId="2505"/>
    <cellStyle name="60% - Акцент2 16 4" xfId="2506"/>
    <cellStyle name="60% - Акцент2 16 5" xfId="2507"/>
    <cellStyle name="60% - Акцент2 16 6" xfId="2508"/>
    <cellStyle name="60% - Акцент2 16 7" xfId="2509"/>
    <cellStyle name="60% - Акцент2 16 8" xfId="2510"/>
    <cellStyle name="60% - Акцент2 17" xfId="2511"/>
    <cellStyle name="60% - Акцент2 17 2" xfId="2512"/>
    <cellStyle name="60% - Акцент2 17 3" xfId="2513"/>
    <cellStyle name="60% - Акцент2 17 4" xfId="2514"/>
    <cellStyle name="60% - Акцент2 17 5" xfId="2515"/>
    <cellStyle name="60% - Акцент2 18" xfId="2516"/>
    <cellStyle name="60% - Акцент2 18 2" xfId="2517"/>
    <cellStyle name="60% - Акцент2 18 3" xfId="2518"/>
    <cellStyle name="60% - Акцент2 18 4" xfId="2519"/>
    <cellStyle name="60% - Акцент2 18 5" xfId="2520"/>
    <cellStyle name="60% - Акцент2 19" xfId="2521"/>
    <cellStyle name="60% - Акцент2 19 2" xfId="2522"/>
    <cellStyle name="60% - Акцент2 19 3" xfId="2523"/>
    <cellStyle name="60% - Акцент2 19 4" xfId="2524"/>
    <cellStyle name="60% - Акцент2 19 5" xfId="2525"/>
    <cellStyle name="60% - Акцент2 2" xfId="2526"/>
    <cellStyle name="60% - Акцент2 2 10" xfId="2527"/>
    <cellStyle name="60% - Акцент2 2 2" xfId="2528"/>
    <cellStyle name="60% - Акцент2 2 3" xfId="2529"/>
    <cellStyle name="60% - Акцент2 2 4" xfId="2530"/>
    <cellStyle name="60% - Акцент2 2 5" xfId="2531"/>
    <cellStyle name="60% - Акцент2 2 6" xfId="2532"/>
    <cellStyle name="60% - Акцент2 2 7" xfId="2533"/>
    <cellStyle name="60% - Акцент2 2 8" xfId="2534"/>
    <cellStyle name="60% - Акцент2 2 9" xfId="2535"/>
    <cellStyle name="60% - Акцент2 20" xfId="2536"/>
    <cellStyle name="60% - Акцент2 21" xfId="2537"/>
    <cellStyle name="60% - Акцент2 22" xfId="2538"/>
    <cellStyle name="60% - Акцент2 23" xfId="2539"/>
    <cellStyle name="60% - Акцент2 24" xfId="14661"/>
    <cellStyle name="60% - Акцент2 3" xfId="2540"/>
    <cellStyle name="60% - Акцент2 3 10" xfId="2541"/>
    <cellStyle name="60% - Акцент2 3 2" xfId="2542"/>
    <cellStyle name="60% - Акцент2 3 3" xfId="2543"/>
    <cellStyle name="60% - Акцент2 3 4" xfId="2544"/>
    <cellStyle name="60% - Акцент2 3 5" xfId="2545"/>
    <cellStyle name="60% - Акцент2 3 6" xfId="2546"/>
    <cellStyle name="60% - Акцент2 3 7" xfId="2547"/>
    <cellStyle name="60% - Акцент2 3 8" xfId="2548"/>
    <cellStyle name="60% - Акцент2 3 9" xfId="2549"/>
    <cellStyle name="60% - Акцент2 4" xfId="2550"/>
    <cellStyle name="60% - Акцент2 4 10" xfId="2551"/>
    <cellStyle name="60% - Акцент2 4 2" xfId="2552"/>
    <cellStyle name="60% - Акцент2 4 3" xfId="2553"/>
    <cellStyle name="60% - Акцент2 4 4" xfId="2554"/>
    <cellStyle name="60% - Акцент2 4 5" xfId="2555"/>
    <cellStyle name="60% - Акцент2 4 6" xfId="2556"/>
    <cellStyle name="60% - Акцент2 4 7" xfId="2557"/>
    <cellStyle name="60% - Акцент2 4 8" xfId="2558"/>
    <cellStyle name="60% - Акцент2 4 9" xfId="2559"/>
    <cellStyle name="60% - Акцент2 5" xfId="2560"/>
    <cellStyle name="60% - Акцент2 5 10" xfId="2561"/>
    <cellStyle name="60% - Акцент2 5 2" xfId="2562"/>
    <cellStyle name="60% - Акцент2 5 3" xfId="2563"/>
    <cellStyle name="60% - Акцент2 5 4" xfId="2564"/>
    <cellStyle name="60% - Акцент2 5 5" xfId="2565"/>
    <cellStyle name="60% - Акцент2 5 6" xfId="2566"/>
    <cellStyle name="60% - Акцент2 5 7" xfId="2567"/>
    <cellStyle name="60% - Акцент2 5 8" xfId="2568"/>
    <cellStyle name="60% - Акцент2 5 9" xfId="2569"/>
    <cellStyle name="60% - Акцент2 6" xfId="2570"/>
    <cellStyle name="60% - Акцент2 6 10" xfId="2571"/>
    <cellStyle name="60% - Акцент2 6 2" xfId="2572"/>
    <cellStyle name="60% - Акцент2 6 3" xfId="2573"/>
    <cellStyle name="60% - Акцент2 6 4" xfId="2574"/>
    <cellStyle name="60% - Акцент2 6 5" xfId="2575"/>
    <cellStyle name="60% - Акцент2 6 6" xfId="2576"/>
    <cellStyle name="60% - Акцент2 6 7" xfId="2577"/>
    <cellStyle name="60% - Акцент2 6 8" xfId="2578"/>
    <cellStyle name="60% - Акцент2 6 9" xfId="2579"/>
    <cellStyle name="60% - Акцент2 7" xfId="2580"/>
    <cellStyle name="60% - Акцент2 7 10" xfId="2581"/>
    <cellStyle name="60% - Акцент2 7 2" xfId="2582"/>
    <cellStyle name="60% - Акцент2 7 3" xfId="2583"/>
    <cellStyle name="60% - Акцент2 7 4" xfId="2584"/>
    <cellStyle name="60% - Акцент2 7 5" xfId="2585"/>
    <cellStyle name="60% - Акцент2 7 6" xfId="2586"/>
    <cellStyle name="60% - Акцент2 7 7" xfId="2587"/>
    <cellStyle name="60% - Акцент2 7 8" xfId="2588"/>
    <cellStyle name="60% - Акцент2 7 9" xfId="2589"/>
    <cellStyle name="60% - Акцент2 8" xfId="2590"/>
    <cellStyle name="60% - Акцент2 8 10" xfId="2591"/>
    <cellStyle name="60% - Акцент2 8 2" xfId="2592"/>
    <cellStyle name="60% - Акцент2 8 3" xfId="2593"/>
    <cellStyle name="60% - Акцент2 8 4" xfId="2594"/>
    <cellStyle name="60% - Акцент2 8 5" xfId="2595"/>
    <cellStyle name="60% - Акцент2 8 6" xfId="2596"/>
    <cellStyle name="60% - Акцент2 8 7" xfId="2597"/>
    <cellStyle name="60% - Акцент2 8 8" xfId="2598"/>
    <cellStyle name="60% - Акцент2 8 9" xfId="2599"/>
    <cellStyle name="60% - Акцент2 9" xfId="2600"/>
    <cellStyle name="60% - Акцент2 9 10" xfId="2601"/>
    <cellStyle name="60% - Акцент2 9 2" xfId="2602"/>
    <cellStyle name="60% - Акцент2 9 3" xfId="2603"/>
    <cellStyle name="60% - Акцент2 9 4" xfId="2604"/>
    <cellStyle name="60% - Акцент2 9 5" xfId="2605"/>
    <cellStyle name="60% - Акцент2 9 6" xfId="2606"/>
    <cellStyle name="60% - Акцент2 9 7" xfId="2607"/>
    <cellStyle name="60% - Акцент2 9 8" xfId="2608"/>
    <cellStyle name="60% - Акцент2 9 9" xfId="2609"/>
    <cellStyle name="60% — акцент3" xfId="24746" builtinId="40" customBuiltin="1"/>
    <cellStyle name="60% - Акцент3 10" xfId="2610"/>
    <cellStyle name="60% - Акцент3 10 10" xfId="2611"/>
    <cellStyle name="60% - Акцент3 10 2" xfId="2612"/>
    <cellStyle name="60% - Акцент3 10 3" xfId="2613"/>
    <cellStyle name="60% - Акцент3 10 4" xfId="2614"/>
    <cellStyle name="60% - Акцент3 10 5" xfId="2615"/>
    <cellStyle name="60% - Акцент3 10 6" xfId="2616"/>
    <cellStyle name="60% - Акцент3 10 7" xfId="2617"/>
    <cellStyle name="60% - Акцент3 10 8" xfId="2618"/>
    <cellStyle name="60% - Акцент3 10 9" xfId="2619"/>
    <cellStyle name="60% - Акцент3 11" xfId="2620"/>
    <cellStyle name="60% - Акцент3 11 10" xfId="2621"/>
    <cellStyle name="60% - Акцент3 11 2" xfId="2622"/>
    <cellStyle name="60% - Акцент3 11 3" xfId="2623"/>
    <cellStyle name="60% - Акцент3 11 4" xfId="2624"/>
    <cellStyle name="60% - Акцент3 11 5" xfId="2625"/>
    <cellStyle name="60% - Акцент3 11 6" xfId="2626"/>
    <cellStyle name="60% - Акцент3 11 7" xfId="2627"/>
    <cellStyle name="60% - Акцент3 11 8" xfId="2628"/>
    <cellStyle name="60% - Акцент3 11 9" xfId="2629"/>
    <cellStyle name="60% - Акцент3 12" xfId="2630"/>
    <cellStyle name="60% - Акцент3 12 10" xfId="2631"/>
    <cellStyle name="60% - Акцент3 12 2" xfId="2632"/>
    <cellStyle name="60% - Акцент3 12 3" xfId="2633"/>
    <cellStyle name="60% - Акцент3 12 4" xfId="2634"/>
    <cellStyle name="60% - Акцент3 12 5" xfId="2635"/>
    <cellStyle name="60% - Акцент3 12 6" xfId="2636"/>
    <cellStyle name="60% - Акцент3 12 7" xfId="2637"/>
    <cellStyle name="60% - Акцент3 12 8" xfId="2638"/>
    <cellStyle name="60% - Акцент3 12 9" xfId="2639"/>
    <cellStyle name="60% - Акцент3 13" xfId="2640"/>
    <cellStyle name="60% - Акцент3 13 10" xfId="2641"/>
    <cellStyle name="60% - Акцент3 13 2" xfId="2642"/>
    <cellStyle name="60% - Акцент3 13 3" xfId="2643"/>
    <cellStyle name="60% - Акцент3 13 4" xfId="2644"/>
    <cellStyle name="60% - Акцент3 13 5" xfId="2645"/>
    <cellStyle name="60% - Акцент3 13 6" xfId="2646"/>
    <cellStyle name="60% - Акцент3 13 7" xfId="2647"/>
    <cellStyle name="60% - Акцент3 13 8" xfId="2648"/>
    <cellStyle name="60% - Акцент3 13 9" xfId="2649"/>
    <cellStyle name="60% - Акцент3 14" xfId="2650"/>
    <cellStyle name="60% - Акцент3 14 10" xfId="2651"/>
    <cellStyle name="60% - Акцент3 14 2" xfId="2652"/>
    <cellStyle name="60% - Акцент3 14 3" xfId="2653"/>
    <cellStyle name="60% - Акцент3 14 4" xfId="2654"/>
    <cellStyle name="60% - Акцент3 14 5" xfId="2655"/>
    <cellStyle name="60% - Акцент3 14 6" xfId="2656"/>
    <cellStyle name="60% - Акцент3 14 7" xfId="2657"/>
    <cellStyle name="60% - Акцент3 14 8" xfId="2658"/>
    <cellStyle name="60% - Акцент3 14 9" xfId="2659"/>
    <cellStyle name="60% - Акцент3 15" xfId="2660"/>
    <cellStyle name="60% - Акцент3 15 2" xfId="2661"/>
    <cellStyle name="60% - Акцент3 15 3" xfId="2662"/>
    <cellStyle name="60% - Акцент3 15 4" xfId="2663"/>
    <cellStyle name="60% - Акцент3 15 5" xfId="2664"/>
    <cellStyle name="60% - Акцент3 15 6" xfId="2665"/>
    <cellStyle name="60% - Акцент3 15 7" xfId="2666"/>
    <cellStyle name="60% - Акцент3 15 8" xfId="2667"/>
    <cellStyle name="60% - Акцент3 16" xfId="2668"/>
    <cellStyle name="60% - Акцент3 16 2" xfId="2669"/>
    <cellStyle name="60% - Акцент3 16 3" xfId="2670"/>
    <cellStyle name="60% - Акцент3 16 4" xfId="2671"/>
    <cellStyle name="60% - Акцент3 16 5" xfId="2672"/>
    <cellStyle name="60% - Акцент3 16 6" xfId="2673"/>
    <cellStyle name="60% - Акцент3 16 7" xfId="2674"/>
    <cellStyle name="60% - Акцент3 16 8" xfId="2675"/>
    <cellStyle name="60% - Акцент3 17" xfId="2676"/>
    <cellStyle name="60% - Акцент3 17 2" xfId="2677"/>
    <cellStyle name="60% - Акцент3 17 3" xfId="2678"/>
    <cellStyle name="60% - Акцент3 17 4" xfId="2679"/>
    <cellStyle name="60% - Акцент3 17 5" xfId="2680"/>
    <cellStyle name="60% - Акцент3 18" xfId="2681"/>
    <cellStyle name="60% - Акцент3 18 2" xfId="2682"/>
    <cellStyle name="60% - Акцент3 18 3" xfId="2683"/>
    <cellStyle name="60% - Акцент3 18 4" xfId="2684"/>
    <cellStyle name="60% - Акцент3 18 5" xfId="2685"/>
    <cellStyle name="60% - Акцент3 19" xfId="2686"/>
    <cellStyle name="60% - Акцент3 19 2" xfId="2687"/>
    <cellStyle name="60% - Акцент3 19 3" xfId="2688"/>
    <cellStyle name="60% - Акцент3 19 4" xfId="2689"/>
    <cellStyle name="60% - Акцент3 19 5" xfId="2690"/>
    <cellStyle name="60% - Акцент3 2" xfId="2691"/>
    <cellStyle name="60% - Акцент3 2 10" xfId="2692"/>
    <cellStyle name="60% - Акцент3 2 2" xfId="2693"/>
    <cellStyle name="60% - Акцент3 2 3" xfId="2694"/>
    <cellStyle name="60% - Акцент3 2 4" xfId="2695"/>
    <cellStyle name="60% - Акцент3 2 5" xfId="2696"/>
    <cellStyle name="60% - Акцент3 2 6" xfId="2697"/>
    <cellStyle name="60% - Акцент3 2 7" xfId="2698"/>
    <cellStyle name="60% - Акцент3 2 8" xfId="2699"/>
    <cellStyle name="60% - Акцент3 2 9" xfId="2700"/>
    <cellStyle name="60% - Акцент3 20" xfId="2701"/>
    <cellStyle name="60% - Акцент3 21" xfId="2702"/>
    <cellStyle name="60% - Акцент3 22" xfId="2703"/>
    <cellStyle name="60% - Акцент3 23" xfId="2704"/>
    <cellStyle name="60% - Акцент3 24" xfId="14565"/>
    <cellStyle name="60% - Акцент3 3" xfId="2705"/>
    <cellStyle name="60% - Акцент3 3 10" xfId="2706"/>
    <cellStyle name="60% - Акцент3 3 2" xfId="2707"/>
    <cellStyle name="60% - Акцент3 3 3" xfId="2708"/>
    <cellStyle name="60% - Акцент3 3 4" xfId="2709"/>
    <cellStyle name="60% - Акцент3 3 5" xfId="2710"/>
    <cellStyle name="60% - Акцент3 3 6" xfId="2711"/>
    <cellStyle name="60% - Акцент3 3 7" xfId="2712"/>
    <cellStyle name="60% - Акцент3 3 8" xfId="2713"/>
    <cellStyle name="60% - Акцент3 3 9" xfId="2714"/>
    <cellStyle name="60% - Акцент3 4" xfId="2715"/>
    <cellStyle name="60% - Акцент3 4 10" xfId="2716"/>
    <cellStyle name="60% - Акцент3 4 2" xfId="2717"/>
    <cellStyle name="60% - Акцент3 4 3" xfId="2718"/>
    <cellStyle name="60% - Акцент3 4 4" xfId="2719"/>
    <cellStyle name="60% - Акцент3 4 5" xfId="2720"/>
    <cellStyle name="60% - Акцент3 4 6" xfId="2721"/>
    <cellStyle name="60% - Акцент3 4 7" xfId="2722"/>
    <cellStyle name="60% - Акцент3 4 8" xfId="2723"/>
    <cellStyle name="60% - Акцент3 4 9" xfId="2724"/>
    <cellStyle name="60% - Акцент3 5" xfId="2725"/>
    <cellStyle name="60% - Акцент3 5 10" xfId="2726"/>
    <cellStyle name="60% - Акцент3 5 2" xfId="2727"/>
    <cellStyle name="60% - Акцент3 5 3" xfId="2728"/>
    <cellStyle name="60% - Акцент3 5 4" xfId="2729"/>
    <cellStyle name="60% - Акцент3 5 5" xfId="2730"/>
    <cellStyle name="60% - Акцент3 5 6" xfId="2731"/>
    <cellStyle name="60% - Акцент3 5 7" xfId="2732"/>
    <cellStyle name="60% - Акцент3 5 8" xfId="2733"/>
    <cellStyle name="60% - Акцент3 5 9" xfId="2734"/>
    <cellStyle name="60% - Акцент3 6" xfId="2735"/>
    <cellStyle name="60% - Акцент3 6 10" xfId="2736"/>
    <cellStyle name="60% - Акцент3 6 2" xfId="2737"/>
    <cellStyle name="60% - Акцент3 6 3" xfId="2738"/>
    <cellStyle name="60% - Акцент3 6 4" xfId="2739"/>
    <cellStyle name="60% - Акцент3 6 5" xfId="2740"/>
    <cellStyle name="60% - Акцент3 6 6" xfId="2741"/>
    <cellStyle name="60% - Акцент3 6 7" xfId="2742"/>
    <cellStyle name="60% - Акцент3 6 8" xfId="2743"/>
    <cellStyle name="60% - Акцент3 6 9" xfId="2744"/>
    <cellStyle name="60% - Акцент3 7" xfId="2745"/>
    <cellStyle name="60% - Акцент3 7 10" xfId="2746"/>
    <cellStyle name="60% - Акцент3 7 2" xfId="2747"/>
    <cellStyle name="60% - Акцент3 7 3" xfId="2748"/>
    <cellStyle name="60% - Акцент3 7 4" xfId="2749"/>
    <cellStyle name="60% - Акцент3 7 5" xfId="2750"/>
    <cellStyle name="60% - Акцент3 7 6" xfId="2751"/>
    <cellStyle name="60% - Акцент3 7 7" xfId="2752"/>
    <cellStyle name="60% - Акцент3 7 8" xfId="2753"/>
    <cellStyle name="60% - Акцент3 7 9" xfId="2754"/>
    <cellStyle name="60% - Акцент3 8" xfId="2755"/>
    <cellStyle name="60% - Акцент3 8 10" xfId="2756"/>
    <cellStyle name="60% - Акцент3 8 2" xfId="2757"/>
    <cellStyle name="60% - Акцент3 8 3" xfId="2758"/>
    <cellStyle name="60% - Акцент3 8 4" xfId="2759"/>
    <cellStyle name="60% - Акцент3 8 5" xfId="2760"/>
    <cellStyle name="60% - Акцент3 8 6" xfId="2761"/>
    <cellStyle name="60% - Акцент3 8 7" xfId="2762"/>
    <cellStyle name="60% - Акцент3 8 8" xfId="2763"/>
    <cellStyle name="60% - Акцент3 8 9" xfId="2764"/>
    <cellStyle name="60% - Акцент3 9" xfId="2765"/>
    <cellStyle name="60% - Акцент3 9 10" xfId="2766"/>
    <cellStyle name="60% - Акцент3 9 2" xfId="2767"/>
    <cellStyle name="60% - Акцент3 9 3" xfId="2768"/>
    <cellStyle name="60% - Акцент3 9 4" xfId="2769"/>
    <cellStyle name="60% - Акцент3 9 5" xfId="2770"/>
    <cellStyle name="60% - Акцент3 9 6" xfId="2771"/>
    <cellStyle name="60% - Акцент3 9 7" xfId="2772"/>
    <cellStyle name="60% - Акцент3 9 8" xfId="2773"/>
    <cellStyle name="60% - Акцент3 9 9" xfId="2774"/>
    <cellStyle name="60% — акцент4" xfId="24750" builtinId="44" customBuiltin="1"/>
    <cellStyle name="60% - Акцент4 10" xfId="2775"/>
    <cellStyle name="60% - Акцент4 10 10" xfId="2776"/>
    <cellStyle name="60% - Акцент4 10 2" xfId="2777"/>
    <cellStyle name="60% - Акцент4 10 3" xfId="2778"/>
    <cellStyle name="60% - Акцент4 10 4" xfId="2779"/>
    <cellStyle name="60% - Акцент4 10 5" xfId="2780"/>
    <cellStyle name="60% - Акцент4 10 6" xfId="2781"/>
    <cellStyle name="60% - Акцент4 10 7" xfId="2782"/>
    <cellStyle name="60% - Акцент4 10 8" xfId="2783"/>
    <cellStyle name="60% - Акцент4 10 9" xfId="2784"/>
    <cellStyle name="60% - Акцент4 11" xfId="2785"/>
    <cellStyle name="60% - Акцент4 11 10" xfId="2786"/>
    <cellStyle name="60% - Акцент4 11 2" xfId="2787"/>
    <cellStyle name="60% - Акцент4 11 3" xfId="2788"/>
    <cellStyle name="60% - Акцент4 11 4" xfId="2789"/>
    <cellStyle name="60% - Акцент4 11 5" xfId="2790"/>
    <cellStyle name="60% - Акцент4 11 6" xfId="2791"/>
    <cellStyle name="60% - Акцент4 11 7" xfId="2792"/>
    <cellStyle name="60% - Акцент4 11 8" xfId="2793"/>
    <cellStyle name="60% - Акцент4 11 9" xfId="2794"/>
    <cellStyle name="60% - Акцент4 12" xfId="2795"/>
    <cellStyle name="60% - Акцент4 12 10" xfId="2796"/>
    <cellStyle name="60% - Акцент4 12 2" xfId="2797"/>
    <cellStyle name="60% - Акцент4 12 3" xfId="2798"/>
    <cellStyle name="60% - Акцент4 12 4" xfId="2799"/>
    <cellStyle name="60% - Акцент4 12 5" xfId="2800"/>
    <cellStyle name="60% - Акцент4 12 6" xfId="2801"/>
    <cellStyle name="60% - Акцент4 12 7" xfId="2802"/>
    <cellStyle name="60% - Акцент4 12 8" xfId="2803"/>
    <cellStyle name="60% - Акцент4 12 9" xfId="2804"/>
    <cellStyle name="60% - Акцент4 13" xfId="2805"/>
    <cellStyle name="60% - Акцент4 13 10" xfId="2806"/>
    <cellStyle name="60% - Акцент4 13 2" xfId="2807"/>
    <cellStyle name="60% - Акцент4 13 3" xfId="2808"/>
    <cellStyle name="60% - Акцент4 13 4" xfId="2809"/>
    <cellStyle name="60% - Акцент4 13 5" xfId="2810"/>
    <cellStyle name="60% - Акцент4 13 6" xfId="2811"/>
    <cellStyle name="60% - Акцент4 13 7" xfId="2812"/>
    <cellStyle name="60% - Акцент4 13 8" xfId="2813"/>
    <cellStyle name="60% - Акцент4 13 9" xfId="2814"/>
    <cellStyle name="60% - Акцент4 14" xfId="2815"/>
    <cellStyle name="60% - Акцент4 14 10" xfId="2816"/>
    <cellStyle name="60% - Акцент4 14 2" xfId="2817"/>
    <cellStyle name="60% - Акцент4 14 3" xfId="2818"/>
    <cellStyle name="60% - Акцент4 14 4" xfId="2819"/>
    <cellStyle name="60% - Акцент4 14 5" xfId="2820"/>
    <cellStyle name="60% - Акцент4 14 6" xfId="2821"/>
    <cellStyle name="60% - Акцент4 14 7" xfId="2822"/>
    <cellStyle name="60% - Акцент4 14 8" xfId="2823"/>
    <cellStyle name="60% - Акцент4 14 9" xfId="2824"/>
    <cellStyle name="60% - Акцент4 15" xfId="2825"/>
    <cellStyle name="60% - Акцент4 15 2" xfId="2826"/>
    <cellStyle name="60% - Акцент4 15 3" xfId="2827"/>
    <cellStyle name="60% - Акцент4 15 4" xfId="2828"/>
    <cellStyle name="60% - Акцент4 15 5" xfId="2829"/>
    <cellStyle name="60% - Акцент4 15 6" xfId="2830"/>
    <cellStyle name="60% - Акцент4 15 7" xfId="2831"/>
    <cellStyle name="60% - Акцент4 15 8" xfId="2832"/>
    <cellStyle name="60% - Акцент4 16" xfId="2833"/>
    <cellStyle name="60% - Акцент4 16 2" xfId="2834"/>
    <cellStyle name="60% - Акцент4 16 3" xfId="2835"/>
    <cellStyle name="60% - Акцент4 16 4" xfId="2836"/>
    <cellStyle name="60% - Акцент4 16 5" xfId="2837"/>
    <cellStyle name="60% - Акцент4 16 6" xfId="2838"/>
    <cellStyle name="60% - Акцент4 16 7" xfId="2839"/>
    <cellStyle name="60% - Акцент4 16 8" xfId="2840"/>
    <cellStyle name="60% - Акцент4 17" xfId="2841"/>
    <cellStyle name="60% - Акцент4 17 2" xfId="2842"/>
    <cellStyle name="60% - Акцент4 17 3" xfId="2843"/>
    <cellStyle name="60% - Акцент4 17 4" xfId="2844"/>
    <cellStyle name="60% - Акцент4 17 5" xfId="2845"/>
    <cellStyle name="60% - Акцент4 18" xfId="2846"/>
    <cellStyle name="60% - Акцент4 18 2" xfId="2847"/>
    <cellStyle name="60% - Акцент4 18 3" xfId="2848"/>
    <cellStyle name="60% - Акцент4 18 4" xfId="2849"/>
    <cellStyle name="60% - Акцент4 18 5" xfId="2850"/>
    <cellStyle name="60% - Акцент4 19" xfId="2851"/>
    <cellStyle name="60% - Акцент4 19 2" xfId="2852"/>
    <cellStyle name="60% - Акцент4 19 3" xfId="2853"/>
    <cellStyle name="60% - Акцент4 19 4" xfId="2854"/>
    <cellStyle name="60% - Акцент4 19 5" xfId="2855"/>
    <cellStyle name="60% - Акцент4 2" xfId="2856"/>
    <cellStyle name="60% - Акцент4 2 10" xfId="2857"/>
    <cellStyle name="60% - Акцент4 2 2" xfId="2858"/>
    <cellStyle name="60% - Акцент4 2 3" xfId="2859"/>
    <cellStyle name="60% - Акцент4 2 4" xfId="2860"/>
    <cellStyle name="60% - Акцент4 2 5" xfId="2861"/>
    <cellStyle name="60% - Акцент4 2 6" xfId="2862"/>
    <cellStyle name="60% - Акцент4 2 7" xfId="2863"/>
    <cellStyle name="60% - Акцент4 2 8" xfId="2864"/>
    <cellStyle name="60% - Акцент4 2 9" xfId="2865"/>
    <cellStyle name="60% - Акцент4 20" xfId="2866"/>
    <cellStyle name="60% - Акцент4 21" xfId="2867"/>
    <cellStyle name="60% - Акцент4 22" xfId="2868"/>
    <cellStyle name="60% - Акцент4 23" xfId="2869"/>
    <cellStyle name="60% - Акцент4 24" xfId="14643"/>
    <cellStyle name="60% - Акцент4 3" xfId="2870"/>
    <cellStyle name="60% - Акцент4 3 10" xfId="2871"/>
    <cellStyle name="60% - Акцент4 3 2" xfId="2872"/>
    <cellStyle name="60% - Акцент4 3 3" xfId="2873"/>
    <cellStyle name="60% - Акцент4 3 4" xfId="2874"/>
    <cellStyle name="60% - Акцент4 3 5" xfId="2875"/>
    <cellStyle name="60% - Акцент4 3 6" xfId="2876"/>
    <cellStyle name="60% - Акцент4 3 7" xfId="2877"/>
    <cellStyle name="60% - Акцент4 3 8" xfId="2878"/>
    <cellStyle name="60% - Акцент4 3 9" xfId="2879"/>
    <cellStyle name="60% - Акцент4 4" xfId="2880"/>
    <cellStyle name="60% - Акцент4 4 10" xfId="2881"/>
    <cellStyle name="60% - Акцент4 4 2" xfId="2882"/>
    <cellStyle name="60% - Акцент4 4 3" xfId="2883"/>
    <cellStyle name="60% - Акцент4 4 4" xfId="2884"/>
    <cellStyle name="60% - Акцент4 4 5" xfId="2885"/>
    <cellStyle name="60% - Акцент4 4 6" xfId="2886"/>
    <cellStyle name="60% - Акцент4 4 7" xfId="2887"/>
    <cellStyle name="60% - Акцент4 4 8" xfId="2888"/>
    <cellStyle name="60% - Акцент4 4 9" xfId="2889"/>
    <cellStyle name="60% - Акцент4 5" xfId="2890"/>
    <cellStyle name="60% - Акцент4 5 10" xfId="2891"/>
    <cellStyle name="60% - Акцент4 5 2" xfId="2892"/>
    <cellStyle name="60% - Акцент4 5 3" xfId="2893"/>
    <cellStyle name="60% - Акцент4 5 4" xfId="2894"/>
    <cellStyle name="60% - Акцент4 5 5" xfId="2895"/>
    <cellStyle name="60% - Акцент4 5 6" xfId="2896"/>
    <cellStyle name="60% - Акцент4 5 7" xfId="2897"/>
    <cellStyle name="60% - Акцент4 5 8" xfId="2898"/>
    <cellStyle name="60% - Акцент4 5 9" xfId="2899"/>
    <cellStyle name="60% - Акцент4 6" xfId="2900"/>
    <cellStyle name="60% - Акцент4 6 10" xfId="2901"/>
    <cellStyle name="60% - Акцент4 6 2" xfId="2902"/>
    <cellStyle name="60% - Акцент4 6 3" xfId="2903"/>
    <cellStyle name="60% - Акцент4 6 4" xfId="2904"/>
    <cellStyle name="60% - Акцент4 6 5" xfId="2905"/>
    <cellStyle name="60% - Акцент4 6 6" xfId="2906"/>
    <cellStyle name="60% - Акцент4 6 7" xfId="2907"/>
    <cellStyle name="60% - Акцент4 6 8" xfId="2908"/>
    <cellStyle name="60% - Акцент4 6 9" xfId="2909"/>
    <cellStyle name="60% - Акцент4 7" xfId="2910"/>
    <cellStyle name="60% - Акцент4 7 10" xfId="2911"/>
    <cellStyle name="60% - Акцент4 7 2" xfId="2912"/>
    <cellStyle name="60% - Акцент4 7 3" xfId="2913"/>
    <cellStyle name="60% - Акцент4 7 4" xfId="2914"/>
    <cellStyle name="60% - Акцент4 7 5" xfId="2915"/>
    <cellStyle name="60% - Акцент4 7 6" xfId="2916"/>
    <cellStyle name="60% - Акцент4 7 7" xfId="2917"/>
    <cellStyle name="60% - Акцент4 7 8" xfId="2918"/>
    <cellStyle name="60% - Акцент4 7 9" xfId="2919"/>
    <cellStyle name="60% - Акцент4 8" xfId="2920"/>
    <cellStyle name="60% - Акцент4 8 10" xfId="2921"/>
    <cellStyle name="60% - Акцент4 8 2" xfId="2922"/>
    <cellStyle name="60% - Акцент4 8 3" xfId="2923"/>
    <cellStyle name="60% - Акцент4 8 4" xfId="2924"/>
    <cellStyle name="60% - Акцент4 8 5" xfId="2925"/>
    <cellStyle name="60% - Акцент4 8 6" xfId="2926"/>
    <cellStyle name="60% - Акцент4 8 7" xfId="2927"/>
    <cellStyle name="60% - Акцент4 8 8" xfId="2928"/>
    <cellStyle name="60% - Акцент4 8 9" xfId="2929"/>
    <cellStyle name="60% - Акцент4 9" xfId="2930"/>
    <cellStyle name="60% - Акцент4 9 10" xfId="2931"/>
    <cellStyle name="60% - Акцент4 9 2" xfId="2932"/>
    <cellStyle name="60% - Акцент4 9 3" xfId="2933"/>
    <cellStyle name="60% - Акцент4 9 4" xfId="2934"/>
    <cellStyle name="60% - Акцент4 9 5" xfId="2935"/>
    <cellStyle name="60% - Акцент4 9 6" xfId="2936"/>
    <cellStyle name="60% - Акцент4 9 7" xfId="2937"/>
    <cellStyle name="60% - Акцент4 9 8" xfId="2938"/>
    <cellStyle name="60% - Акцент4 9 9" xfId="2939"/>
    <cellStyle name="60% — акцент5" xfId="24754" builtinId="48" customBuiltin="1"/>
    <cellStyle name="60% - Акцент5 10" xfId="2940"/>
    <cellStyle name="60% - Акцент5 10 10" xfId="2941"/>
    <cellStyle name="60% - Акцент5 10 2" xfId="2942"/>
    <cellStyle name="60% - Акцент5 10 3" xfId="2943"/>
    <cellStyle name="60% - Акцент5 10 4" xfId="2944"/>
    <cellStyle name="60% - Акцент5 10 5" xfId="2945"/>
    <cellStyle name="60% - Акцент5 10 6" xfId="2946"/>
    <cellStyle name="60% - Акцент5 10 7" xfId="2947"/>
    <cellStyle name="60% - Акцент5 10 8" xfId="2948"/>
    <cellStyle name="60% - Акцент5 10 9" xfId="2949"/>
    <cellStyle name="60% - Акцент5 11" xfId="2950"/>
    <cellStyle name="60% - Акцент5 11 10" xfId="2951"/>
    <cellStyle name="60% - Акцент5 11 2" xfId="2952"/>
    <cellStyle name="60% - Акцент5 11 3" xfId="2953"/>
    <cellStyle name="60% - Акцент5 11 4" xfId="2954"/>
    <cellStyle name="60% - Акцент5 11 5" xfId="2955"/>
    <cellStyle name="60% - Акцент5 11 6" xfId="2956"/>
    <cellStyle name="60% - Акцент5 11 7" xfId="2957"/>
    <cellStyle name="60% - Акцент5 11 8" xfId="2958"/>
    <cellStyle name="60% - Акцент5 11 9" xfId="2959"/>
    <cellStyle name="60% - Акцент5 12" xfId="2960"/>
    <cellStyle name="60% - Акцент5 12 10" xfId="2961"/>
    <cellStyle name="60% - Акцент5 12 2" xfId="2962"/>
    <cellStyle name="60% - Акцент5 12 3" xfId="2963"/>
    <cellStyle name="60% - Акцент5 12 4" xfId="2964"/>
    <cellStyle name="60% - Акцент5 12 5" xfId="2965"/>
    <cellStyle name="60% - Акцент5 12 6" xfId="2966"/>
    <cellStyle name="60% - Акцент5 12 7" xfId="2967"/>
    <cellStyle name="60% - Акцент5 12 8" xfId="2968"/>
    <cellStyle name="60% - Акцент5 12 9" xfId="2969"/>
    <cellStyle name="60% - Акцент5 13" xfId="2970"/>
    <cellStyle name="60% - Акцент5 13 10" xfId="2971"/>
    <cellStyle name="60% - Акцент5 13 2" xfId="2972"/>
    <cellStyle name="60% - Акцент5 13 3" xfId="2973"/>
    <cellStyle name="60% - Акцент5 13 4" xfId="2974"/>
    <cellStyle name="60% - Акцент5 13 5" xfId="2975"/>
    <cellStyle name="60% - Акцент5 13 6" xfId="2976"/>
    <cellStyle name="60% - Акцент5 13 7" xfId="2977"/>
    <cellStyle name="60% - Акцент5 13 8" xfId="2978"/>
    <cellStyle name="60% - Акцент5 13 9" xfId="2979"/>
    <cellStyle name="60% - Акцент5 14" xfId="2980"/>
    <cellStyle name="60% - Акцент5 14 10" xfId="2981"/>
    <cellStyle name="60% - Акцент5 14 2" xfId="2982"/>
    <cellStyle name="60% - Акцент5 14 3" xfId="2983"/>
    <cellStyle name="60% - Акцент5 14 4" xfId="2984"/>
    <cellStyle name="60% - Акцент5 14 5" xfId="2985"/>
    <cellStyle name="60% - Акцент5 14 6" xfId="2986"/>
    <cellStyle name="60% - Акцент5 14 7" xfId="2987"/>
    <cellStyle name="60% - Акцент5 14 8" xfId="2988"/>
    <cellStyle name="60% - Акцент5 14 9" xfId="2989"/>
    <cellStyle name="60% - Акцент5 15" xfId="2990"/>
    <cellStyle name="60% - Акцент5 15 2" xfId="2991"/>
    <cellStyle name="60% - Акцент5 15 3" xfId="2992"/>
    <cellStyle name="60% - Акцент5 15 4" xfId="2993"/>
    <cellStyle name="60% - Акцент5 15 5" xfId="2994"/>
    <cellStyle name="60% - Акцент5 15 6" xfId="2995"/>
    <cellStyle name="60% - Акцент5 15 7" xfId="2996"/>
    <cellStyle name="60% - Акцент5 15 8" xfId="2997"/>
    <cellStyle name="60% - Акцент5 16" xfId="2998"/>
    <cellStyle name="60% - Акцент5 16 2" xfId="2999"/>
    <cellStyle name="60% - Акцент5 16 3" xfId="3000"/>
    <cellStyle name="60% - Акцент5 16 4" xfId="3001"/>
    <cellStyle name="60% - Акцент5 16 5" xfId="3002"/>
    <cellStyle name="60% - Акцент5 16 6" xfId="3003"/>
    <cellStyle name="60% - Акцент5 16 7" xfId="3004"/>
    <cellStyle name="60% - Акцент5 16 8" xfId="3005"/>
    <cellStyle name="60% - Акцент5 17" xfId="3006"/>
    <cellStyle name="60% - Акцент5 17 2" xfId="3007"/>
    <cellStyle name="60% - Акцент5 17 3" xfId="3008"/>
    <cellStyle name="60% - Акцент5 17 4" xfId="3009"/>
    <cellStyle name="60% - Акцент5 17 5" xfId="3010"/>
    <cellStyle name="60% - Акцент5 18" xfId="3011"/>
    <cellStyle name="60% - Акцент5 18 2" xfId="3012"/>
    <cellStyle name="60% - Акцент5 18 3" xfId="3013"/>
    <cellStyle name="60% - Акцент5 18 4" xfId="3014"/>
    <cellStyle name="60% - Акцент5 18 5" xfId="3015"/>
    <cellStyle name="60% - Акцент5 19" xfId="3016"/>
    <cellStyle name="60% - Акцент5 19 2" xfId="3017"/>
    <cellStyle name="60% - Акцент5 19 3" xfId="3018"/>
    <cellStyle name="60% - Акцент5 19 4" xfId="3019"/>
    <cellStyle name="60% - Акцент5 19 5" xfId="3020"/>
    <cellStyle name="60% - Акцент5 2" xfId="3021"/>
    <cellStyle name="60% - Акцент5 2 10" xfId="3022"/>
    <cellStyle name="60% - Акцент5 2 2" xfId="3023"/>
    <cellStyle name="60% - Акцент5 2 3" xfId="3024"/>
    <cellStyle name="60% - Акцент5 2 4" xfId="3025"/>
    <cellStyle name="60% - Акцент5 2 5" xfId="3026"/>
    <cellStyle name="60% - Акцент5 2 6" xfId="3027"/>
    <cellStyle name="60% - Акцент5 2 7" xfId="3028"/>
    <cellStyle name="60% - Акцент5 2 8" xfId="3029"/>
    <cellStyle name="60% - Акцент5 2 9" xfId="3030"/>
    <cellStyle name="60% - Акцент5 20" xfId="3031"/>
    <cellStyle name="60% - Акцент5 21" xfId="3032"/>
    <cellStyle name="60% - Акцент5 22" xfId="3033"/>
    <cellStyle name="60% - Акцент5 23" xfId="3034"/>
    <cellStyle name="60% - Акцент5 24" xfId="14678"/>
    <cellStyle name="60% - Акцент5 3" xfId="3035"/>
    <cellStyle name="60% - Акцент5 3 10" xfId="3036"/>
    <cellStyle name="60% - Акцент5 3 2" xfId="3037"/>
    <cellStyle name="60% - Акцент5 3 3" xfId="3038"/>
    <cellStyle name="60% - Акцент5 3 4" xfId="3039"/>
    <cellStyle name="60% - Акцент5 3 5" xfId="3040"/>
    <cellStyle name="60% - Акцент5 3 6" xfId="3041"/>
    <cellStyle name="60% - Акцент5 3 7" xfId="3042"/>
    <cellStyle name="60% - Акцент5 3 8" xfId="3043"/>
    <cellStyle name="60% - Акцент5 3 9" xfId="3044"/>
    <cellStyle name="60% - Акцент5 4" xfId="3045"/>
    <cellStyle name="60% - Акцент5 4 10" xfId="3046"/>
    <cellStyle name="60% - Акцент5 4 2" xfId="3047"/>
    <cellStyle name="60% - Акцент5 4 3" xfId="3048"/>
    <cellStyle name="60% - Акцент5 4 4" xfId="3049"/>
    <cellStyle name="60% - Акцент5 4 5" xfId="3050"/>
    <cellStyle name="60% - Акцент5 4 6" xfId="3051"/>
    <cellStyle name="60% - Акцент5 4 7" xfId="3052"/>
    <cellStyle name="60% - Акцент5 4 8" xfId="3053"/>
    <cellStyle name="60% - Акцент5 4 9" xfId="3054"/>
    <cellStyle name="60% - Акцент5 5" xfId="3055"/>
    <cellStyle name="60% - Акцент5 5 10" xfId="3056"/>
    <cellStyle name="60% - Акцент5 5 2" xfId="3057"/>
    <cellStyle name="60% - Акцент5 5 3" xfId="3058"/>
    <cellStyle name="60% - Акцент5 5 4" xfId="3059"/>
    <cellStyle name="60% - Акцент5 5 5" xfId="3060"/>
    <cellStyle name="60% - Акцент5 5 6" xfId="3061"/>
    <cellStyle name="60% - Акцент5 5 7" xfId="3062"/>
    <cellStyle name="60% - Акцент5 5 8" xfId="3063"/>
    <cellStyle name="60% - Акцент5 5 9" xfId="3064"/>
    <cellStyle name="60% - Акцент5 6" xfId="3065"/>
    <cellStyle name="60% - Акцент5 6 10" xfId="3066"/>
    <cellStyle name="60% - Акцент5 6 2" xfId="3067"/>
    <cellStyle name="60% - Акцент5 6 3" xfId="3068"/>
    <cellStyle name="60% - Акцент5 6 4" xfId="3069"/>
    <cellStyle name="60% - Акцент5 6 5" xfId="3070"/>
    <cellStyle name="60% - Акцент5 6 6" xfId="3071"/>
    <cellStyle name="60% - Акцент5 6 7" xfId="3072"/>
    <cellStyle name="60% - Акцент5 6 8" xfId="3073"/>
    <cellStyle name="60% - Акцент5 6 9" xfId="3074"/>
    <cellStyle name="60% - Акцент5 7" xfId="3075"/>
    <cellStyle name="60% - Акцент5 7 10" xfId="3076"/>
    <cellStyle name="60% - Акцент5 7 2" xfId="3077"/>
    <cellStyle name="60% - Акцент5 7 3" xfId="3078"/>
    <cellStyle name="60% - Акцент5 7 4" xfId="3079"/>
    <cellStyle name="60% - Акцент5 7 5" xfId="3080"/>
    <cellStyle name="60% - Акцент5 7 6" xfId="3081"/>
    <cellStyle name="60% - Акцент5 7 7" xfId="3082"/>
    <cellStyle name="60% - Акцент5 7 8" xfId="3083"/>
    <cellStyle name="60% - Акцент5 7 9" xfId="3084"/>
    <cellStyle name="60% - Акцент5 8" xfId="3085"/>
    <cellStyle name="60% - Акцент5 8 10" xfId="3086"/>
    <cellStyle name="60% - Акцент5 8 2" xfId="3087"/>
    <cellStyle name="60% - Акцент5 8 3" xfId="3088"/>
    <cellStyle name="60% - Акцент5 8 4" xfId="3089"/>
    <cellStyle name="60% - Акцент5 8 5" xfId="3090"/>
    <cellStyle name="60% - Акцент5 8 6" xfId="3091"/>
    <cellStyle name="60% - Акцент5 8 7" xfId="3092"/>
    <cellStyle name="60% - Акцент5 8 8" xfId="3093"/>
    <cellStyle name="60% - Акцент5 8 9" xfId="3094"/>
    <cellStyle name="60% - Акцент5 9" xfId="3095"/>
    <cellStyle name="60% - Акцент5 9 10" xfId="3096"/>
    <cellStyle name="60% - Акцент5 9 2" xfId="3097"/>
    <cellStyle name="60% - Акцент5 9 3" xfId="3098"/>
    <cellStyle name="60% - Акцент5 9 4" xfId="3099"/>
    <cellStyle name="60% - Акцент5 9 5" xfId="3100"/>
    <cellStyle name="60% - Акцент5 9 6" xfId="3101"/>
    <cellStyle name="60% - Акцент5 9 7" xfId="3102"/>
    <cellStyle name="60% - Акцент5 9 8" xfId="3103"/>
    <cellStyle name="60% - Акцент5 9 9" xfId="3104"/>
    <cellStyle name="60% — акцент6" xfId="24758" builtinId="52" customBuiltin="1"/>
    <cellStyle name="60% - Акцент6 10" xfId="3105"/>
    <cellStyle name="60% - Акцент6 10 10" xfId="3106"/>
    <cellStyle name="60% - Акцент6 10 2" xfId="3107"/>
    <cellStyle name="60% - Акцент6 10 3" xfId="3108"/>
    <cellStyle name="60% - Акцент6 10 4" xfId="3109"/>
    <cellStyle name="60% - Акцент6 10 5" xfId="3110"/>
    <cellStyle name="60% - Акцент6 10 6" xfId="3111"/>
    <cellStyle name="60% - Акцент6 10 7" xfId="3112"/>
    <cellStyle name="60% - Акцент6 10 8" xfId="3113"/>
    <cellStyle name="60% - Акцент6 10 9" xfId="3114"/>
    <cellStyle name="60% - Акцент6 11" xfId="3115"/>
    <cellStyle name="60% - Акцент6 11 10" xfId="3116"/>
    <cellStyle name="60% - Акцент6 11 2" xfId="3117"/>
    <cellStyle name="60% - Акцент6 11 3" xfId="3118"/>
    <cellStyle name="60% - Акцент6 11 4" xfId="3119"/>
    <cellStyle name="60% - Акцент6 11 5" xfId="3120"/>
    <cellStyle name="60% - Акцент6 11 6" xfId="3121"/>
    <cellStyle name="60% - Акцент6 11 7" xfId="3122"/>
    <cellStyle name="60% - Акцент6 11 8" xfId="3123"/>
    <cellStyle name="60% - Акцент6 11 9" xfId="3124"/>
    <cellStyle name="60% - Акцент6 12" xfId="3125"/>
    <cellStyle name="60% - Акцент6 12 10" xfId="3126"/>
    <cellStyle name="60% - Акцент6 12 2" xfId="3127"/>
    <cellStyle name="60% - Акцент6 12 3" xfId="3128"/>
    <cellStyle name="60% - Акцент6 12 4" xfId="3129"/>
    <cellStyle name="60% - Акцент6 12 5" xfId="3130"/>
    <cellStyle name="60% - Акцент6 12 6" xfId="3131"/>
    <cellStyle name="60% - Акцент6 12 7" xfId="3132"/>
    <cellStyle name="60% - Акцент6 12 8" xfId="3133"/>
    <cellStyle name="60% - Акцент6 12 9" xfId="3134"/>
    <cellStyle name="60% - Акцент6 13" xfId="3135"/>
    <cellStyle name="60% - Акцент6 13 10" xfId="3136"/>
    <cellStyle name="60% - Акцент6 13 2" xfId="3137"/>
    <cellStyle name="60% - Акцент6 13 3" xfId="3138"/>
    <cellStyle name="60% - Акцент6 13 4" xfId="3139"/>
    <cellStyle name="60% - Акцент6 13 5" xfId="3140"/>
    <cellStyle name="60% - Акцент6 13 6" xfId="3141"/>
    <cellStyle name="60% - Акцент6 13 7" xfId="3142"/>
    <cellStyle name="60% - Акцент6 13 8" xfId="3143"/>
    <cellStyle name="60% - Акцент6 13 9" xfId="3144"/>
    <cellStyle name="60% - Акцент6 14" xfId="3145"/>
    <cellStyle name="60% - Акцент6 14 10" xfId="3146"/>
    <cellStyle name="60% - Акцент6 14 2" xfId="3147"/>
    <cellStyle name="60% - Акцент6 14 3" xfId="3148"/>
    <cellStyle name="60% - Акцент6 14 4" xfId="3149"/>
    <cellStyle name="60% - Акцент6 14 5" xfId="3150"/>
    <cellStyle name="60% - Акцент6 14 6" xfId="3151"/>
    <cellStyle name="60% - Акцент6 14 7" xfId="3152"/>
    <cellStyle name="60% - Акцент6 14 8" xfId="3153"/>
    <cellStyle name="60% - Акцент6 14 9" xfId="3154"/>
    <cellStyle name="60% - Акцент6 15" xfId="3155"/>
    <cellStyle name="60% - Акцент6 15 2" xfId="3156"/>
    <cellStyle name="60% - Акцент6 15 3" xfId="3157"/>
    <cellStyle name="60% - Акцент6 15 4" xfId="3158"/>
    <cellStyle name="60% - Акцент6 15 5" xfId="3159"/>
    <cellStyle name="60% - Акцент6 15 6" xfId="3160"/>
    <cellStyle name="60% - Акцент6 15 7" xfId="3161"/>
    <cellStyle name="60% - Акцент6 15 8" xfId="3162"/>
    <cellStyle name="60% - Акцент6 16" xfId="3163"/>
    <cellStyle name="60% - Акцент6 16 2" xfId="3164"/>
    <cellStyle name="60% - Акцент6 16 3" xfId="3165"/>
    <cellStyle name="60% - Акцент6 16 4" xfId="3166"/>
    <cellStyle name="60% - Акцент6 16 5" xfId="3167"/>
    <cellStyle name="60% - Акцент6 16 6" xfId="3168"/>
    <cellStyle name="60% - Акцент6 16 7" xfId="3169"/>
    <cellStyle name="60% - Акцент6 16 8" xfId="3170"/>
    <cellStyle name="60% - Акцент6 17" xfId="3171"/>
    <cellStyle name="60% - Акцент6 17 2" xfId="3172"/>
    <cellStyle name="60% - Акцент6 17 3" xfId="3173"/>
    <cellStyle name="60% - Акцент6 17 4" xfId="3174"/>
    <cellStyle name="60% - Акцент6 17 5" xfId="3175"/>
    <cellStyle name="60% - Акцент6 18" xfId="3176"/>
    <cellStyle name="60% - Акцент6 18 2" xfId="3177"/>
    <cellStyle name="60% - Акцент6 18 3" xfId="3178"/>
    <cellStyle name="60% - Акцент6 18 4" xfId="3179"/>
    <cellStyle name="60% - Акцент6 18 5" xfId="3180"/>
    <cellStyle name="60% - Акцент6 19" xfId="3181"/>
    <cellStyle name="60% - Акцент6 19 2" xfId="3182"/>
    <cellStyle name="60% - Акцент6 19 3" xfId="3183"/>
    <cellStyle name="60% - Акцент6 19 4" xfId="3184"/>
    <cellStyle name="60% - Акцент6 19 5" xfId="3185"/>
    <cellStyle name="60% - Акцент6 2" xfId="3186"/>
    <cellStyle name="60% - Акцент6 2 10" xfId="3187"/>
    <cellStyle name="60% - Акцент6 2 2" xfId="3188"/>
    <cellStyle name="60% - Акцент6 2 3" xfId="3189"/>
    <cellStyle name="60% - Акцент6 2 4" xfId="3190"/>
    <cellStyle name="60% - Акцент6 2 5" xfId="3191"/>
    <cellStyle name="60% - Акцент6 2 6" xfId="3192"/>
    <cellStyle name="60% - Акцент6 2 7" xfId="3193"/>
    <cellStyle name="60% - Акцент6 2 8" xfId="3194"/>
    <cellStyle name="60% - Акцент6 2 9" xfId="3195"/>
    <cellStyle name="60% - Акцент6 20" xfId="3196"/>
    <cellStyle name="60% - Акцент6 21" xfId="3197"/>
    <cellStyle name="60% - Акцент6 22" xfId="3198"/>
    <cellStyle name="60% - Акцент6 23" xfId="3199"/>
    <cellStyle name="60% - Акцент6 24" xfId="14662"/>
    <cellStyle name="60% - Акцент6 3" xfId="3200"/>
    <cellStyle name="60% - Акцент6 3 10" xfId="3201"/>
    <cellStyle name="60% - Акцент6 3 2" xfId="3202"/>
    <cellStyle name="60% - Акцент6 3 3" xfId="3203"/>
    <cellStyle name="60% - Акцент6 3 4" xfId="3204"/>
    <cellStyle name="60% - Акцент6 3 5" xfId="3205"/>
    <cellStyle name="60% - Акцент6 3 6" xfId="3206"/>
    <cellStyle name="60% - Акцент6 3 7" xfId="3207"/>
    <cellStyle name="60% - Акцент6 3 8" xfId="3208"/>
    <cellStyle name="60% - Акцент6 3 9" xfId="3209"/>
    <cellStyle name="60% - Акцент6 4" xfId="3210"/>
    <cellStyle name="60% - Акцент6 4 10" xfId="3211"/>
    <cellStyle name="60% - Акцент6 4 2" xfId="3212"/>
    <cellStyle name="60% - Акцент6 4 3" xfId="3213"/>
    <cellStyle name="60% - Акцент6 4 4" xfId="3214"/>
    <cellStyle name="60% - Акцент6 4 5" xfId="3215"/>
    <cellStyle name="60% - Акцент6 4 6" xfId="3216"/>
    <cellStyle name="60% - Акцент6 4 7" xfId="3217"/>
    <cellStyle name="60% - Акцент6 4 8" xfId="3218"/>
    <cellStyle name="60% - Акцент6 4 9" xfId="3219"/>
    <cellStyle name="60% - Акцент6 5" xfId="3220"/>
    <cellStyle name="60% - Акцент6 5 10" xfId="3221"/>
    <cellStyle name="60% - Акцент6 5 2" xfId="3222"/>
    <cellStyle name="60% - Акцент6 5 3" xfId="3223"/>
    <cellStyle name="60% - Акцент6 5 4" xfId="3224"/>
    <cellStyle name="60% - Акцент6 5 5" xfId="3225"/>
    <cellStyle name="60% - Акцент6 5 6" xfId="3226"/>
    <cellStyle name="60% - Акцент6 5 7" xfId="3227"/>
    <cellStyle name="60% - Акцент6 5 8" xfId="3228"/>
    <cellStyle name="60% - Акцент6 5 9" xfId="3229"/>
    <cellStyle name="60% - Акцент6 6" xfId="3230"/>
    <cellStyle name="60% - Акцент6 6 10" xfId="3231"/>
    <cellStyle name="60% - Акцент6 6 2" xfId="3232"/>
    <cellStyle name="60% - Акцент6 6 3" xfId="3233"/>
    <cellStyle name="60% - Акцент6 6 4" xfId="3234"/>
    <cellStyle name="60% - Акцент6 6 5" xfId="3235"/>
    <cellStyle name="60% - Акцент6 6 6" xfId="3236"/>
    <cellStyle name="60% - Акцент6 6 7" xfId="3237"/>
    <cellStyle name="60% - Акцент6 6 8" xfId="3238"/>
    <cellStyle name="60% - Акцент6 6 9" xfId="3239"/>
    <cellStyle name="60% - Акцент6 7" xfId="3240"/>
    <cellStyle name="60% - Акцент6 7 10" xfId="3241"/>
    <cellStyle name="60% - Акцент6 7 2" xfId="3242"/>
    <cellStyle name="60% - Акцент6 7 3" xfId="3243"/>
    <cellStyle name="60% - Акцент6 7 4" xfId="3244"/>
    <cellStyle name="60% - Акцент6 7 5" xfId="3245"/>
    <cellStyle name="60% - Акцент6 7 6" xfId="3246"/>
    <cellStyle name="60% - Акцент6 7 7" xfId="3247"/>
    <cellStyle name="60% - Акцент6 7 8" xfId="3248"/>
    <cellStyle name="60% - Акцент6 7 9" xfId="3249"/>
    <cellStyle name="60% - Акцент6 8" xfId="3250"/>
    <cellStyle name="60% - Акцент6 8 10" xfId="3251"/>
    <cellStyle name="60% - Акцент6 8 2" xfId="3252"/>
    <cellStyle name="60% - Акцент6 8 3" xfId="3253"/>
    <cellStyle name="60% - Акцент6 8 4" xfId="3254"/>
    <cellStyle name="60% - Акцент6 8 5" xfId="3255"/>
    <cellStyle name="60% - Акцент6 8 6" xfId="3256"/>
    <cellStyle name="60% - Акцент6 8 7" xfId="3257"/>
    <cellStyle name="60% - Акцент6 8 8" xfId="3258"/>
    <cellStyle name="60% - Акцент6 8 9" xfId="3259"/>
    <cellStyle name="60% - Акцент6 9" xfId="3260"/>
    <cellStyle name="60% - Акцент6 9 10" xfId="3261"/>
    <cellStyle name="60% - Акцент6 9 2" xfId="3262"/>
    <cellStyle name="60% - Акцент6 9 3" xfId="3263"/>
    <cellStyle name="60% - Акцент6 9 4" xfId="3264"/>
    <cellStyle name="60% - Акцент6 9 5" xfId="3265"/>
    <cellStyle name="60% - Акцент6 9 6" xfId="3266"/>
    <cellStyle name="60% - Акцент6 9 7" xfId="3267"/>
    <cellStyle name="60% - Акцент6 9 8" xfId="3268"/>
    <cellStyle name="60% - Акцент6 9 9" xfId="3269"/>
    <cellStyle name="Celkem" xfId="19"/>
    <cellStyle name="Celkem 10" xfId="16413"/>
    <cellStyle name="Celkem 10 2" xfId="22237"/>
    <cellStyle name="Celkem 11" xfId="17489"/>
    <cellStyle name="Celkem 11 2" xfId="23313"/>
    <cellStyle name="Celkem 2" xfId="190"/>
    <cellStyle name="Celkem 2 10" xfId="14493"/>
    <cellStyle name="Celkem 2 10 2" xfId="16086"/>
    <cellStyle name="Celkem 2 10 2 2" xfId="21911"/>
    <cellStyle name="Celkem 2 10 3" xfId="20389"/>
    <cellStyle name="Celkem 2 11" xfId="16205"/>
    <cellStyle name="Celkem 2 11 2" xfId="22029"/>
    <cellStyle name="Celkem 2 12" xfId="16412"/>
    <cellStyle name="Celkem 2 12 2" xfId="22236"/>
    <cellStyle name="Celkem 2 13" xfId="17488"/>
    <cellStyle name="Celkem 2 13 2" xfId="23312"/>
    <cellStyle name="Celkem 2 14" xfId="18874"/>
    <cellStyle name="Celkem 2 2" xfId="203"/>
    <cellStyle name="Celkem 2 2 2" xfId="238"/>
    <cellStyle name="Celkem 2 2 2 2" xfId="289"/>
    <cellStyle name="Celkem 2 2 2 2 10" xfId="17485"/>
    <cellStyle name="Celkem 2 2 2 2 10 2" xfId="23309"/>
    <cellStyle name="Celkem 2 2 2 2 11" xfId="18929"/>
    <cellStyle name="Celkem 2 2 2 2 2" xfId="13241"/>
    <cellStyle name="Celkem 2 2 2 2 2 2" xfId="13890"/>
    <cellStyle name="Celkem 2 2 2 2 2 2 10" xfId="19826"/>
    <cellStyle name="Celkem 2 2 2 2 2 2 2" xfId="15525"/>
    <cellStyle name="Celkem 2 2 2 2 2 2 2 2" xfId="16830"/>
    <cellStyle name="Celkem 2 2 2 2 2 2 2 2 2" xfId="17343"/>
    <cellStyle name="Celkem 2 2 2 2 2 2 2 2 2 2" xfId="23167"/>
    <cellStyle name="Celkem 2 2 2 2 2 2 2 2 3" xfId="17843"/>
    <cellStyle name="Celkem 2 2 2 2 2 2 2 2 3 2" xfId="23667"/>
    <cellStyle name="Celkem 2 2 2 2 2 2 2 2 4" xfId="18300"/>
    <cellStyle name="Celkem 2 2 2 2 2 2 2 2 4 2" xfId="24124"/>
    <cellStyle name="Celkem 2 2 2 2 2 2 2 2 5" xfId="18757"/>
    <cellStyle name="Celkem 2 2 2 2 2 2 2 2 5 2" xfId="24581"/>
    <cellStyle name="Celkem 2 2 2 2 2 2 2 2 6" xfId="22654"/>
    <cellStyle name="Celkem 2 2 2 2 2 2 2 3" xfId="16934"/>
    <cellStyle name="Celkem 2 2 2 2 2 2 2 3 2" xfId="17447"/>
    <cellStyle name="Celkem 2 2 2 2 2 2 2 3 2 2" xfId="23271"/>
    <cellStyle name="Celkem 2 2 2 2 2 2 2 3 3" xfId="17947"/>
    <cellStyle name="Celkem 2 2 2 2 2 2 2 3 3 2" xfId="23771"/>
    <cellStyle name="Celkem 2 2 2 2 2 2 2 3 4" xfId="18404"/>
    <cellStyle name="Celkem 2 2 2 2 2 2 2 3 4 2" xfId="24228"/>
    <cellStyle name="Celkem 2 2 2 2 2 2 2 3 5" xfId="18861"/>
    <cellStyle name="Celkem 2 2 2 2 2 2 2 3 5 2" xfId="24685"/>
    <cellStyle name="Celkem 2 2 2 2 2 2 2 3 6" xfId="22758"/>
    <cellStyle name="Celkem 2 2 2 2 2 2 2 4" xfId="16582"/>
    <cellStyle name="Celkem 2 2 2 2 2 2 2 4 2" xfId="22406"/>
    <cellStyle name="Celkem 2 2 2 2 2 2 2 5" xfId="17095"/>
    <cellStyle name="Celkem 2 2 2 2 2 2 2 5 2" xfId="22919"/>
    <cellStyle name="Celkem 2 2 2 2 2 2 2 6" xfId="17595"/>
    <cellStyle name="Celkem 2 2 2 2 2 2 2 6 2" xfId="23419"/>
    <cellStyle name="Celkem 2 2 2 2 2 2 2 7" xfId="18052"/>
    <cellStyle name="Celkem 2 2 2 2 2 2 2 7 2" xfId="23876"/>
    <cellStyle name="Celkem 2 2 2 2 2 2 2 8" xfId="18509"/>
    <cellStyle name="Celkem 2 2 2 2 2 2 2 8 2" xfId="24333"/>
    <cellStyle name="Celkem 2 2 2 2 2 2 2 9" xfId="21350"/>
    <cellStyle name="Celkem 2 2 2 2 2 2 3" xfId="16782"/>
    <cellStyle name="Celkem 2 2 2 2 2 2 3 2" xfId="17295"/>
    <cellStyle name="Celkem 2 2 2 2 2 2 3 2 2" xfId="23119"/>
    <cellStyle name="Celkem 2 2 2 2 2 2 3 3" xfId="17795"/>
    <cellStyle name="Celkem 2 2 2 2 2 2 3 3 2" xfId="23619"/>
    <cellStyle name="Celkem 2 2 2 2 2 2 3 4" xfId="18252"/>
    <cellStyle name="Celkem 2 2 2 2 2 2 3 4 2" xfId="24076"/>
    <cellStyle name="Celkem 2 2 2 2 2 2 3 5" xfId="18709"/>
    <cellStyle name="Celkem 2 2 2 2 2 2 3 5 2" xfId="24533"/>
    <cellStyle name="Celkem 2 2 2 2 2 2 3 6" xfId="22606"/>
    <cellStyle name="Celkem 2 2 2 2 2 2 4" xfId="16886"/>
    <cellStyle name="Celkem 2 2 2 2 2 2 4 2" xfId="17399"/>
    <cellStyle name="Celkem 2 2 2 2 2 2 4 2 2" xfId="23223"/>
    <cellStyle name="Celkem 2 2 2 2 2 2 4 3" xfId="17899"/>
    <cellStyle name="Celkem 2 2 2 2 2 2 4 3 2" xfId="23723"/>
    <cellStyle name="Celkem 2 2 2 2 2 2 4 4" xfId="18356"/>
    <cellStyle name="Celkem 2 2 2 2 2 2 4 4 2" xfId="24180"/>
    <cellStyle name="Celkem 2 2 2 2 2 2 4 5" xfId="18813"/>
    <cellStyle name="Celkem 2 2 2 2 2 2 4 5 2" xfId="24637"/>
    <cellStyle name="Celkem 2 2 2 2 2 2 4 6" xfId="22710"/>
    <cellStyle name="Celkem 2 2 2 2 2 2 5" xfId="16534"/>
    <cellStyle name="Celkem 2 2 2 2 2 2 5 2" xfId="22358"/>
    <cellStyle name="Celkem 2 2 2 2 2 2 6" xfId="17047"/>
    <cellStyle name="Celkem 2 2 2 2 2 2 6 2" xfId="22871"/>
    <cellStyle name="Celkem 2 2 2 2 2 2 7" xfId="17547"/>
    <cellStyle name="Celkem 2 2 2 2 2 2 7 2" xfId="23371"/>
    <cellStyle name="Celkem 2 2 2 2 2 2 8" xfId="18004"/>
    <cellStyle name="Celkem 2 2 2 2 2 2 8 2" xfId="23828"/>
    <cellStyle name="Celkem 2 2 2 2 2 2 9" xfId="18461"/>
    <cellStyle name="Celkem 2 2 2 2 2 2 9 2" xfId="24285"/>
    <cellStyle name="Celkem 2 2 2 2 2 3" xfId="14184"/>
    <cellStyle name="Celkem 2 2 2 2 2 3 2" xfId="15778"/>
    <cellStyle name="Celkem 2 2 2 2 2 3 2 2" xfId="21603"/>
    <cellStyle name="Celkem 2 2 2 2 2 3 3" xfId="16600"/>
    <cellStyle name="Celkem 2 2 2 2 2 3 3 2" xfId="22424"/>
    <cellStyle name="Celkem 2 2 2 2 2 3 4" xfId="17113"/>
    <cellStyle name="Celkem 2 2 2 2 2 3 4 2" xfId="22937"/>
    <cellStyle name="Celkem 2 2 2 2 2 3 5" xfId="17613"/>
    <cellStyle name="Celkem 2 2 2 2 2 3 5 2" xfId="23437"/>
    <cellStyle name="Celkem 2 2 2 2 2 3 6" xfId="18070"/>
    <cellStyle name="Celkem 2 2 2 2 2 3 6 2" xfId="23894"/>
    <cellStyle name="Celkem 2 2 2 2 2 3 7" xfId="18527"/>
    <cellStyle name="Celkem 2 2 2 2 2 3 7 2" xfId="24351"/>
    <cellStyle name="Celkem 2 2 2 2 2 3 8" xfId="20081"/>
    <cellStyle name="Celkem 2 2 2 2 2 4" xfId="14437"/>
    <cellStyle name="Celkem 2 2 2 2 2 4 2" xfId="16031"/>
    <cellStyle name="Celkem 2 2 2 2 2 4 2 2" xfId="21856"/>
    <cellStyle name="Celkem 2 2 2 2 2 4 3" xfId="20334"/>
    <cellStyle name="Celkem 2 2 2 2 2 5" xfId="14885"/>
    <cellStyle name="Celkem 2 2 2 2 2 5 2" xfId="20713"/>
    <cellStyle name="Celkem 2 2 2 2 2 6" xfId="16476"/>
    <cellStyle name="Celkem 2 2 2 2 2 6 2" xfId="22300"/>
    <cellStyle name="Celkem 2 2 2 2 2 7" xfId="16989"/>
    <cellStyle name="Celkem 2 2 2 2 2 7 2" xfId="22813"/>
    <cellStyle name="Celkem 2 2 2 2 2 8" xfId="19182"/>
    <cellStyle name="Celkem 2 2 2 2 3" xfId="13131"/>
    <cellStyle name="Celkem 2 2 2 2 3 10" xfId="18643"/>
    <cellStyle name="Celkem 2 2 2 2 3 10 2" xfId="24467"/>
    <cellStyle name="Celkem 2 2 2 2 3 11" xfId="19073"/>
    <cellStyle name="Celkem 2 2 2 2 3 2" xfId="13781"/>
    <cellStyle name="Celkem 2 2 2 2 3 2 2" xfId="15416"/>
    <cellStyle name="Celkem 2 2 2 2 3 2 2 2" xfId="21241"/>
    <cellStyle name="Celkem 2 2 2 2 3 2 3" xfId="19717"/>
    <cellStyle name="Celkem 2 2 2 2 3 3" xfId="14075"/>
    <cellStyle name="Celkem 2 2 2 2 3 3 2" xfId="15669"/>
    <cellStyle name="Celkem 2 2 2 2 3 3 2 2" xfId="21494"/>
    <cellStyle name="Celkem 2 2 2 2 3 3 3" xfId="19972"/>
    <cellStyle name="Celkem 2 2 2 2 3 4" xfId="14328"/>
    <cellStyle name="Celkem 2 2 2 2 3 4 2" xfId="15922"/>
    <cellStyle name="Celkem 2 2 2 2 3 4 2 2" xfId="21747"/>
    <cellStyle name="Celkem 2 2 2 2 3 4 3" xfId="20225"/>
    <cellStyle name="Celkem 2 2 2 2 3 5" xfId="14776"/>
    <cellStyle name="Celkem 2 2 2 2 3 5 2" xfId="20604"/>
    <cellStyle name="Celkem 2 2 2 2 3 6" xfId="16716"/>
    <cellStyle name="Celkem 2 2 2 2 3 6 2" xfId="22540"/>
    <cellStyle name="Celkem 2 2 2 2 3 7" xfId="17229"/>
    <cellStyle name="Celkem 2 2 2 2 3 7 2" xfId="23053"/>
    <cellStyle name="Celkem 2 2 2 2 3 8" xfId="17729"/>
    <cellStyle name="Celkem 2 2 2 2 3 8 2" xfId="23553"/>
    <cellStyle name="Celkem 2 2 2 2 3 9" xfId="18186"/>
    <cellStyle name="Celkem 2 2 2 2 3 9 2" xfId="24010"/>
    <cellStyle name="Celkem 2 2 2 2 4" xfId="13396"/>
    <cellStyle name="Celkem 2 2 2 2 4 2" xfId="15033"/>
    <cellStyle name="Celkem 2 2 2 2 4 2 2" xfId="20858"/>
    <cellStyle name="Celkem 2 2 2 2 4 3" xfId="19334"/>
    <cellStyle name="Celkem 2 2 2 2 5" xfId="13565"/>
    <cellStyle name="Celkem 2 2 2 2 5 2" xfId="15202"/>
    <cellStyle name="Celkem 2 2 2 2 5 2 2" xfId="21027"/>
    <cellStyle name="Celkem 2 2 2 2 5 3" xfId="19503"/>
    <cellStyle name="Celkem 2 2 2 2 6" xfId="13413"/>
    <cellStyle name="Celkem 2 2 2 2 6 2" xfId="15050"/>
    <cellStyle name="Celkem 2 2 2 2 6 2 2" xfId="20875"/>
    <cellStyle name="Celkem 2 2 2 2 6 3" xfId="19351"/>
    <cellStyle name="Celkem 2 2 2 2 7" xfId="14547"/>
    <cellStyle name="Celkem 2 2 2 2 7 2" xfId="16140"/>
    <cellStyle name="Celkem 2 2 2 2 7 2 2" xfId="21965"/>
    <cellStyle name="Celkem 2 2 2 2 7 3" xfId="20443"/>
    <cellStyle name="Celkem 2 2 2 2 8" xfId="16208"/>
    <cellStyle name="Celkem 2 2 2 2 8 2" xfId="22032"/>
    <cellStyle name="Celkem 2 2 2 2 9" xfId="16409"/>
    <cellStyle name="Celkem 2 2 2 2 9 2" xfId="22233"/>
    <cellStyle name="Celkem 2 2 2 3" xfId="13083"/>
    <cellStyle name="Celkem 2 2 2 3 10" xfId="18644"/>
    <cellStyle name="Celkem 2 2 2 3 10 2" xfId="24468"/>
    <cellStyle name="Celkem 2 2 2 3 11" xfId="19025"/>
    <cellStyle name="Celkem 2 2 2 3 2" xfId="13733"/>
    <cellStyle name="Celkem 2 2 2 3 2 2" xfId="15368"/>
    <cellStyle name="Celkem 2 2 2 3 2 2 2" xfId="21193"/>
    <cellStyle name="Celkem 2 2 2 3 2 3" xfId="19669"/>
    <cellStyle name="Celkem 2 2 2 3 3" xfId="14027"/>
    <cellStyle name="Celkem 2 2 2 3 3 2" xfId="15621"/>
    <cellStyle name="Celkem 2 2 2 3 3 2 2" xfId="21446"/>
    <cellStyle name="Celkem 2 2 2 3 3 3" xfId="19924"/>
    <cellStyle name="Celkem 2 2 2 3 4" xfId="14280"/>
    <cellStyle name="Celkem 2 2 2 3 4 2" xfId="15874"/>
    <cellStyle name="Celkem 2 2 2 3 4 2 2" xfId="21699"/>
    <cellStyle name="Celkem 2 2 2 3 4 3" xfId="20177"/>
    <cellStyle name="Celkem 2 2 2 3 5" xfId="14728"/>
    <cellStyle name="Celkem 2 2 2 3 5 2" xfId="20556"/>
    <cellStyle name="Celkem 2 2 2 3 6" xfId="16717"/>
    <cellStyle name="Celkem 2 2 2 3 6 2" xfId="22541"/>
    <cellStyle name="Celkem 2 2 2 3 7" xfId="17230"/>
    <cellStyle name="Celkem 2 2 2 3 7 2" xfId="23054"/>
    <cellStyle name="Celkem 2 2 2 3 8" xfId="17730"/>
    <cellStyle name="Celkem 2 2 2 3 8 2" xfId="23554"/>
    <cellStyle name="Celkem 2 2 2 3 9" xfId="18187"/>
    <cellStyle name="Celkem 2 2 2 3 9 2" xfId="24011"/>
    <cellStyle name="Celkem 2 2 2 4" xfId="13348"/>
    <cellStyle name="Celkem 2 2 2 4 2" xfId="14985"/>
    <cellStyle name="Celkem 2 2 2 4 2 2" xfId="20810"/>
    <cellStyle name="Celkem 2 2 2 4 3" xfId="19286"/>
    <cellStyle name="Celkem 2 2 2 5" xfId="13613"/>
    <cellStyle name="Celkem 2 2 2 5 2" xfId="15250"/>
    <cellStyle name="Celkem 2 2 2 5 2 2" xfId="21075"/>
    <cellStyle name="Celkem 2 2 2 5 3" xfId="19551"/>
    <cellStyle name="Celkem 2 2 2 6" xfId="16207"/>
    <cellStyle name="Celkem 2 2 2 6 2" xfId="22031"/>
    <cellStyle name="Celkem 2 2 2 7" xfId="16410"/>
    <cellStyle name="Celkem 2 2 2 7 2" xfId="22234"/>
    <cellStyle name="Celkem 2 2 2 8" xfId="17486"/>
    <cellStyle name="Celkem 2 2 2 8 2" xfId="23310"/>
    <cellStyle name="Celkem 2 2 3" xfId="259"/>
    <cellStyle name="Celkem 2 2 3 10" xfId="17484"/>
    <cellStyle name="Celkem 2 2 3 10 2" xfId="23308"/>
    <cellStyle name="Celkem 2 2 3 11" xfId="18899"/>
    <cellStyle name="Celkem 2 2 3 2" xfId="13211"/>
    <cellStyle name="Celkem 2 2 3 2 2" xfId="13860"/>
    <cellStyle name="Celkem 2 2 3 2 2 10" xfId="19796"/>
    <cellStyle name="Celkem 2 2 3 2 2 2" xfId="15495"/>
    <cellStyle name="Celkem 2 2 3 2 2 2 2" xfId="16800"/>
    <cellStyle name="Celkem 2 2 3 2 2 2 2 2" xfId="17313"/>
    <cellStyle name="Celkem 2 2 3 2 2 2 2 2 2" xfId="23137"/>
    <cellStyle name="Celkem 2 2 3 2 2 2 2 3" xfId="17813"/>
    <cellStyle name="Celkem 2 2 3 2 2 2 2 3 2" xfId="23637"/>
    <cellStyle name="Celkem 2 2 3 2 2 2 2 4" xfId="18270"/>
    <cellStyle name="Celkem 2 2 3 2 2 2 2 4 2" xfId="24094"/>
    <cellStyle name="Celkem 2 2 3 2 2 2 2 5" xfId="18727"/>
    <cellStyle name="Celkem 2 2 3 2 2 2 2 5 2" xfId="24551"/>
    <cellStyle name="Celkem 2 2 3 2 2 2 2 6" xfId="22624"/>
    <cellStyle name="Celkem 2 2 3 2 2 2 3" xfId="16904"/>
    <cellStyle name="Celkem 2 2 3 2 2 2 3 2" xfId="17417"/>
    <cellStyle name="Celkem 2 2 3 2 2 2 3 2 2" xfId="23241"/>
    <cellStyle name="Celkem 2 2 3 2 2 2 3 3" xfId="17917"/>
    <cellStyle name="Celkem 2 2 3 2 2 2 3 3 2" xfId="23741"/>
    <cellStyle name="Celkem 2 2 3 2 2 2 3 4" xfId="18374"/>
    <cellStyle name="Celkem 2 2 3 2 2 2 3 4 2" xfId="24198"/>
    <cellStyle name="Celkem 2 2 3 2 2 2 3 5" xfId="18831"/>
    <cellStyle name="Celkem 2 2 3 2 2 2 3 5 2" xfId="24655"/>
    <cellStyle name="Celkem 2 2 3 2 2 2 3 6" xfId="22728"/>
    <cellStyle name="Celkem 2 2 3 2 2 2 4" xfId="16552"/>
    <cellStyle name="Celkem 2 2 3 2 2 2 4 2" xfId="22376"/>
    <cellStyle name="Celkem 2 2 3 2 2 2 5" xfId="17065"/>
    <cellStyle name="Celkem 2 2 3 2 2 2 5 2" xfId="22889"/>
    <cellStyle name="Celkem 2 2 3 2 2 2 6" xfId="17565"/>
    <cellStyle name="Celkem 2 2 3 2 2 2 6 2" xfId="23389"/>
    <cellStyle name="Celkem 2 2 3 2 2 2 7" xfId="18022"/>
    <cellStyle name="Celkem 2 2 3 2 2 2 7 2" xfId="23846"/>
    <cellStyle name="Celkem 2 2 3 2 2 2 8" xfId="18479"/>
    <cellStyle name="Celkem 2 2 3 2 2 2 8 2" xfId="24303"/>
    <cellStyle name="Celkem 2 2 3 2 2 2 9" xfId="21320"/>
    <cellStyle name="Celkem 2 2 3 2 2 3" xfId="16752"/>
    <cellStyle name="Celkem 2 2 3 2 2 3 2" xfId="17265"/>
    <cellStyle name="Celkem 2 2 3 2 2 3 2 2" xfId="23089"/>
    <cellStyle name="Celkem 2 2 3 2 2 3 3" xfId="17765"/>
    <cellStyle name="Celkem 2 2 3 2 2 3 3 2" xfId="23589"/>
    <cellStyle name="Celkem 2 2 3 2 2 3 4" xfId="18222"/>
    <cellStyle name="Celkem 2 2 3 2 2 3 4 2" xfId="24046"/>
    <cellStyle name="Celkem 2 2 3 2 2 3 5" xfId="18679"/>
    <cellStyle name="Celkem 2 2 3 2 2 3 5 2" xfId="24503"/>
    <cellStyle name="Celkem 2 2 3 2 2 3 6" xfId="22576"/>
    <cellStyle name="Celkem 2 2 3 2 2 4" xfId="16856"/>
    <cellStyle name="Celkem 2 2 3 2 2 4 2" xfId="17369"/>
    <cellStyle name="Celkem 2 2 3 2 2 4 2 2" xfId="23193"/>
    <cellStyle name="Celkem 2 2 3 2 2 4 3" xfId="17869"/>
    <cellStyle name="Celkem 2 2 3 2 2 4 3 2" xfId="23693"/>
    <cellStyle name="Celkem 2 2 3 2 2 4 4" xfId="18326"/>
    <cellStyle name="Celkem 2 2 3 2 2 4 4 2" xfId="24150"/>
    <cellStyle name="Celkem 2 2 3 2 2 4 5" xfId="18783"/>
    <cellStyle name="Celkem 2 2 3 2 2 4 5 2" xfId="24607"/>
    <cellStyle name="Celkem 2 2 3 2 2 4 6" xfId="22680"/>
    <cellStyle name="Celkem 2 2 3 2 2 5" xfId="16504"/>
    <cellStyle name="Celkem 2 2 3 2 2 5 2" xfId="22328"/>
    <cellStyle name="Celkem 2 2 3 2 2 6" xfId="17017"/>
    <cellStyle name="Celkem 2 2 3 2 2 6 2" xfId="22841"/>
    <cellStyle name="Celkem 2 2 3 2 2 7" xfId="17517"/>
    <cellStyle name="Celkem 2 2 3 2 2 7 2" xfId="23341"/>
    <cellStyle name="Celkem 2 2 3 2 2 8" xfId="17974"/>
    <cellStyle name="Celkem 2 2 3 2 2 8 2" xfId="23798"/>
    <cellStyle name="Celkem 2 2 3 2 2 9" xfId="18431"/>
    <cellStyle name="Celkem 2 2 3 2 2 9 2" xfId="24255"/>
    <cellStyle name="Celkem 2 2 3 2 3" xfId="14154"/>
    <cellStyle name="Celkem 2 2 3 2 3 2" xfId="15748"/>
    <cellStyle name="Celkem 2 2 3 2 3 2 2" xfId="21573"/>
    <cellStyle name="Celkem 2 2 3 2 3 3" xfId="16624"/>
    <cellStyle name="Celkem 2 2 3 2 3 3 2" xfId="22448"/>
    <cellStyle name="Celkem 2 2 3 2 3 4" xfId="17137"/>
    <cellStyle name="Celkem 2 2 3 2 3 4 2" xfId="22961"/>
    <cellStyle name="Celkem 2 2 3 2 3 5" xfId="17637"/>
    <cellStyle name="Celkem 2 2 3 2 3 5 2" xfId="23461"/>
    <cellStyle name="Celkem 2 2 3 2 3 6" xfId="18094"/>
    <cellStyle name="Celkem 2 2 3 2 3 6 2" xfId="23918"/>
    <cellStyle name="Celkem 2 2 3 2 3 7" xfId="18551"/>
    <cellStyle name="Celkem 2 2 3 2 3 7 2" xfId="24375"/>
    <cellStyle name="Celkem 2 2 3 2 3 8" xfId="20051"/>
    <cellStyle name="Celkem 2 2 3 2 4" xfId="14407"/>
    <cellStyle name="Celkem 2 2 3 2 4 2" xfId="16001"/>
    <cellStyle name="Celkem 2 2 3 2 4 2 2" xfId="21826"/>
    <cellStyle name="Celkem 2 2 3 2 4 3" xfId="20304"/>
    <cellStyle name="Celkem 2 2 3 2 5" xfId="14855"/>
    <cellStyle name="Celkem 2 2 3 2 5 2" xfId="20683"/>
    <cellStyle name="Celkem 2 2 3 2 6" xfId="16446"/>
    <cellStyle name="Celkem 2 2 3 2 6 2" xfId="22270"/>
    <cellStyle name="Celkem 2 2 3 2 7" xfId="16959"/>
    <cellStyle name="Celkem 2 2 3 2 7 2" xfId="22783"/>
    <cellStyle name="Celkem 2 2 3 2 8" xfId="19152"/>
    <cellStyle name="Celkem 2 2 3 3" xfId="13101"/>
    <cellStyle name="Celkem 2 2 3 3 10" xfId="18642"/>
    <cellStyle name="Celkem 2 2 3 3 10 2" xfId="24466"/>
    <cellStyle name="Celkem 2 2 3 3 11" xfId="19043"/>
    <cellStyle name="Celkem 2 2 3 3 2" xfId="13751"/>
    <cellStyle name="Celkem 2 2 3 3 2 2" xfId="15386"/>
    <cellStyle name="Celkem 2 2 3 3 2 2 2" xfId="21211"/>
    <cellStyle name="Celkem 2 2 3 3 2 3" xfId="19687"/>
    <cellStyle name="Celkem 2 2 3 3 3" xfId="14045"/>
    <cellStyle name="Celkem 2 2 3 3 3 2" xfId="15639"/>
    <cellStyle name="Celkem 2 2 3 3 3 2 2" xfId="21464"/>
    <cellStyle name="Celkem 2 2 3 3 3 3" xfId="19942"/>
    <cellStyle name="Celkem 2 2 3 3 4" xfId="14298"/>
    <cellStyle name="Celkem 2 2 3 3 4 2" xfId="15892"/>
    <cellStyle name="Celkem 2 2 3 3 4 2 2" xfId="21717"/>
    <cellStyle name="Celkem 2 2 3 3 4 3" xfId="20195"/>
    <cellStyle name="Celkem 2 2 3 3 5" xfId="14746"/>
    <cellStyle name="Celkem 2 2 3 3 5 2" xfId="20574"/>
    <cellStyle name="Celkem 2 2 3 3 6" xfId="16715"/>
    <cellStyle name="Celkem 2 2 3 3 6 2" xfId="22539"/>
    <cellStyle name="Celkem 2 2 3 3 7" xfId="17228"/>
    <cellStyle name="Celkem 2 2 3 3 7 2" xfId="23052"/>
    <cellStyle name="Celkem 2 2 3 3 8" xfId="17728"/>
    <cellStyle name="Celkem 2 2 3 3 8 2" xfId="23552"/>
    <cellStyle name="Celkem 2 2 3 3 9" xfId="18185"/>
    <cellStyle name="Celkem 2 2 3 3 9 2" xfId="24009"/>
    <cellStyle name="Celkem 2 2 3 4" xfId="13366"/>
    <cellStyle name="Celkem 2 2 3 4 2" xfId="15003"/>
    <cellStyle name="Celkem 2 2 3 4 2 2" xfId="20828"/>
    <cellStyle name="Celkem 2 2 3 4 3" xfId="19304"/>
    <cellStyle name="Celkem 2 2 3 5" xfId="13595"/>
    <cellStyle name="Celkem 2 2 3 5 2" xfId="15232"/>
    <cellStyle name="Celkem 2 2 3 5 2 2" xfId="21057"/>
    <cellStyle name="Celkem 2 2 3 5 3" xfId="19533"/>
    <cellStyle name="Celkem 2 2 3 6" xfId="13677"/>
    <cellStyle name="Celkem 2 2 3 6 2" xfId="15312"/>
    <cellStyle name="Celkem 2 2 3 6 2 2" xfId="21137"/>
    <cellStyle name="Celkem 2 2 3 6 3" xfId="19613"/>
    <cellStyle name="Celkem 2 2 3 7" xfId="14517"/>
    <cellStyle name="Celkem 2 2 3 7 2" xfId="16110"/>
    <cellStyle name="Celkem 2 2 3 7 2 2" xfId="21935"/>
    <cellStyle name="Celkem 2 2 3 7 3" xfId="20413"/>
    <cellStyle name="Celkem 2 2 3 8" xfId="16209"/>
    <cellStyle name="Celkem 2 2 3 8 2" xfId="22033"/>
    <cellStyle name="Celkem 2 2 3 9" xfId="16408"/>
    <cellStyle name="Celkem 2 2 3 9 2" xfId="22232"/>
    <cellStyle name="Celkem 2 2 4" xfId="13053"/>
    <cellStyle name="Celkem 2 2 4 10" xfId="18645"/>
    <cellStyle name="Celkem 2 2 4 10 2" xfId="24469"/>
    <cellStyle name="Celkem 2 2 4 11" xfId="18995"/>
    <cellStyle name="Celkem 2 2 4 2" xfId="13703"/>
    <cellStyle name="Celkem 2 2 4 2 2" xfId="15338"/>
    <cellStyle name="Celkem 2 2 4 2 2 2" xfId="21163"/>
    <cellStyle name="Celkem 2 2 4 2 3" xfId="19639"/>
    <cellStyle name="Celkem 2 2 4 3" xfId="13997"/>
    <cellStyle name="Celkem 2 2 4 3 2" xfId="15591"/>
    <cellStyle name="Celkem 2 2 4 3 2 2" xfId="21416"/>
    <cellStyle name="Celkem 2 2 4 3 3" xfId="19894"/>
    <cellStyle name="Celkem 2 2 4 4" xfId="14250"/>
    <cellStyle name="Celkem 2 2 4 4 2" xfId="15844"/>
    <cellStyle name="Celkem 2 2 4 4 2 2" xfId="21669"/>
    <cellStyle name="Celkem 2 2 4 4 3" xfId="20147"/>
    <cellStyle name="Celkem 2 2 4 5" xfId="14698"/>
    <cellStyle name="Celkem 2 2 4 5 2" xfId="20526"/>
    <cellStyle name="Celkem 2 2 4 6" xfId="16718"/>
    <cellStyle name="Celkem 2 2 4 6 2" xfId="22542"/>
    <cellStyle name="Celkem 2 2 4 7" xfId="17231"/>
    <cellStyle name="Celkem 2 2 4 7 2" xfId="23055"/>
    <cellStyle name="Celkem 2 2 4 8" xfId="17731"/>
    <cellStyle name="Celkem 2 2 4 8 2" xfId="23555"/>
    <cellStyle name="Celkem 2 2 4 9" xfId="18188"/>
    <cellStyle name="Celkem 2 2 4 9 2" xfId="24012"/>
    <cellStyle name="Celkem 2 2 5" xfId="13318"/>
    <cellStyle name="Celkem 2 2 5 2" xfId="14955"/>
    <cellStyle name="Celkem 2 2 5 2 2" xfId="20780"/>
    <cellStyle name="Celkem 2 2 5 3" xfId="19256"/>
    <cellStyle name="Celkem 2 2 6" xfId="13643"/>
    <cellStyle name="Celkem 2 2 6 2" xfId="15280"/>
    <cellStyle name="Celkem 2 2 6 2 2" xfId="21105"/>
    <cellStyle name="Celkem 2 2 6 3" xfId="19581"/>
    <cellStyle name="Celkem 2 2 7" xfId="16206"/>
    <cellStyle name="Celkem 2 2 7 2" xfId="22030"/>
    <cellStyle name="Celkem 2 2 8" xfId="16411"/>
    <cellStyle name="Celkem 2 2 8 2" xfId="22235"/>
    <cellStyle name="Celkem 2 2 9" xfId="17487"/>
    <cellStyle name="Celkem 2 2 9 2" xfId="23311"/>
    <cellStyle name="Celkem 2 3" xfId="229"/>
    <cellStyle name="Celkem 2 3 2" xfId="280"/>
    <cellStyle name="Celkem 2 3 2 10" xfId="17482"/>
    <cellStyle name="Celkem 2 3 2 10 2" xfId="23306"/>
    <cellStyle name="Celkem 2 3 2 11" xfId="18920"/>
    <cellStyle name="Celkem 2 3 2 2" xfId="13232"/>
    <cellStyle name="Celkem 2 3 2 2 2" xfId="13881"/>
    <cellStyle name="Celkem 2 3 2 2 2 10" xfId="19817"/>
    <cellStyle name="Celkem 2 3 2 2 2 2" xfId="15516"/>
    <cellStyle name="Celkem 2 3 2 2 2 2 2" xfId="16821"/>
    <cellStyle name="Celkem 2 3 2 2 2 2 2 2" xfId="17334"/>
    <cellStyle name="Celkem 2 3 2 2 2 2 2 2 2" xfId="23158"/>
    <cellStyle name="Celkem 2 3 2 2 2 2 2 3" xfId="17834"/>
    <cellStyle name="Celkem 2 3 2 2 2 2 2 3 2" xfId="23658"/>
    <cellStyle name="Celkem 2 3 2 2 2 2 2 4" xfId="18291"/>
    <cellStyle name="Celkem 2 3 2 2 2 2 2 4 2" xfId="24115"/>
    <cellStyle name="Celkem 2 3 2 2 2 2 2 5" xfId="18748"/>
    <cellStyle name="Celkem 2 3 2 2 2 2 2 5 2" xfId="24572"/>
    <cellStyle name="Celkem 2 3 2 2 2 2 2 6" xfId="22645"/>
    <cellStyle name="Celkem 2 3 2 2 2 2 3" xfId="16925"/>
    <cellStyle name="Celkem 2 3 2 2 2 2 3 2" xfId="17438"/>
    <cellStyle name="Celkem 2 3 2 2 2 2 3 2 2" xfId="23262"/>
    <cellStyle name="Celkem 2 3 2 2 2 2 3 3" xfId="17938"/>
    <cellStyle name="Celkem 2 3 2 2 2 2 3 3 2" xfId="23762"/>
    <cellStyle name="Celkem 2 3 2 2 2 2 3 4" xfId="18395"/>
    <cellStyle name="Celkem 2 3 2 2 2 2 3 4 2" xfId="24219"/>
    <cellStyle name="Celkem 2 3 2 2 2 2 3 5" xfId="18852"/>
    <cellStyle name="Celkem 2 3 2 2 2 2 3 5 2" xfId="24676"/>
    <cellStyle name="Celkem 2 3 2 2 2 2 3 6" xfId="22749"/>
    <cellStyle name="Celkem 2 3 2 2 2 2 4" xfId="16573"/>
    <cellStyle name="Celkem 2 3 2 2 2 2 4 2" xfId="22397"/>
    <cellStyle name="Celkem 2 3 2 2 2 2 5" xfId="17086"/>
    <cellStyle name="Celkem 2 3 2 2 2 2 5 2" xfId="22910"/>
    <cellStyle name="Celkem 2 3 2 2 2 2 6" xfId="17586"/>
    <cellStyle name="Celkem 2 3 2 2 2 2 6 2" xfId="23410"/>
    <cellStyle name="Celkem 2 3 2 2 2 2 7" xfId="18043"/>
    <cellStyle name="Celkem 2 3 2 2 2 2 7 2" xfId="23867"/>
    <cellStyle name="Celkem 2 3 2 2 2 2 8" xfId="18500"/>
    <cellStyle name="Celkem 2 3 2 2 2 2 8 2" xfId="24324"/>
    <cellStyle name="Celkem 2 3 2 2 2 2 9" xfId="21341"/>
    <cellStyle name="Celkem 2 3 2 2 2 3" xfId="16773"/>
    <cellStyle name="Celkem 2 3 2 2 2 3 2" xfId="17286"/>
    <cellStyle name="Celkem 2 3 2 2 2 3 2 2" xfId="23110"/>
    <cellStyle name="Celkem 2 3 2 2 2 3 3" xfId="17786"/>
    <cellStyle name="Celkem 2 3 2 2 2 3 3 2" xfId="23610"/>
    <cellStyle name="Celkem 2 3 2 2 2 3 4" xfId="18243"/>
    <cellStyle name="Celkem 2 3 2 2 2 3 4 2" xfId="24067"/>
    <cellStyle name="Celkem 2 3 2 2 2 3 5" xfId="18700"/>
    <cellStyle name="Celkem 2 3 2 2 2 3 5 2" xfId="24524"/>
    <cellStyle name="Celkem 2 3 2 2 2 3 6" xfId="22597"/>
    <cellStyle name="Celkem 2 3 2 2 2 4" xfId="16877"/>
    <cellStyle name="Celkem 2 3 2 2 2 4 2" xfId="17390"/>
    <cellStyle name="Celkem 2 3 2 2 2 4 2 2" xfId="23214"/>
    <cellStyle name="Celkem 2 3 2 2 2 4 3" xfId="17890"/>
    <cellStyle name="Celkem 2 3 2 2 2 4 3 2" xfId="23714"/>
    <cellStyle name="Celkem 2 3 2 2 2 4 4" xfId="18347"/>
    <cellStyle name="Celkem 2 3 2 2 2 4 4 2" xfId="24171"/>
    <cellStyle name="Celkem 2 3 2 2 2 4 5" xfId="18804"/>
    <cellStyle name="Celkem 2 3 2 2 2 4 5 2" xfId="24628"/>
    <cellStyle name="Celkem 2 3 2 2 2 4 6" xfId="22701"/>
    <cellStyle name="Celkem 2 3 2 2 2 5" xfId="16525"/>
    <cellStyle name="Celkem 2 3 2 2 2 5 2" xfId="22349"/>
    <cellStyle name="Celkem 2 3 2 2 2 6" xfId="17038"/>
    <cellStyle name="Celkem 2 3 2 2 2 6 2" xfId="22862"/>
    <cellStyle name="Celkem 2 3 2 2 2 7" xfId="17538"/>
    <cellStyle name="Celkem 2 3 2 2 2 7 2" xfId="23362"/>
    <cellStyle name="Celkem 2 3 2 2 2 8" xfId="17995"/>
    <cellStyle name="Celkem 2 3 2 2 2 8 2" xfId="23819"/>
    <cellStyle name="Celkem 2 3 2 2 2 9" xfId="18452"/>
    <cellStyle name="Celkem 2 3 2 2 2 9 2" xfId="24276"/>
    <cellStyle name="Celkem 2 3 2 2 3" xfId="14175"/>
    <cellStyle name="Celkem 2 3 2 2 3 2" xfId="15769"/>
    <cellStyle name="Celkem 2 3 2 2 3 2 2" xfId="21594"/>
    <cellStyle name="Celkem 2 3 2 2 3 3" xfId="16609"/>
    <cellStyle name="Celkem 2 3 2 2 3 3 2" xfId="22433"/>
    <cellStyle name="Celkem 2 3 2 2 3 4" xfId="17122"/>
    <cellStyle name="Celkem 2 3 2 2 3 4 2" xfId="22946"/>
    <cellStyle name="Celkem 2 3 2 2 3 5" xfId="17622"/>
    <cellStyle name="Celkem 2 3 2 2 3 5 2" xfId="23446"/>
    <cellStyle name="Celkem 2 3 2 2 3 6" xfId="18079"/>
    <cellStyle name="Celkem 2 3 2 2 3 6 2" xfId="23903"/>
    <cellStyle name="Celkem 2 3 2 2 3 7" xfId="18536"/>
    <cellStyle name="Celkem 2 3 2 2 3 7 2" xfId="24360"/>
    <cellStyle name="Celkem 2 3 2 2 3 8" xfId="20072"/>
    <cellStyle name="Celkem 2 3 2 2 4" xfId="14428"/>
    <cellStyle name="Celkem 2 3 2 2 4 2" xfId="16022"/>
    <cellStyle name="Celkem 2 3 2 2 4 2 2" xfId="21847"/>
    <cellStyle name="Celkem 2 3 2 2 4 3" xfId="20325"/>
    <cellStyle name="Celkem 2 3 2 2 5" xfId="14876"/>
    <cellStyle name="Celkem 2 3 2 2 5 2" xfId="20704"/>
    <cellStyle name="Celkem 2 3 2 2 6" xfId="16467"/>
    <cellStyle name="Celkem 2 3 2 2 6 2" xfId="22291"/>
    <cellStyle name="Celkem 2 3 2 2 7" xfId="16980"/>
    <cellStyle name="Celkem 2 3 2 2 7 2" xfId="22804"/>
    <cellStyle name="Celkem 2 3 2 2 8" xfId="19173"/>
    <cellStyle name="Celkem 2 3 2 3" xfId="13122"/>
    <cellStyle name="Celkem 2 3 2 3 10" xfId="18640"/>
    <cellStyle name="Celkem 2 3 2 3 10 2" xfId="24464"/>
    <cellStyle name="Celkem 2 3 2 3 11" xfId="19064"/>
    <cellStyle name="Celkem 2 3 2 3 2" xfId="13772"/>
    <cellStyle name="Celkem 2 3 2 3 2 2" xfId="15407"/>
    <cellStyle name="Celkem 2 3 2 3 2 2 2" xfId="21232"/>
    <cellStyle name="Celkem 2 3 2 3 2 3" xfId="19708"/>
    <cellStyle name="Celkem 2 3 2 3 3" xfId="14066"/>
    <cellStyle name="Celkem 2 3 2 3 3 2" xfId="15660"/>
    <cellStyle name="Celkem 2 3 2 3 3 2 2" xfId="21485"/>
    <cellStyle name="Celkem 2 3 2 3 3 3" xfId="19963"/>
    <cellStyle name="Celkem 2 3 2 3 4" xfId="14319"/>
    <cellStyle name="Celkem 2 3 2 3 4 2" xfId="15913"/>
    <cellStyle name="Celkem 2 3 2 3 4 2 2" xfId="21738"/>
    <cellStyle name="Celkem 2 3 2 3 4 3" xfId="20216"/>
    <cellStyle name="Celkem 2 3 2 3 5" xfId="14767"/>
    <cellStyle name="Celkem 2 3 2 3 5 2" xfId="20595"/>
    <cellStyle name="Celkem 2 3 2 3 6" xfId="16713"/>
    <cellStyle name="Celkem 2 3 2 3 6 2" xfId="22537"/>
    <cellStyle name="Celkem 2 3 2 3 7" xfId="17226"/>
    <cellStyle name="Celkem 2 3 2 3 7 2" xfId="23050"/>
    <cellStyle name="Celkem 2 3 2 3 8" xfId="17726"/>
    <cellStyle name="Celkem 2 3 2 3 8 2" xfId="23550"/>
    <cellStyle name="Celkem 2 3 2 3 9" xfId="18183"/>
    <cellStyle name="Celkem 2 3 2 3 9 2" xfId="24007"/>
    <cellStyle name="Celkem 2 3 2 4" xfId="13387"/>
    <cellStyle name="Celkem 2 3 2 4 2" xfId="15024"/>
    <cellStyle name="Celkem 2 3 2 4 2 2" xfId="20849"/>
    <cellStyle name="Celkem 2 3 2 4 3" xfId="19325"/>
    <cellStyle name="Celkem 2 3 2 5" xfId="13574"/>
    <cellStyle name="Celkem 2 3 2 5 2" xfId="15211"/>
    <cellStyle name="Celkem 2 3 2 5 2 2" xfId="21036"/>
    <cellStyle name="Celkem 2 3 2 5 3" xfId="19512"/>
    <cellStyle name="Celkem 2 3 2 6" xfId="13682"/>
    <cellStyle name="Celkem 2 3 2 6 2" xfId="15317"/>
    <cellStyle name="Celkem 2 3 2 6 2 2" xfId="21142"/>
    <cellStyle name="Celkem 2 3 2 6 3" xfId="19618"/>
    <cellStyle name="Celkem 2 3 2 7" xfId="14538"/>
    <cellStyle name="Celkem 2 3 2 7 2" xfId="16131"/>
    <cellStyle name="Celkem 2 3 2 7 2 2" xfId="21956"/>
    <cellStyle name="Celkem 2 3 2 7 3" xfId="20434"/>
    <cellStyle name="Celkem 2 3 2 8" xfId="16211"/>
    <cellStyle name="Celkem 2 3 2 8 2" xfId="22035"/>
    <cellStyle name="Celkem 2 3 2 9" xfId="16406"/>
    <cellStyle name="Celkem 2 3 2 9 2" xfId="22230"/>
    <cellStyle name="Celkem 2 3 3" xfId="13074"/>
    <cellStyle name="Celkem 2 3 3 10" xfId="18641"/>
    <cellStyle name="Celkem 2 3 3 10 2" xfId="24465"/>
    <cellStyle name="Celkem 2 3 3 11" xfId="19016"/>
    <cellStyle name="Celkem 2 3 3 2" xfId="13724"/>
    <cellStyle name="Celkem 2 3 3 2 2" xfId="15359"/>
    <cellStyle name="Celkem 2 3 3 2 2 2" xfId="21184"/>
    <cellStyle name="Celkem 2 3 3 2 3" xfId="19660"/>
    <cellStyle name="Celkem 2 3 3 3" xfId="14018"/>
    <cellStyle name="Celkem 2 3 3 3 2" xfId="15612"/>
    <cellStyle name="Celkem 2 3 3 3 2 2" xfId="21437"/>
    <cellStyle name="Celkem 2 3 3 3 3" xfId="19915"/>
    <cellStyle name="Celkem 2 3 3 4" xfId="14271"/>
    <cellStyle name="Celkem 2 3 3 4 2" xfId="15865"/>
    <cellStyle name="Celkem 2 3 3 4 2 2" xfId="21690"/>
    <cellStyle name="Celkem 2 3 3 4 3" xfId="20168"/>
    <cellStyle name="Celkem 2 3 3 5" xfId="14719"/>
    <cellStyle name="Celkem 2 3 3 5 2" xfId="20547"/>
    <cellStyle name="Celkem 2 3 3 6" xfId="16714"/>
    <cellStyle name="Celkem 2 3 3 6 2" xfId="22538"/>
    <cellStyle name="Celkem 2 3 3 7" xfId="17227"/>
    <cellStyle name="Celkem 2 3 3 7 2" xfId="23051"/>
    <cellStyle name="Celkem 2 3 3 8" xfId="17727"/>
    <cellStyle name="Celkem 2 3 3 8 2" xfId="23551"/>
    <cellStyle name="Celkem 2 3 3 9" xfId="18184"/>
    <cellStyle name="Celkem 2 3 3 9 2" xfId="24008"/>
    <cellStyle name="Celkem 2 3 4" xfId="13339"/>
    <cellStyle name="Celkem 2 3 4 2" xfId="14976"/>
    <cellStyle name="Celkem 2 3 4 2 2" xfId="20801"/>
    <cellStyle name="Celkem 2 3 4 3" xfId="19277"/>
    <cellStyle name="Celkem 2 3 5" xfId="13622"/>
    <cellStyle name="Celkem 2 3 5 2" xfId="15259"/>
    <cellStyle name="Celkem 2 3 5 2 2" xfId="21084"/>
    <cellStyle name="Celkem 2 3 5 3" xfId="19560"/>
    <cellStyle name="Celkem 2 3 6" xfId="16210"/>
    <cellStyle name="Celkem 2 3 6 2" xfId="22034"/>
    <cellStyle name="Celkem 2 3 7" xfId="16407"/>
    <cellStyle name="Celkem 2 3 7 2" xfId="22231"/>
    <cellStyle name="Celkem 2 3 8" xfId="17483"/>
    <cellStyle name="Celkem 2 3 8 2" xfId="23307"/>
    <cellStyle name="Celkem 2 4" xfId="212"/>
    <cellStyle name="Celkem 2 4 2" xfId="265"/>
    <cellStyle name="Celkem 2 4 2 10" xfId="17480"/>
    <cellStyle name="Celkem 2 4 2 10 2" xfId="23304"/>
    <cellStyle name="Celkem 2 4 2 11" xfId="18905"/>
    <cellStyle name="Celkem 2 4 2 2" xfId="13217"/>
    <cellStyle name="Celkem 2 4 2 2 2" xfId="13866"/>
    <cellStyle name="Celkem 2 4 2 2 2 10" xfId="19802"/>
    <cellStyle name="Celkem 2 4 2 2 2 2" xfId="15501"/>
    <cellStyle name="Celkem 2 4 2 2 2 2 2" xfId="16806"/>
    <cellStyle name="Celkem 2 4 2 2 2 2 2 2" xfId="17319"/>
    <cellStyle name="Celkem 2 4 2 2 2 2 2 2 2" xfId="23143"/>
    <cellStyle name="Celkem 2 4 2 2 2 2 2 3" xfId="17819"/>
    <cellStyle name="Celkem 2 4 2 2 2 2 2 3 2" xfId="23643"/>
    <cellStyle name="Celkem 2 4 2 2 2 2 2 4" xfId="18276"/>
    <cellStyle name="Celkem 2 4 2 2 2 2 2 4 2" xfId="24100"/>
    <cellStyle name="Celkem 2 4 2 2 2 2 2 5" xfId="18733"/>
    <cellStyle name="Celkem 2 4 2 2 2 2 2 5 2" xfId="24557"/>
    <cellStyle name="Celkem 2 4 2 2 2 2 2 6" xfId="22630"/>
    <cellStyle name="Celkem 2 4 2 2 2 2 3" xfId="16910"/>
    <cellStyle name="Celkem 2 4 2 2 2 2 3 2" xfId="17423"/>
    <cellStyle name="Celkem 2 4 2 2 2 2 3 2 2" xfId="23247"/>
    <cellStyle name="Celkem 2 4 2 2 2 2 3 3" xfId="17923"/>
    <cellStyle name="Celkem 2 4 2 2 2 2 3 3 2" xfId="23747"/>
    <cellStyle name="Celkem 2 4 2 2 2 2 3 4" xfId="18380"/>
    <cellStyle name="Celkem 2 4 2 2 2 2 3 4 2" xfId="24204"/>
    <cellStyle name="Celkem 2 4 2 2 2 2 3 5" xfId="18837"/>
    <cellStyle name="Celkem 2 4 2 2 2 2 3 5 2" xfId="24661"/>
    <cellStyle name="Celkem 2 4 2 2 2 2 3 6" xfId="22734"/>
    <cellStyle name="Celkem 2 4 2 2 2 2 4" xfId="16558"/>
    <cellStyle name="Celkem 2 4 2 2 2 2 4 2" xfId="22382"/>
    <cellStyle name="Celkem 2 4 2 2 2 2 5" xfId="17071"/>
    <cellStyle name="Celkem 2 4 2 2 2 2 5 2" xfId="22895"/>
    <cellStyle name="Celkem 2 4 2 2 2 2 6" xfId="17571"/>
    <cellStyle name="Celkem 2 4 2 2 2 2 6 2" xfId="23395"/>
    <cellStyle name="Celkem 2 4 2 2 2 2 7" xfId="18028"/>
    <cellStyle name="Celkem 2 4 2 2 2 2 7 2" xfId="23852"/>
    <cellStyle name="Celkem 2 4 2 2 2 2 8" xfId="18485"/>
    <cellStyle name="Celkem 2 4 2 2 2 2 8 2" xfId="24309"/>
    <cellStyle name="Celkem 2 4 2 2 2 2 9" xfId="21326"/>
    <cellStyle name="Celkem 2 4 2 2 2 3" xfId="16758"/>
    <cellStyle name="Celkem 2 4 2 2 2 3 2" xfId="17271"/>
    <cellStyle name="Celkem 2 4 2 2 2 3 2 2" xfId="23095"/>
    <cellStyle name="Celkem 2 4 2 2 2 3 3" xfId="17771"/>
    <cellStyle name="Celkem 2 4 2 2 2 3 3 2" xfId="23595"/>
    <cellStyle name="Celkem 2 4 2 2 2 3 4" xfId="18228"/>
    <cellStyle name="Celkem 2 4 2 2 2 3 4 2" xfId="24052"/>
    <cellStyle name="Celkem 2 4 2 2 2 3 5" xfId="18685"/>
    <cellStyle name="Celkem 2 4 2 2 2 3 5 2" xfId="24509"/>
    <cellStyle name="Celkem 2 4 2 2 2 3 6" xfId="22582"/>
    <cellStyle name="Celkem 2 4 2 2 2 4" xfId="16862"/>
    <cellStyle name="Celkem 2 4 2 2 2 4 2" xfId="17375"/>
    <cellStyle name="Celkem 2 4 2 2 2 4 2 2" xfId="23199"/>
    <cellStyle name="Celkem 2 4 2 2 2 4 3" xfId="17875"/>
    <cellStyle name="Celkem 2 4 2 2 2 4 3 2" xfId="23699"/>
    <cellStyle name="Celkem 2 4 2 2 2 4 4" xfId="18332"/>
    <cellStyle name="Celkem 2 4 2 2 2 4 4 2" xfId="24156"/>
    <cellStyle name="Celkem 2 4 2 2 2 4 5" xfId="18789"/>
    <cellStyle name="Celkem 2 4 2 2 2 4 5 2" xfId="24613"/>
    <cellStyle name="Celkem 2 4 2 2 2 4 6" xfId="22686"/>
    <cellStyle name="Celkem 2 4 2 2 2 5" xfId="16510"/>
    <cellStyle name="Celkem 2 4 2 2 2 5 2" xfId="22334"/>
    <cellStyle name="Celkem 2 4 2 2 2 6" xfId="17023"/>
    <cellStyle name="Celkem 2 4 2 2 2 6 2" xfId="22847"/>
    <cellStyle name="Celkem 2 4 2 2 2 7" xfId="17523"/>
    <cellStyle name="Celkem 2 4 2 2 2 7 2" xfId="23347"/>
    <cellStyle name="Celkem 2 4 2 2 2 8" xfId="17980"/>
    <cellStyle name="Celkem 2 4 2 2 2 8 2" xfId="23804"/>
    <cellStyle name="Celkem 2 4 2 2 2 9" xfId="18437"/>
    <cellStyle name="Celkem 2 4 2 2 2 9 2" xfId="24261"/>
    <cellStyle name="Celkem 2 4 2 2 3" xfId="14160"/>
    <cellStyle name="Celkem 2 4 2 2 3 2" xfId="15754"/>
    <cellStyle name="Celkem 2 4 2 2 3 2 2" xfId="21579"/>
    <cellStyle name="Celkem 2 4 2 2 3 3" xfId="16620"/>
    <cellStyle name="Celkem 2 4 2 2 3 3 2" xfId="22444"/>
    <cellStyle name="Celkem 2 4 2 2 3 4" xfId="17133"/>
    <cellStyle name="Celkem 2 4 2 2 3 4 2" xfId="22957"/>
    <cellStyle name="Celkem 2 4 2 2 3 5" xfId="17633"/>
    <cellStyle name="Celkem 2 4 2 2 3 5 2" xfId="23457"/>
    <cellStyle name="Celkem 2 4 2 2 3 6" xfId="18090"/>
    <cellStyle name="Celkem 2 4 2 2 3 6 2" xfId="23914"/>
    <cellStyle name="Celkem 2 4 2 2 3 7" xfId="18547"/>
    <cellStyle name="Celkem 2 4 2 2 3 7 2" xfId="24371"/>
    <cellStyle name="Celkem 2 4 2 2 3 8" xfId="20057"/>
    <cellStyle name="Celkem 2 4 2 2 4" xfId="14413"/>
    <cellStyle name="Celkem 2 4 2 2 4 2" xfId="16007"/>
    <cellStyle name="Celkem 2 4 2 2 4 2 2" xfId="21832"/>
    <cellStyle name="Celkem 2 4 2 2 4 3" xfId="20310"/>
    <cellStyle name="Celkem 2 4 2 2 5" xfId="14861"/>
    <cellStyle name="Celkem 2 4 2 2 5 2" xfId="20689"/>
    <cellStyle name="Celkem 2 4 2 2 6" xfId="16452"/>
    <cellStyle name="Celkem 2 4 2 2 6 2" xfId="22276"/>
    <cellStyle name="Celkem 2 4 2 2 7" xfId="16965"/>
    <cellStyle name="Celkem 2 4 2 2 7 2" xfId="22789"/>
    <cellStyle name="Celkem 2 4 2 2 8" xfId="19158"/>
    <cellStyle name="Celkem 2 4 2 3" xfId="13107"/>
    <cellStyle name="Celkem 2 4 2 3 10" xfId="18638"/>
    <cellStyle name="Celkem 2 4 2 3 10 2" xfId="24462"/>
    <cellStyle name="Celkem 2 4 2 3 11" xfId="19049"/>
    <cellStyle name="Celkem 2 4 2 3 2" xfId="13757"/>
    <cellStyle name="Celkem 2 4 2 3 2 2" xfId="15392"/>
    <cellStyle name="Celkem 2 4 2 3 2 2 2" xfId="21217"/>
    <cellStyle name="Celkem 2 4 2 3 2 3" xfId="19693"/>
    <cellStyle name="Celkem 2 4 2 3 3" xfId="14051"/>
    <cellStyle name="Celkem 2 4 2 3 3 2" xfId="15645"/>
    <cellStyle name="Celkem 2 4 2 3 3 2 2" xfId="21470"/>
    <cellStyle name="Celkem 2 4 2 3 3 3" xfId="19948"/>
    <cellStyle name="Celkem 2 4 2 3 4" xfId="14304"/>
    <cellStyle name="Celkem 2 4 2 3 4 2" xfId="15898"/>
    <cellStyle name="Celkem 2 4 2 3 4 2 2" xfId="21723"/>
    <cellStyle name="Celkem 2 4 2 3 4 3" xfId="20201"/>
    <cellStyle name="Celkem 2 4 2 3 5" xfId="14752"/>
    <cellStyle name="Celkem 2 4 2 3 5 2" xfId="20580"/>
    <cellStyle name="Celkem 2 4 2 3 6" xfId="16711"/>
    <cellStyle name="Celkem 2 4 2 3 6 2" xfId="22535"/>
    <cellStyle name="Celkem 2 4 2 3 7" xfId="17224"/>
    <cellStyle name="Celkem 2 4 2 3 7 2" xfId="23048"/>
    <cellStyle name="Celkem 2 4 2 3 8" xfId="17724"/>
    <cellStyle name="Celkem 2 4 2 3 8 2" xfId="23548"/>
    <cellStyle name="Celkem 2 4 2 3 9" xfId="18181"/>
    <cellStyle name="Celkem 2 4 2 3 9 2" xfId="24005"/>
    <cellStyle name="Celkem 2 4 2 4" xfId="13372"/>
    <cellStyle name="Celkem 2 4 2 4 2" xfId="15009"/>
    <cellStyle name="Celkem 2 4 2 4 2 2" xfId="20834"/>
    <cellStyle name="Celkem 2 4 2 4 3" xfId="19310"/>
    <cellStyle name="Celkem 2 4 2 5" xfId="13589"/>
    <cellStyle name="Celkem 2 4 2 5 2" xfId="15226"/>
    <cellStyle name="Celkem 2 4 2 5 2 2" xfId="21051"/>
    <cellStyle name="Celkem 2 4 2 5 3" xfId="19527"/>
    <cellStyle name="Celkem 2 4 2 6" xfId="13407"/>
    <cellStyle name="Celkem 2 4 2 6 2" xfId="15044"/>
    <cellStyle name="Celkem 2 4 2 6 2 2" xfId="20869"/>
    <cellStyle name="Celkem 2 4 2 6 3" xfId="19345"/>
    <cellStyle name="Celkem 2 4 2 7" xfId="14523"/>
    <cellStyle name="Celkem 2 4 2 7 2" xfId="16116"/>
    <cellStyle name="Celkem 2 4 2 7 2 2" xfId="21941"/>
    <cellStyle name="Celkem 2 4 2 7 3" xfId="20419"/>
    <cellStyle name="Celkem 2 4 2 8" xfId="16213"/>
    <cellStyle name="Celkem 2 4 2 8 2" xfId="22037"/>
    <cellStyle name="Celkem 2 4 2 9" xfId="16404"/>
    <cellStyle name="Celkem 2 4 2 9 2" xfId="22228"/>
    <cellStyle name="Celkem 2 4 3" xfId="13059"/>
    <cellStyle name="Celkem 2 4 3 10" xfId="18639"/>
    <cellStyle name="Celkem 2 4 3 10 2" xfId="24463"/>
    <cellStyle name="Celkem 2 4 3 11" xfId="19001"/>
    <cellStyle name="Celkem 2 4 3 2" xfId="13709"/>
    <cellStyle name="Celkem 2 4 3 2 2" xfId="15344"/>
    <cellStyle name="Celkem 2 4 3 2 2 2" xfId="21169"/>
    <cellStyle name="Celkem 2 4 3 2 3" xfId="19645"/>
    <cellStyle name="Celkem 2 4 3 3" xfId="14003"/>
    <cellStyle name="Celkem 2 4 3 3 2" xfId="15597"/>
    <cellStyle name="Celkem 2 4 3 3 2 2" xfId="21422"/>
    <cellStyle name="Celkem 2 4 3 3 3" xfId="19900"/>
    <cellStyle name="Celkem 2 4 3 4" xfId="14256"/>
    <cellStyle name="Celkem 2 4 3 4 2" xfId="15850"/>
    <cellStyle name="Celkem 2 4 3 4 2 2" xfId="21675"/>
    <cellStyle name="Celkem 2 4 3 4 3" xfId="20153"/>
    <cellStyle name="Celkem 2 4 3 5" xfId="14704"/>
    <cellStyle name="Celkem 2 4 3 5 2" xfId="20532"/>
    <cellStyle name="Celkem 2 4 3 6" xfId="16712"/>
    <cellStyle name="Celkem 2 4 3 6 2" xfId="22536"/>
    <cellStyle name="Celkem 2 4 3 7" xfId="17225"/>
    <cellStyle name="Celkem 2 4 3 7 2" xfId="23049"/>
    <cellStyle name="Celkem 2 4 3 8" xfId="17725"/>
    <cellStyle name="Celkem 2 4 3 8 2" xfId="23549"/>
    <cellStyle name="Celkem 2 4 3 9" xfId="18182"/>
    <cellStyle name="Celkem 2 4 3 9 2" xfId="24006"/>
    <cellStyle name="Celkem 2 4 4" xfId="13324"/>
    <cellStyle name="Celkem 2 4 4 2" xfId="14961"/>
    <cellStyle name="Celkem 2 4 4 2 2" xfId="20786"/>
    <cellStyle name="Celkem 2 4 4 3" xfId="19262"/>
    <cellStyle name="Celkem 2 4 5" xfId="13637"/>
    <cellStyle name="Celkem 2 4 5 2" xfId="15274"/>
    <cellStyle name="Celkem 2 4 5 2 2" xfId="21099"/>
    <cellStyle name="Celkem 2 4 5 3" xfId="19575"/>
    <cellStyle name="Celkem 2 4 6" xfId="16212"/>
    <cellStyle name="Celkem 2 4 6 2" xfId="22036"/>
    <cellStyle name="Celkem 2 4 7" xfId="16405"/>
    <cellStyle name="Celkem 2 4 7 2" xfId="22229"/>
    <cellStyle name="Celkem 2 4 8" xfId="17481"/>
    <cellStyle name="Celkem 2 4 8 2" xfId="23305"/>
    <cellStyle name="Celkem 2 5" xfId="253"/>
    <cellStyle name="Celkem 2 5 10" xfId="17479"/>
    <cellStyle name="Celkem 2 5 10 2" xfId="23303"/>
    <cellStyle name="Celkem 2 5 11" xfId="18893"/>
    <cellStyle name="Celkem 2 5 2" xfId="13205"/>
    <cellStyle name="Celkem 2 5 2 2" xfId="13854"/>
    <cellStyle name="Celkem 2 5 2 2 10" xfId="19790"/>
    <cellStyle name="Celkem 2 5 2 2 2" xfId="15489"/>
    <cellStyle name="Celkem 2 5 2 2 2 2" xfId="16794"/>
    <cellStyle name="Celkem 2 5 2 2 2 2 2" xfId="17307"/>
    <cellStyle name="Celkem 2 5 2 2 2 2 2 2" xfId="23131"/>
    <cellStyle name="Celkem 2 5 2 2 2 2 3" xfId="17807"/>
    <cellStyle name="Celkem 2 5 2 2 2 2 3 2" xfId="23631"/>
    <cellStyle name="Celkem 2 5 2 2 2 2 4" xfId="18264"/>
    <cellStyle name="Celkem 2 5 2 2 2 2 4 2" xfId="24088"/>
    <cellStyle name="Celkem 2 5 2 2 2 2 5" xfId="18721"/>
    <cellStyle name="Celkem 2 5 2 2 2 2 5 2" xfId="24545"/>
    <cellStyle name="Celkem 2 5 2 2 2 2 6" xfId="22618"/>
    <cellStyle name="Celkem 2 5 2 2 2 3" xfId="16898"/>
    <cellStyle name="Celkem 2 5 2 2 2 3 2" xfId="17411"/>
    <cellStyle name="Celkem 2 5 2 2 2 3 2 2" xfId="23235"/>
    <cellStyle name="Celkem 2 5 2 2 2 3 3" xfId="17911"/>
    <cellStyle name="Celkem 2 5 2 2 2 3 3 2" xfId="23735"/>
    <cellStyle name="Celkem 2 5 2 2 2 3 4" xfId="18368"/>
    <cellStyle name="Celkem 2 5 2 2 2 3 4 2" xfId="24192"/>
    <cellStyle name="Celkem 2 5 2 2 2 3 5" xfId="18825"/>
    <cellStyle name="Celkem 2 5 2 2 2 3 5 2" xfId="24649"/>
    <cellStyle name="Celkem 2 5 2 2 2 3 6" xfId="22722"/>
    <cellStyle name="Celkem 2 5 2 2 2 4" xfId="16546"/>
    <cellStyle name="Celkem 2 5 2 2 2 4 2" xfId="22370"/>
    <cellStyle name="Celkem 2 5 2 2 2 5" xfId="17059"/>
    <cellStyle name="Celkem 2 5 2 2 2 5 2" xfId="22883"/>
    <cellStyle name="Celkem 2 5 2 2 2 6" xfId="17559"/>
    <cellStyle name="Celkem 2 5 2 2 2 6 2" xfId="23383"/>
    <cellStyle name="Celkem 2 5 2 2 2 7" xfId="18016"/>
    <cellStyle name="Celkem 2 5 2 2 2 7 2" xfId="23840"/>
    <cellStyle name="Celkem 2 5 2 2 2 8" xfId="18473"/>
    <cellStyle name="Celkem 2 5 2 2 2 8 2" xfId="24297"/>
    <cellStyle name="Celkem 2 5 2 2 2 9" xfId="21314"/>
    <cellStyle name="Celkem 2 5 2 2 3" xfId="16746"/>
    <cellStyle name="Celkem 2 5 2 2 3 2" xfId="17259"/>
    <cellStyle name="Celkem 2 5 2 2 3 2 2" xfId="23083"/>
    <cellStyle name="Celkem 2 5 2 2 3 3" xfId="17759"/>
    <cellStyle name="Celkem 2 5 2 2 3 3 2" xfId="23583"/>
    <cellStyle name="Celkem 2 5 2 2 3 4" xfId="18216"/>
    <cellStyle name="Celkem 2 5 2 2 3 4 2" xfId="24040"/>
    <cellStyle name="Celkem 2 5 2 2 3 5" xfId="18673"/>
    <cellStyle name="Celkem 2 5 2 2 3 5 2" xfId="24497"/>
    <cellStyle name="Celkem 2 5 2 2 3 6" xfId="22570"/>
    <cellStyle name="Celkem 2 5 2 2 4" xfId="16850"/>
    <cellStyle name="Celkem 2 5 2 2 4 2" xfId="17363"/>
    <cellStyle name="Celkem 2 5 2 2 4 2 2" xfId="23187"/>
    <cellStyle name="Celkem 2 5 2 2 4 3" xfId="17863"/>
    <cellStyle name="Celkem 2 5 2 2 4 3 2" xfId="23687"/>
    <cellStyle name="Celkem 2 5 2 2 4 4" xfId="18320"/>
    <cellStyle name="Celkem 2 5 2 2 4 4 2" xfId="24144"/>
    <cellStyle name="Celkem 2 5 2 2 4 5" xfId="18777"/>
    <cellStyle name="Celkem 2 5 2 2 4 5 2" xfId="24601"/>
    <cellStyle name="Celkem 2 5 2 2 4 6" xfId="22674"/>
    <cellStyle name="Celkem 2 5 2 2 5" xfId="16498"/>
    <cellStyle name="Celkem 2 5 2 2 5 2" xfId="22322"/>
    <cellStyle name="Celkem 2 5 2 2 6" xfId="17011"/>
    <cellStyle name="Celkem 2 5 2 2 6 2" xfId="22835"/>
    <cellStyle name="Celkem 2 5 2 2 7" xfId="17511"/>
    <cellStyle name="Celkem 2 5 2 2 7 2" xfId="23335"/>
    <cellStyle name="Celkem 2 5 2 2 8" xfId="17968"/>
    <cellStyle name="Celkem 2 5 2 2 8 2" xfId="23792"/>
    <cellStyle name="Celkem 2 5 2 2 9" xfId="18425"/>
    <cellStyle name="Celkem 2 5 2 2 9 2" xfId="24249"/>
    <cellStyle name="Celkem 2 5 2 3" xfId="14148"/>
    <cellStyle name="Celkem 2 5 2 3 2" xfId="15742"/>
    <cellStyle name="Celkem 2 5 2 3 2 2" xfId="21567"/>
    <cellStyle name="Celkem 2 5 2 3 3" xfId="16628"/>
    <cellStyle name="Celkem 2 5 2 3 3 2" xfId="22452"/>
    <cellStyle name="Celkem 2 5 2 3 4" xfId="17141"/>
    <cellStyle name="Celkem 2 5 2 3 4 2" xfId="22965"/>
    <cellStyle name="Celkem 2 5 2 3 5" xfId="17641"/>
    <cellStyle name="Celkem 2 5 2 3 5 2" xfId="23465"/>
    <cellStyle name="Celkem 2 5 2 3 6" xfId="18098"/>
    <cellStyle name="Celkem 2 5 2 3 6 2" xfId="23922"/>
    <cellStyle name="Celkem 2 5 2 3 7" xfId="18555"/>
    <cellStyle name="Celkem 2 5 2 3 7 2" xfId="24379"/>
    <cellStyle name="Celkem 2 5 2 3 8" xfId="20045"/>
    <cellStyle name="Celkem 2 5 2 4" xfId="14401"/>
    <cellStyle name="Celkem 2 5 2 4 2" xfId="15995"/>
    <cellStyle name="Celkem 2 5 2 4 2 2" xfId="21820"/>
    <cellStyle name="Celkem 2 5 2 4 3" xfId="20298"/>
    <cellStyle name="Celkem 2 5 2 5" xfId="14849"/>
    <cellStyle name="Celkem 2 5 2 5 2" xfId="20677"/>
    <cellStyle name="Celkem 2 5 2 6" xfId="16440"/>
    <cellStyle name="Celkem 2 5 2 6 2" xfId="22264"/>
    <cellStyle name="Celkem 2 5 2 7" xfId="16953"/>
    <cellStyle name="Celkem 2 5 2 7 2" xfId="22777"/>
    <cellStyle name="Celkem 2 5 2 8" xfId="19146"/>
    <cellStyle name="Celkem 2 5 3" xfId="13095"/>
    <cellStyle name="Celkem 2 5 3 10" xfId="18637"/>
    <cellStyle name="Celkem 2 5 3 10 2" xfId="24461"/>
    <cellStyle name="Celkem 2 5 3 11" xfId="19037"/>
    <cellStyle name="Celkem 2 5 3 2" xfId="13745"/>
    <cellStyle name="Celkem 2 5 3 2 2" xfId="15380"/>
    <cellStyle name="Celkem 2 5 3 2 2 2" xfId="21205"/>
    <cellStyle name="Celkem 2 5 3 2 3" xfId="19681"/>
    <cellStyle name="Celkem 2 5 3 3" xfId="14039"/>
    <cellStyle name="Celkem 2 5 3 3 2" xfId="15633"/>
    <cellStyle name="Celkem 2 5 3 3 2 2" xfId="21458"/>
    <cellStyle name="Celkem 2 5 3 3 3" xfId="19936"/>
    <cellStyle name="Celkem 2 5 3 4" xfId="14292"/>
    <cellStyle name="Celkem 2 5 3 4 2" xfId="15886"/>
    <cellStyle name="Celkem 2 5 3 4 2 2" xfId="21711"/>
    <cellStyle name="Celkem 2 5 3 4 3" xfId="20189"/>
    <cellStyle name="Celkem 2 5 3 5" xfId="14740"/>
    <cellStyle name="Celkem 2 5 3 5 2" xfId="20568"/>
    <cellStyle name="Celkem 2 5 3 6" xfId="16710"/>
    <cellStyle name="Celkem 2 5 3 6 2" xfId="22534"/>
    <cellStyle name="Celkem 2 5 3 7" xfId="17223"/>
    <cellStyle name="Celkem 2 5 3 7 2" xfId="23047"/>
    <cellStyle name="Celkem 2 5 3 8" xfId="17723"/>
    <cellStyle name="Celkem 2 5 3 8 2" xfId="23547"/>
    <cellStyle name="Celkem 2 5 3 9" xfId="18180"/>
    <cellStyle name="Celkem 2 5 3 9 2" xfId="24004"/>
    <cellStyle name="Celkem 2 5 4" xfId="13360"/>
    <cellStyle name="Celkem 2 5 4 2" xfId="14997"/>
    <cellStyle name="Celkem 2 5 4 2 2" xfId="20822"/>
    <cellStyle name="Celkem 2 5 4 3" xfId="19298"/>
    <cellStyle name="Celkem 2 5 5" xfId="13601"/>
    <cellStyle name="Celkem 2 5 5 2" xfId="15238"/>
    <cellStyle name="Celkem 2 5 5 2 2" xfId="21063"/>
    <cellStyle name="Celkem 2 5 5 3" xfId="19539"/>
    <cellStyle name="Celkem 2 5 6" xfId="13404"/>
    <cellStyle name="Celkem 2 5 6 2" xfId="15041"/>
    <cellStyle name="Celkem 2 5 6 2 2" xfId="20866"/>
    <cellStyle name="Celkem 2 5 6 3" xfId="19342"/>
    <cellStyle name="Celkem 2 5 7" xfId="14511"/>
    <cellStyle name="Celkem 2 5 7 2" xfId="16104"/>
    <cellStyle name="Celkem 2 5 7 2 2" xfId="21929"/>
    <cellStyle name="Celkem 2 5 7 3" xfId="20407"/>
    <cellStyle name="Celkem 2 5 8" xfId="16214"/>
    <cellStyle name="Celkem 2 5 8 2" xfId="22038"/>
    <cellStyle name="Celkem 2 5 9" xfId="16403"/>
    <cellStyle name="Celkem 2 5 9 2" xfId="22227"/>
    <cellStyle name="Celkem 2 6" xfId="13187"/>
    <cellStyle name="Celkem 2 6 10" xfId="18646"/>
    <cellStyle name="Celkem 2 6 10 2" xfId="24470"/>
    <cellStyle name="Celkem 2 6 11" xfId="19128"/>
    <cellStyle name="Celkem 2 6 2" xfId="13836"/>
    <cellStyle name="Celkem 2 6 2 2" xfId="15471"/>
    <cellStyle name="Celkem 2 6 2 2 2" xfId="21296"/>
    <cellStyle name="Celkem 2 6 2 3" xfId="19772"/>
    <cellStyle name="Celkem 2 6 3" xfId="14130"/>
    <cellStyle name="Celkem 2 6 3 2" xfId="15724"/>
    <cellStyle name="Celkem 2 6 3 2 2" xfId="21549"/>
    <cellStyle name="Celkem 2 6 3 3" xfId="20027"/>
    <cellStyle name="Celkem 2 6 4" xfId="14383"/>
    <cellStyle name="Celkem 2 6 4 2" xfId="15977"/>
    <cellStyle name="Celkem 2 6 4 2 2" xfId="21802"/>
    <cellStyle name="Celkem 2 6 4 3" xfId="20280"/>
    <cellStyle name="Celkem 2 6 5" xfId="14831"/>
    <cellStyle name="Celkem 2 6 5 2" xfId="20659"/>
    <cellStyle name="Celkem 2 6 6" xfId="16719"/>
    <cellStyle name="Celkem 2 6 6 2" xfId="22543"/>
    <cellStyle name="Celkem 2 6 7" xfId="17232"/>
    <cellStyle name="Celkem 2 6 7 2" xfId="23056"/>
    <cellStyle name="Celkem 2 6 8" xfId="17732"/>
    <cellStyle name="Celkem 2 6 8 2" xfId="23556"/>
    <cellStyle name="Celkem 2 6 9" xfId="18189"/>
    <cellStyle name="Celkem 2 6 9 2" xfId="24013"/>
    <cellStyle name="Celkem 2 7" xfId="13047"/>
    <cellStyle name="Celkem 2 7 2" xfId="13697"/>
    <cellStyle name="Celkem 2 7 2 2" xfId="15332"/>
    <cellStyle name="Celkem 2 7 2 2 2" xfId="21157"/>
    <cellStyle name="Celkem 2 7 2 3" xfId="19633"/>
    <cellStyle name="Celkem 2 7 3" xfId="13991"/>
    <cellStyle name="Celkem 2 7 3 2" xfId="15585"/>
    <cellStyle name="Celkem 2 7 3 2 2" xfId="21410"/>
    <cellStyle name="Celkem 2 7 3 3" xfId="19888"/>
    <cellStyle name="Celkem 2 7 4" xfId="14244"/>
    <cellStyle name="Celkem 2 7 4 2" xfId="15838"/>
    <cellStyle name="Celkem 2 7 4 2 2" xfId="21663"/>
    <cellStyle name="Celkem 2 7 4 3" xfId="20141"/>
    <cellStyle name="Celkem 2 7 5" xfId="14692"/>
    <cellStyle name="Celkem 2 7 5 2" xfId="20520"/>
    <cellStyle name="Celkem 2 7 6" xfId="18989"/>
    <cellStyle name="Celkem 2 8" xfId="13312"/>
    <cellStyle name="Celkem 2 8 2" xfId="14949"/>
    <cellStyle name="Celkem 2 8 2 2" xfId="20774"/>
    <cellStyle name="Celkem 2 8 3" xfId="19250"/>
    <cellStyle name="Celkem 2 9" xfId="13649"/>
    <cellStyle name="Celkem 2 9 2" xfId="15286"/>
    <cellStyle name="Celkem 2 9 2 2" xfId="21111"/>
    <cellStyle name="Celkem 2 9 3" xfId="19587"/>
    <cellStyle name="Celkem 3" xfId="215"/>
    <cellStyle name="Celkem 3 2" xfId="268"/>
    <cellStyle name="Celkem 3 2 10" xfId="17477"/>
    <cellStyle name="Celkem 3 2 10 2" xfId="23301"/>
    <cellStyle name="Celkem 3 2 11" xfId="18908"/>
    <cellStyle name="Celkem 3 2 2" xfId="13220"/>
    <cellStyle name="Celkem 3 2 2 2" xfId="13869"/>
    <cellStyle name="Celkem 3 2 2 2 10" xfId="19805"/>
    <cellStyle name="Celkem 3 2 2 2 2" xfId="15504"/>
    <cellStyle name="Celkem 3 2 2 2 2 2" xfId="16809"/>
    <cellStyle name="Celkem 3 2 2 2 2 2 2" xfId="17322"/>
    <cellStyle name="Celkem 3 2 2 2 2 2 2 2" xfId="23146"/>
    <cellStyle name="Celkem 3 2 2 2 2 2 3" xfId="17822"/>
    <cellStyle name="Celkem 3 2 2 2 2 2 3 2" xfId="23646"/>
    <cellStyle name="Celkem 3 2 2 2 2 2 4" xfId="18279"/>
    <cellStyle name="Celkem 3 2 2 2 2 2 4 2" xfId="24103"/>
    <cellStyle name="Celkem 3 2 2 2 2 2 5" xfId="18736"/>
    <cellStyle name="Celkem 3 2 2 2 2 2 5 2" xfId="24560"/>
    <cellStyle name="Celkem 3 2 2 2 2 2 6" xfId="22633"/>
    <cellStyle name="Celkem 3 2 2 2 2 3" xfId="16913"/>
    <cellStyle name="Celkem 3 2 2 2 2 3 2" xfId="17426"/>
    <cellStyle name="Celkem 3 2 2 2 2 3 2 2" xfId="23250"/>
    <cellStyle name="Celkem 3 2 2 2 2 3 3" xfId="17926"/>
    <cellStyle name="Celkem 3 2 2 2 2 3 3 2" xfId="23750"/>
    <cellStyle name="Celkem 3 2 2 2 2 3 4" xfId="18383"/>
    <cellStyle name="Celkem 3 2 2 2 2 3 4 2" xfId="24207"/>
    <cellStyle name="Celkem 3 2 2 2 2 3 5" xfId="18840"/>
    <cellStyle name="Celkem 3 2 2 2 2 3 5 2" xfId="24664"/>
    <cellStyle name="Celkem 3 2 2 2 2 3 6" xfId="22737"/>
    <cellStyle name="Celkem 3 2 2 2 2 4" xfId="16561"/>
    <cellStyle name="Celkem 3 2 2 2 2 4 2" xfId="22385"/>
    <cellStyle name="Celkem 3 2 2 2 2 5" xfId="17074"/>
    <cellStyle name="Celkem 3 2 2 2 2 5 2" xfId="22898"/>
    <cellStyle name="Celkem 3 2 2 2 2 6" xfId="17574"/>
    <cellStyle name="Celkem 3 2 2 2 2 6 2" xfId="23398"/>
    <cellStyle name="Celkem 3 2 2 2 2 7" xfId="18031"/>
    <cellStyle name="Celkem 3 2 2 2 2 7 2" xfId="23855"/>
    <cellStyle name="Celkem 3 2 2 2 2 8" xfId="18488"/>
    <cellStyle name="Celkem 3 2 2 2 2 8 2" xfId="24312"/>
    <cellStyle name="Celkem 3 2 2 2 2 9" xfId="21329"/>
    <cellStyle name="Celkem 3 2 2 2 3" xfId="16761"/>
    <cellStyle name="Celkem 3 2 2 2 3 2" xfId="17274"/>
    <cellStyle name="Celkem 3 2 2 2 3 2 2" xfId="23098"/>
    <cellStyle name="Celkem 3 2 2 2 3 3" xfId="17774"/>
    <cellStyle name="Celkem 3 2 2 2 3 3 2" xfId="23598"/>
    <cellStyle name="Celkem 3 2 2 2 3 4" xfId="18231"/>
    <cellStyle name="Celkem 3 2 2 2 3 4 2" xfId="24055"/>
    <cellStyle name="Celkem 3 2 2 2 3 5" xfId="18688"/>
    <cellStyle name="Celkem 3 2 2 2 3 5 2" xfId="24512"/>
    <cellStyle name="Celkem 3 2 2 2 3 6" xfId="22585"/>
    <cellStyle name="Celkem 3 2 2 2 4" xfId="16865"/>
    <cellStyle name="Celkem 3 2 2 2 4 2" xfId="17378"/>
    <cellStyle name="Celkem 3 2 2 2 4 2 2" xfId="23202"/>
    <cellStyle name="Celkem 3 2 2 2 4 3" xfId="17878"/>
    <cellStyle name="Celkem 3 2 2 2 4 3 2" xfId="23702"/>
    <cellStyle name="Celkem 3 2 2 2 4 4" xfId="18335"/>
    <cellStyle name="Celkem 3 2 2 2 4 4 2" xfId="24159"/>
    <cellStyle name="Celkem 3 2 2 2 4 5" xfId="18792"/>
    <cellStyle name="Celkem 3 2 2 2 4 5 2" xfId="24616"/>
    <cellStyle name="Celkem 3 2 2 2 4 6" xfId="22689"/>
    <cellStyle name="Celkem 3 2 2 2 5" xfId="16513"/>
    <cellStyle name="Celkem 3 2 2 2 5 2" xfId="22337"/>
    <cellStyle name="Celkem 3 2 2 2 6" xfId="17026"/>
    <cellStyle name="Celkem 3 2 2 2 6 2" xfId="22850"/>
    <cellStyle name="Celkem 3 2 2 2 7" xfId="17526"/>
    <cellStyle name="Celkem 3 2 2 2 7 2" xfId="23350"/>
    <cellStyle name="Celkem 3 2 2 2 8" xfId="17983"/>
    <cellStyle name="Celkem 3 2 2 2 8 2" xfId="23807"/>
    <cellStyle name="Celkem 3 2 2 2 9" xfId="18440"/>
    <cellStyle name="Celkem 3 2 2 2 9 2" xfId="24264"/>
    <cellStyle name="Celkem 3 2 2 3" xfId="14163"/>
    <cellStyle name="Celkem 3 2 2 3 2" xfId="15757"/>
    <cellStyle name="Celkem 3 2 2 3 2 2" xfId="21582"/>
    <cellStyle name="Celkem 3 2 2 3 3" xfId="16618"/>
    <cellStyle name="Celkem 3 2 2 3 3 2" xfId="22442"/>
    <cellStyle name="Celkem 3 2 2 3 4" xfId="17131"/>
    <cellStyle name="Celkem 3 2 2 3 4 2" xfId="22955"/>
    <cellStyle name="Celkem 3 2 2 3 5" xfId="17631"/>
    <cellStyle name="Celkem 3 2 2 3 5 2" xfId="23455"/>
    <cellStyle name="Celkem 3 2 2 3 6" xfId="18088"/>
    <cellStyle name="Celkem 3 2 2 3 6 2" xfId="23912"/>
    <cellStyle name="Celkem 3 2 2 3 7" xfId="18545"/>
    <cellStyle name="Celkem 3 2 2 3 7 2" xfId="24369"/>
    <cellStyle name="Celkem 3 2 2 3 8" xfId="20060"/>
    <cellStyle name="Celkem 3 2 2 4" xfId="14416"/>
    <cellStyle name="Celkem 3 2 2 4 2" xfId="16010"/>
    <cellStyle name="Celkem 3 2 2 4 2 2" xfId="21835"/>
    <cellStyle name="Celkem 3 2 2 4 3" xfId="20313"/>
    <cellStyle name="Celkem 3 2 2 5" xfId="14864"/>
    <cellStyle name="Celkem 3 2 2 5 2" xfId="20692"/>
    <cellStyle name="Celkem 3 2 2 6" xfId="16455"/>
    <cellStyle name="Celkem 3 2 2 6 2" xfId="22279"/>
    <cellStyle name="Celkem 3 2 2 7" xfId="16968"/>
    <cellStyle name="Celkem 3 2 2 7 2" xfId="22792"/>
    <cellStyle name="Celkem 3 2 2 8" xfId="19161"/>
    <cellStyle name="Celkem 3 2 3" xfId="13110"/>
    <cellStyle name="Celkem 3 2 3 10" xfId="18635"/>
    <cellStyle name="Celkem 3 2 3 10 2" xfId="24459"/>
    <cellStyle name="Celkem 3 2 3 11" xfId="19052"/>
    <cellStyle name="Celkem 3 2 3 2" xfId="13760"/>
    <cellStyle name="Celkem 3 2 3 2 2" xfId="15395"/>
    <cellStyle name="Celkem 3 2 3 2 2 2" xfId="21220"/>
    <cellStyle name="Celkem 3 2 3 2 3" xfId="19696"/>
    <cellStyle name="Celkem 3 2 3 3" xfId="14054"/>
    <cellStyle name="Celkem 3 2 3 3 2" xfId="15648"/>
    <cellStyle name="Celkem 3 2 3 3 2 2" xfId="21473"/>
    <cellStyle name="Celkem 3 2 3 3 3" xfId="19951"/>
    <cellStyle name="Celkem 3 2 3 4" xfId="14307"/>
    <cellStyle name="Celkem 3 2 3 4 2" xfId="15901"/>
    <cellStyle name="Celkem 3 2 3 4 2 2" xfId="21726"/>
    <cellStyle name="Celkem 3 2 3 4 3" xfId="20204"/>
    <cellStyle name="Celkem 3 2 3 5" xfId="14755"/>
    <cellStyle name="Celkem 3 2 3 5 2" xfId="20583"/>
    <cellStyle name="Celkem 3 2 3 6" xfId="16708"/>
    <cellStyle name="Celkem 3 2 3 6 2" xfId="22532"/>
    <cellStyle name="Celkem 3 2 3 7" xfId="17221"/>
    <cellStyle name="Celkem 3 2 3 7 2" xfId="23045"/>
    <cellStyle name="Celkem 3 2 3 8" xfId="17721"/>
    <cellStyle name="Celkem 3 2 3 8 2" xfId="23545"/>
    <cellStyle name="Celkem 3 2 3 9" xfId="18178"/>
    <cellStyle name="Celkem 3 2 3 9 2" xfId="24002"/>
    <cellStyle name="Celkem 3 2 4" xfId="13375"/>
    <cellStyle name="Celkem 3 2 4 2" xfId="15012"/>
    <cellStyle name="Celkem 3 2 4 2 2" xfId="20837"/>
    <cellStyle name="Celkem 3 2 4 3" xfId="19313"/>
    <cellStyle name="Celkem 3 2 5" xfId="13586"/>
    <cellStyle name="Celkem 3 2 5 2" xfId="15223"/>
    <cellStyle name="Celkem 3 2 5 2 2" xfId="21048"/>
    <cellStyle name="Celkem 3 2 5 3" xfId="19524"/>
    <cellStyle name="Celkem 3 2 6" xfId="13685"/>
    <cellStyle name="Celkem 3 2 6 2" xfId="15320"/>
    <cellStyle name="Celkem 3 2 6 2 2" xfId="21145"/>
    <cellStyle name="Celkem 3 2 6 3" xfId="19621"/>
    <cellStyle name="Celkem 3 2 7" xfId="14526"/>
    <cellStyle name="Celkem 3 2 7 2" xfId="16119"/>
    <cellStyle name="Celkem 3 2 7 2 2" xfId="21944"/>
    <cellStyle name="Celkem 3 2 7 3" xfId="20422"/>
    <cellStyle name="Celkem 3 2 8" xfId="16216"/>
    <cellStyle name="Celkem 3 2 8 2" xfId="22040"/>
    <cellStyle name="Celkem 3 2 9" xfId="16401"/>
    <cellStyle name="Celkem 3 2 9 2" xfId="22225"/>
    <cellStyle name="Celkem 3 3" xfId="13062"/>
    <cellStyle name="Celkem 3 3 10" xfId="18636"/>
    <cellStyle name="Celkem 3 3 10 2" xfId="24460"/>
    <cellStyle name="Celkem 3 3 11" xfId="19004"/>
    <cellStyle name="Celkem 3 3 2" xfId="13712"/>
    <cellStyle name="Celkem 3 3 2 2" xfId="15347"/>
    <cellStyle name="Celkem 3 3 2 2 2" xfId="21172"/>
    <cellStyle name="Celkem 3 3 2 3" xfId="19648"/>
    <cellStyle name="Celkem 3 3 3" xfId="14006"/>
    <cellStyle name="Celkem 3 3 3 2" xfId="15600"/>
    <cellStyle name="Celkem 3 3 3 2 2" xfId="21425"/>
    <cellStyle name="Celkem 3 3 3 3" xfId="19903"/>
    <cellStyle name="Celkem 3 3 4" xfId="14259"/>
    <cellStyle name="Celkem 3 3 4 2" xfId="15853"/>
    <cellStyle name="Celkem 3 3 4 2 2" xfId="21678"/>
    <cellStyle name="Celkem 3 3 4 3" xfId="20156"/>
    <cellStyle name="Celkem 3 3 5" xfId="14707"/>
    <cellStyle name="Celkem 3 3 5 2" xfId="20535"/>
    <cellStyle name="Celkem 3 3 6" xfId="16709"/>
    <cellStyle name="Celkem 3 3 6 2" xfId="22533"/>
    <cellStyle name="Celkem 3 3 7" xfId="17222"/>
    <cellStyle name="Celkem 3 3 7 2" xfId="23046"/>
    <cellStyle name="Celkem 3 3 8" xfId="17722"/>
    <cellStyle name="Celkem 3 3 8 2" xfId="23546"/>
    <cellStyle name="Celkem 3 3 9" xfId="18179"/>
    <cellStyle name="Celkem 3 3 9 2" xfId="24003"/>
    <cellStyle name="Celkem 3 4" xfId="13327"/>
    <cellStyle name="Celkem 3 4 2" xfId="14964"/>
    <cellStyle name="Celkem 3 4 2 2" xfId="20789"/>
    <cellStyle name="Celkem 3 4 3" xfId="19265"/>
    <cellStyle name="Celkem 3 5" xfId="13634"/>
    <cellStyle name="Celkem 3 5 2" xfId="15271"/>
    <cellStyle name="Celkem 3 5 2 2" xfId="21096"/>
    <cellStyle name="Celkem 3 5 3" xfId="19572"/>
    <cellStyle name="Celkem 3 6" xfId="16215"/>
    <cellStyle name="Celkem 3 6 2" xfId="22039"/>
    <cellStyle name="Celkem 3 7" xfId="16402"/>
    <cellStyle name="Celkem 3 7 2" xfId="22226"/>
    <cellStyle name="Celkem 3 8" xfId="17478"/>
    <cellStyle name="Celkem 3 8 2" xfId="23302"/>
    <cellStyle name="Celkem 4" xfId="227"/>
    <cellStyle name="Celkem 4 2" xfId="278"/>
    <cellStyle name="Celkem 4 2 10" xfId="17475"/>
    <cellStyle name="Celkem 4 2 10 2" xfId="23299"/>
    <cellStyle name="Celkem 4 2 11" xfId="18918"/>
    <cellStyle name="Celkem 4 2 2" xfId="13230"/>
    <cellStyle name="Celkem 4 2 2 2" xfId="13879"/>
    <cellStyle name="Celkem 4 2 2 2 10" xfId="19815"/>
    <cellStyle name="Celkem 4 2 2 2 2" xfId="15514"/>
    <cellStyle name="Celkem 4 2 2 2 2 2" xfId="16819"/>
    <cellStyle name="Celkem 4 2 2 2 2 2 2" xfId="17332"/>
    <cellStyle name="Celkem 4 2 2 2 2 2 2 2" xfId="23156"/>
    <cellStyle name="Celkem 4 2 2 2 2 2 3" xfId="17832"/>
    <cellStyle name="Celkem 4 2 2 2 2 2 3 2" xfId="23656"/>
    <cellStyle name="Celkem 4 2 2 2 2 2 4" xfId="18289"/>
    <cellStyle name="Celkem 4 2 2 2 2 2 4 2" xfId="24113"/>
    <cellStyle name="Celkem 4 2 2 2 2 2 5" xfId="18746"/>
    <cellStyle name="Celkem 4 2 2 2 2 2 5 2" xfId="24570"/>
    <cellStyle name="Celkem 4 2 2 2 2 2 6" xfId="22643"/>
    <cellStyle name="Celkem 4 2 2 2 2 3" xfId="16923"/>
    <cellStyle name="Celkem 4 2 2 2 2 3 2" xfId="17436"/>
    <cellStyle name="Celkem 4 2 2 2 2 3 2 2" xfId="23260"/>
    <cellStyle name="Celkem 4 2 2 2 2 3 3" xfId="17936"/>
    <cellStyle name="Celkem 4 2 2 2 2 3 3 2" xfId="23760"/>
    <cellStyle name="Celkem 4 2 2 2 2 3 4" xfId="18393"/>
    <cellStyle name="Celkem 4 2 2 2 2 3 4 2" xfId="24217"/>
    <cellStyle name="Celkem 4 2 2 2 2 3 5" xfId="18850"/>
    <cellStyle name="Celkem 4 2 2 2 2 3 5 2" xfId="24674"/>
    <cellStyle name="Celkem 4 2 2 2 2 3 6" xfId="22747"/>
    <cellStyle name="Celkem 4 2 2 2 2 4" xfId="16571"/>
    <cellStyle name="Celkem 4 2 2 2 2 4 2" xfId="22395"/>
    <cellStyle name="Celkem 4 2 2 2 2 5" xfId="17084"/>
    <cellStyle name="Celkem 4 2 2 2 2 5 2" xfId="22908"/>
    <cellStyle name="Celkem 4 2 2 2 2 6" xfId="17584"/>
    <cellStyle name="Celkem 4 2 2 2 2 6 2" xfId="23408"/>
    <cellStyle name="Celkem 4 2 2 2 2 7" xfId="18041"/>
    <cellStyle name="Celkem 4 2 2 2 2 7 2" xfId="23865"/>
    <cellStyle name="Celkem 4 2 2 2 2 8" xfId="18498"/>
    <cellStyle name="Celkem 4 2 2 2 2 8 2" xfId="24322"/>
    <cellStyle name="Celkem 4 2 2 2 2 9" xfId="21339"/>
    <cellStyle name="Celkem 4 2 2 2 3" xfId="16771"/>
    <cellStyle name="Celkem 4 2 2 2 3 2" xfId="17284"/>
    <cellStyle name="Celkem 4 2 2 2 3 2 2" xfId="23108"/>
    <cellStyle name="Celkem 4 2 2 2 3 3" xfId="17784"/>
    <cellStyle name="Celkem 4 2 2 2 3 3 2" xfId="23608"/>
    <cellStyle name="Celkem 4 2 2 2 3 4" xfId="18241"/>
    <cellStyle name="Celkem 4 2 2 2 3 4 2" xfId="24065"/>
    <cellStyle name="Celkem 4 2 2 2 3 5" xfId="18698"/>
    <cellStyle name="Celkem 4 2 2 2 3 5 2" xfId="24522"/>
    <cellStyle name="Celkem 4 2 2 2 3 6" xfId="22595"/>
    <cellStyle name="Celkem 4 2 2 2 4" xfId="16875"/>
    <cellStyle name="Celkem 4 2 2 2 4 2" xfId="17388"/>
    <cellStyle name="Celkem 4 2 2 2 4 2 2" xfId="23212"/>
    <cellStyle name="Celkem 4 2 2 2 4 3" xfId="17888"/>
    <cellStyle name="Celkem 4 2 2 2 4 3 2" xfId="23712"/>
    <cellStyle name="Celkem 4 2 2 2 4 4" xfId="18345"/>
    <cellStyle name="Celkem 4 2 2 2 4 4 2" xfId="24169"/>
    <cellStyle name="Celkem 4 2 2 2 4 5" xfId="18802"/>
    <cellStyle name="Celkem 4 2 2 2 4 5 2" xfId="24626"/>
    <cellStyle name="Celkem 4 2 2 2 4 6" xfId="22699"/>
    <cellStyle name="Celkem 4 2 2 2 5" xfId="16523"/>
    <cellStyle name="Celkem 4 2 2 2 5 2" xfId="22347"/>
    <cellStyle name="Celkem 4 2 2 2 6" xfId="17036"/>
    <cellStyle name="Celkem 4 2 2 2 6 2" xfId="22860"/>
    <cellStyle name="Celkem 4 2 2 2 7" xfId="17536"/>
    <cellStyle name="Celkem 4 2 2 2 7 2" xfId="23360"/>
    <cellStyle name="Celkem 4 2 2 2 8" xfId="17993"/>
    <cellStyle name="Celkem 4 2 2 2 8 2" xfId="23817"/>
    <cellStyle name="Celkem 4 2 2 2 9" xfId="18450"/>
    <cellStyle name="Celkem 4 2 2 2 9 2" xfId="24274"/>
    <cellStyle name="Celkem 4 2 2 3" xfId="14173"/>
    <cellStyle name="Celkem 4 2 2 3 2" xfId="15767"/>
    <cellStyle name="Celkem 4 2 2 3 2 2" xfId="21592"/>
    <cellStyle name="Celkem 4 2 2 3 3" xfId="16611"/>
    <cellStyle name="Celkem 4 2 2 3 3 2" xfId="22435"/>
    <cellStyle name="Celkem 4 2 2 3 4" xfId="17124"/>
    <cellStyle name="Celkem 4 2 2 3 4 2" xfId="22948"/>
    <cellStyle name="Celkem 4 2 2 3 5" xfId="17624"/>
    <cellStyle name="Celkem 4 2 2 3 5 2" xfId="23448"/>
    <cellStyle name="Celkem 4 2 2 3 6" xfId="18081"/>
    <cellStyle name="Celkem 4 2 2 3 6 2" xfId="23905"/>
    <cellStyle name="Celkem 4 2 2 3 7" xfId="18538"/>
    <cellStyle name="Celkem 4 2 2 3 7 2" xfId="24362"/>
    <cellStyle name="Celkem 4 2 2 3 8" xfId="20070"/>
    <cellStyle name="Celkem 4 2 2 4" xfId="14426"/>
    <cellStyle name="Celkem 4 2 2 4 2" xfId="16020"/>
    <cellStyle name="Celkem 4 2 2 4 2 2" xfId="21845"/>
    <cellStyle name="Celkem 4 2 2 4 3" xfId="20323"/>
    <cellStyle name="Celkem 4 2 2 5" xfId="14874"/>
    <cellStyle name="Celkem 4 2 2 5 2" xfId="20702"/>
    <cellStyle name="Celkem 4 2 2 6" xfId="16465"/>
    <cellStyle name="Celkem 4 2 2 6 2" xfId="22289"/>
    <cellStyle name="Celkem 4 2 2 7" xfId="16978"/>
    <cellStyle name="Celkem 4 2 2 7 2" xfId="22802"/>
    <cellStyle name="Celkem 4 2 2 8" xfId="19171"/>
    <cellStyle name="Celkem 4 2 3" xfId="13120"/>
    <cellStyle name="Celkem 4 2 3 10" xfId="18633"/>
    <cellStyle name="Celkem 4 2 3 10 2" xfId="24457"/>
    <cellStyle name="Celkem 4 2 3 11" xfId="19062"/>
    <cellStyle name="Celkem 4 2 3 2" xfId="13770"/>
    <cellStyle name="Celkem 4 2 3 2 2" xfId="15405"/>
    <cellStyle name="Celkem 4 2 3 2 2 2" xfId="21230"/>
    <cellStyle name="Celkem 4 2 3 2 3" xfId="19706"/>
    <cellStyle name="Celkem 4 2 3 3" xfId="14064"/>
    <cellStyle name="Celkem 4 2 3 3 2" xfId="15658"/>
    <cellStyle name="Celkem 4 2 3 3 2 2" xfId="21483"/>
    <cellStyle name="Celkem 4 2 3 3 3" xfId="19961"/>
    <cellStyle name="Celkem 4 2 3 4" xfId="14317"/>
    <cellStyle name="Celkem 4 2 3 4 2" xfId="15911"/>
    <cellStyle name="Celkem 4 2 3 4 2 2" xfId="21736"/>
    <cellStyle name="Celkem 4 2 3 4 3" xfId="20214"/>
    <cellStyle name="Celkem 4 2 3 5" xfId="14765"/>
    <cellStyle name="Celkem 4 2 3 5 2" xfId="20593"/>
    <cellStyle name="Celkem 4 2 3 6" xfId="16706"/>
    <cellStyle name="Celkem 4 2 3 6 2" xfId="22530"/>
    <cellStyle name="Celkem 4 2 3 7" xfId="17219"/>
    <cellStyle name="Celkem 4 2 3 7 2" xfId="23043"/>
    <cellStyle name="Celkem 4 2 3 8" xfId="17719"/>
    <cellStyle name="Celkem 4 2 3 8 2" xfId="23543"/>
    <cellStyle name="Celkem 4 2 3 9" xfId="18176"/>
    <cellStyle name="Celkem 4 2 3 9 2" xfId="24000"/>
    <cellStyle name="Celkem 4 2 4" xfId="13385"/>
    <cellStyle name="Celkem 4 2 4 2" xfId="15022"/>
    <cellStyle name="Celkem 4 2 4 2 2" xfId="20847"/>
    <cellStyle name="Celkem 4 2 4 3" xfId="19323"/>
    <cellStyle name="Celkem 4 2 5" xfId="13576"/>
    <cellStyle name="Celkem 4 2 5 2" xfId="15213"/>
    <cellStyle name="Celkem 4 2 5 2 2" xfId="21038"/>
    <cellStyle name="Celkem 4 2 5 3" xfId="19514"/>
    <cellStyle name="Celkem 4 2 6" xfId="13664"/>
    <cellStyle name="Celkem 4 2 6 2" xfId="15299"/>
    <cellStyle name="Celkem 4 2 6 2 2" xfId="21124"/>
    <cellStyle name="Celkem 4 2 6 3" xfId="19600"/>
    <cellStyle name="Celkem 4 2 7" xfId="14536"/>
    <cellStyle name="Celkem 4 2 7 2" xfId="16129"/>
    <cellStyle name="Celkem 4 2 7 2 2" xfId="21954"/>
    <cellStyle name="Celkem 4 2 7 3" xfId="20432"/>
    <cellStyle name="Celkem 4 2 8" xfId="16218"/>
    <cellStyle name="Celkem 4 2 8 2" xfId="22042"/>
    <cellStyle name="Celkem 4 2 9" xfId="16399"/>
    <cellStyle name="Celkem 4 2 9 2" xfId="22223"/>
    <cellStyle name="Celkem 4 3" xfId="13072"/>
    <cellStyle name="Celkem 4 3 10" xfId="18634"/>
    <cellStyle name="Celkem 4 3 10 2" xfId="24458"/>
    <cellStyle name="Celkem 4 3 11" xfId="19014"/>
    <cellStyle name="Celkem 4 3 2" xfId="13722"/>
    <cellStyle name="Celkem 4 3 2 2" xfId="15357"/>
    <cellStyle name="Celkem 4 3 2 2 2" xfId="21182"/>
    <cellStyle name="Celkem 4 3 2 3" xfId="19658"/>
    <cellStyle name="Celkem 4 3 3" xfId="14016"/>
    <cellStyle name="Celkem 4 3 3 2" xfId="15610"/>
    <cellStyle name="Celkem 4 3 3 2 2" xfId="21435"/>
    <cellStyle name="Celkem 4 3 3 3" xfId="19913"/>
    <cellStyle name="Celkem 4 3 4" xfId="14269"/>
    <cellStyle name="Celkem 4 3 4 2" xfId="15863"/>
    <cellStyle name="Celkem 4 3 4 2 2" xfId="21688"/>
    <cellStyle name="Celkem 4 3 4 3" xfId="20166"/>
    <cellStyle name="Celkem 4 3 5" xfId="14717"/>
    <cellStyle name="Celkem 4 3 5 2" xfId="20545"/>
    <cellStyle name="Celkem 4 3 6" xfId="16707"/>
    <cellStyle name="Celkem 4 3 6 2" xfId="22531"/>
    <cellStyle name="Celkem 4 3 7" xfId="17220"/>
    <cellStyle name="Celkem 4 3 7 2" xfId="23044"/>
    <cellStyle name="Celkem 4 3 8" xfId="17720"/>
    <cellStyle name="Celkem 4 3 8 2" xfId="23544"/>
    <cellStyle name="Celkem 4 3 9" xfId="18177"/>
    <cellStyle name="Celkem 4 3 9 2" xfId="24001"/>
    <cellStyle name="Celkem 4 4" xfId="13337"/>
    <cellStyle name="Celkem 4 4 2" xfId="14974"/>
    <cellStyle name="Celkem 4 4 2 2" xfId="20799"/>
    <cellStyle name="Celkem 4 4 3" xfId="19275"/>
    <cellStyle name="Celkem 4 5" xfId="13624"/>
    <cellStyle name="Celkem 4 5 2" xfId="15261"/>
    <cellStyle name="Celkem 4 5 2 2" xfId="21086"/>
    <cellStyle name="Celkem 4 5 3" xfId="19562"/>
    <cellStyle name="Celkem 4 6" xfId="16217"/>
    <cellStyle name="Celkem 4 6 2" xfId="22041"/>
    <cellStyle name="Celkem 4 7" xfId="16400"/>
    <cellStyle name="Celkem 4 7 2" xfId="22224"/>
    <cellStyle name="Celkem 4 8" xfId="17476"/>
    <cellStyle name="Celkem 4 8 2" xfId="23300"/>
    <cellStyle name="Celkem 5" xfId="245"/>
    <cellStyle name="Celkem 5 10" xfId="17474"/>
    <cellStyle name="Celkem 5 10 2" xfId="23298"/>
    <cellStyle name="Celkem 5 11" xfId="18887"/>
    <cellStyle name="Celkem 5 2" xfId="13199"/>
    <cellStyle name="Celkem 5 2 2" xfId="13848"/>
    <cellStyle name="Celkem 5 2 2 10" xfId="19784"/>
    <cellStyle name="Celkem 5 2 2 2" xfId="15483"/>
    <cellStyle name="Celkem 5 2 2 2 2" xfId="16788"/>
    <cellStyle name="Celkem 5 2 2 2 2 2" xfId="17301"/>
    <cellStyle name="Celkem 5 2 2 2 2 2 2" xfId="23125"/>
    <cellStyle name="Celkem 5 2 2 2 2 3" xfId="17801"/>
    <cellStyle name="Celkem 5 2 2 2 2 3 2" xfId="23625"/>
    <cellStyle name="Celkem 5 2 2 2 2 4" xfId="18258"/>
    <cellStyle name="Celkem 5 2 2 2 2 4 2" xfId="24082"/>
    <cellStyle name="Celkem 5 2 2 2 2 5" xfId="18715"/>
    <cellStyle name="Celkem 5 2 2 2 2 5 2" xfId="24539"/>
    <cellStyle name="Celkem 5 2 2 2 2 6" xfId="22612"/>
    <cellStyle name="Celkem 5 2 2 2 3" xfId="16892"/>
    <cellStyle name="Celkem 5 2 2 2 3 2" xfId="17405"/>
    <cellStyle name="Celkem 5 2 2 2 3 2 2" xfId="23229"/>
    <cellStyle name="Celkem 5 2 2 2 3 3" xfId="17905"/>
    <cellStyle name="Celkem 5 2 2 2 3 3 2" xfId="23729"/>
    <cellStyle name="Celkem 5 2 2 2 3 4" xfId="18362"/>
    <cellStyle name="Celkem 5 2 2 2 3 4 2" xfId="24186"/>
    <cellStyle name="Celkem 5 2 2 2 3 5" xfId="18819"/>
    <cellStyle name="Celkem 5 2 2 2 3 5 2" xfId="24643"/>
    <cellStyle name="Celkem 5 2 2 2 3 6" xfId="22716"/>
    <cellStyle name="Celkem 5 2 2 2 4" xfId="16540"/>
    <cellStyle name="Celkem 5 2 2 2 4 2" xfId="22364"/>
    <cellStyle name="Celkem 5 2 2 2 5" xfId="17053"/>
    <cellStyle name="Celkem 5 2 2 2 5 2" xfId="22877"/>
    <cellStyle name="Celkem 5 2 2 2 6" xfId="17553"/>
    <cellStyle name="Celkem 5 2 2 2 6 2" xfId="23377"/>
    <cellStyle name="Celkem 5 2 2 2 7" xfId="18010"/>
    <cellStyle name="Celkem 5 2 2 2 7 2" xfId="23834"/>
    <cellStyle name="Celkem 5 2 2 2 8" xfId="18467"/>
    <cellStyle name="Celkem 5 2 2 2 8 2" xfId="24291"/>
    <cellStyle name="Celkem 5 2 2 2 9" xfId="21308"/>
    <cellStyle name="Celkem 5 2 2 3" xfId="16740"/>
    <cellStyle name="Celkem 5 2 2 3 2" xfId="17253"/>
    <cellStyle name="Celkem 5 2 2 3 2 2" xfId="23077"/>
    <cellStyle name="Celkem 5 2 2 3 3" xfId="17753"/>
    <cellStyle name="Celkem 5 2 2 3 3 2" xfId="23577"/>
    <cellStyle name="Celkem 5 2 2 3 4" xfId="18210"/>
    <cellStyle name="Celkem 5 2 2 3 4 2" xfId="24034"/>
    <cellStyle name="Celkem 5 2 2 3 5" xfId="18667"/>
    <cellStyle name="Celkem 5 2 2 3 5 2" xfId="24491"/>
    <cellStyle name="Celkem 5 2 2 3 6" xfId="22564"/>
    <cellStyle name="Celkem 5 2 2 4" xfId="16844"/>
    <cellStyle name="Celkem 5 2 2 4 2" xfId="17357"/>
    <cellStyle name="Celkem 5 2 2 4 2 2" xfId="23181"/>
    <cellStyle name="Celkem 5 2 2 4 3" xfId="17857"/>
    <cellStyle name="Celkem 5 2 2 4 3 2" xfId="23681"/>
    <cellStyle name="Celkem 5 2 2 4 4" xfId="18314"/>
    <cellStyle name="Celkem 5 2 2 4 4 2" xfId="24138"/>
    <cellStyle name="Celkem 5 2 2 4 5" xfId="18771"/>
    <cellStyle name="Celkem 5 2 2 4 5 2" xfId="24595"/>
    <cellStyle name="Celkem 5 2 2 4 6" xfId="22668"/>
    <cellStyle name="Celkem 5 2 2 5" xfId="16492"/>
    <cellStyle name="Celkem 5 2 2 5 2" xfId="22316"/>
    <cellStyle name="Celkem 5 2 2 6" xfId="17005"/>
    <cellStyle name="Celkem 5 2 2 6 2" xfId="22829"/>
    <cellStyle name="Celkem 5 2 2 7" xfId="17505"/>
    <cellStyle name="Celkem 5 2 2 7 2" xfId="23329"/>
    <cellStyle name="Celkem 5 2 2 8" xfId="17962"/>
    <cellStyle name="Celkem 5 2 2 8 2" xfId="23786"/>
    <cellStyle name="Celkem 5 2 2 9" xfId="18419"/>
    <cellStyle name="Celkem 5 2 2 9 2" xfId="24243"/>
    <cellStyle name="Celkem 5 2 3" xfId="14142"/>
    <cellStyle name="Celkem 5 2 3 2" xfId="15736"/>
    <cellStyle name="Celkem 5 2 3 2 2" xfId="21561"/>
    <cellStyle name="Celkem 5 2 3 3" xfId="16634"/>
    <cellStyle name="Celkem 5 2 3 3 2" xfId="22458"/>
    <cellStyle name="Celkem 5 2 3 4" xfId="17147"/>
    <cellStyle name="Celkem 5 2 3 4 2" xfId="22971"/>
    <cellStyle name="Celkem 5 2 3 5" xfId="17647"/>
    <cellStyle name="Celkem 5 2 3 5 2" xfId="23471"/>
    <cellStyle name="Celkem 5 2 3 6" xfId="18104"/>
    <cellStyle name="Celkem 5 2 3 6 2" xfId="23928"/>
    <cellStyle name="Celkem 5 2 3 7" xfId="18561"/>
    <cellStyle name="Celkem 5 2 3 7 2" xfId="24385"/>
    <cellStyle name="Celkem 5 2 3 8" xfId="20039"/>
    <cellStyle name="Celkem 5 2 4" xfId="14395"/>
    <cellStyle name="Celkem 5 2 4 2" xfId="15989"/>
    <cellStyle name="Celkem 5 2 4 2 2" xfId="21814"/>
    <cellStyle name="Celkem 5 2 4 3" xfId="20292"/>
    <cellStyle name="Celkem 5 2 5" xfId="14843"/>
    <cellStyle name="Celkem 5 2 5 2" xfId="20671"/>
    <cellStyle name="Celkem 5 2 6" xfId="16434"/>
    <cellStyle name="Celkem 5 2 6 2" xfId="22258"/>
    <cellStyle name="Celkem 5 2 7" xfId="16947"/>
    <cellStyle name="Celkem 5 2 7 2" xfId="22771"/>
    <cellStyle name="Celkem 5 2 8" xfId="19140"/>
    <cellStyle name="Celkem 5 3" xfId="13089"/>
    <cellStyle name="Celkem 5 3 10" xfId="18632"/>
    <cellStyle name="Celkem 5 3 10 2" xfId="24456"/>
    <cellStyle name="Celkem 5 3 11" xfId="19031"/>
    <cellStyle name="Celkem 5 3 2" xfId="13739"/>
    <cellStyle name="Celkem 5 3 2 2" xfId="15374"/>
    <cellStyle name="Celkem 5 3 2 2 2" xfId="21199"/>
    <cellStyle name="Celkem 5 3 2 3" xfId="19675"/>
    <cellStyle name="Celkem 5 3 3" xfId="14033"/>
    <cellStyle name="Celkem 5 3 3 2" xfId="15627"/>
    <cellStyle name="Celkem 5 3 3 2 2" xfId="21452"/>
    <cellStyle name="Celkem 5 3 3 3" xfId="19930"/>
    <cellStyle name="Celkem 5 3 4" xfId="14286"/>
    <cellStyle name="Celkem 5 3 4 2" xfId="15880"/>
    <cellStyle name="Celkem 5 3 4 2 2" xfId="21705"/>
    <cellStyle name="Celkem 5 3 4 3" xfId="20183"/>
    <cellStyle name="Celkem 5 3 5" xfId="14734"/>
    <cellStyle name="Celkem 5 3 5 2" xfId="20562"/>
    <cellStyle name="Celkem 5 3 6" xfId="16705"/>
    <cellStyle name="Celkem 5 3 6 2" xfId="22529"/>
    <cellStyle name="Celkem 5 3 7" xfId="17218"/>
    <cellStyle name="Celkem 5 3 7 2" xfId="23042"/>
    <cellStyle name="Celkem 5 3 8" xfId="17718"/>
    <cellStyle name="Celkem 5 3 8 2" xfId="23542"/>
    <cellStyle name="Celkem 5 3 9" xfId="18175"/>
    <cellStyle name="Celkem 5 3 9 2" xfId="23999"/>
    <cellStyle name="Celkem 5 4" xfId="13354"/>
    <cellStyle name="Celkem 5 4 2" xfId="14991"/>
    <cellStyle name="Celkem 5 4 2 2" xfId="20816"/>
    <cellStyle name="Celkem 5 4 3" xfId="19292"/>
    <cellStyle name="Celkem 5 5" xfId="13607"/>
    <cellStyle name="Celkem 5 5 2" xfId="15244"/>
    <cellStyle name="Celkem 5 5 2 2" xfId="21069"/>
    <cellStyle name="Celkem 5 5 3" xfId="19545"/>
    <cellStyle name="Celkem 5 6" xfId="13402"/>
    <cellStyle name="Celkem 5 6 2" xfId="15039"/>
    <cellStyle name="Celkem 5 6 2 2" xfId="20864"/>
    <cellStyle name="Celkem 5 6 3" xfId="19340"/>
    <cellStyle name="Celkem 5 7" xfId="14505"/>
    <cellStyle name="Celkem 5 7 2" xfId="16098"/>
    <cellStyle name="Celkem 5 7 2 2" xfId="21923"/>
    <cellStyle name="Celkem 5 7 3" xfId="20401"/>
    <cellStyle name="Celkem 5 8" xfId="16219"/>
    <cellStyle name="Celkem 5 8 2" xfId="22043"/>
    <cellStyle name="Celkem 5 9" xfId="16398"/>
    <cellStyle name="Celkem 5 9 2" xfId="22222"/>
    <cellStyle name="Celkem 6" xfId="13039"/>
    <cellStyle name="Celkem 6 10" xfId="18647"/>
    <cellStyle name="Celkem 6 10 2" xfId="24471"/>
    <cellStyle name="Celkem 6 11" xfId="18983"/>
    <cellStyle name="Celkem 6 2" xfId="13691"/>
    <cellStyle name="Celkem 6 2 2" xfId="15326"/>
    <cellStyle name="Celkem 6 2 2 2" xfId="21151"/>
    <cellStyle name="Celkem 6 2 3" xfId="19627"/>
    <cellStyle name="Celkem 6 3" xfId="13985"/>
    <cellStyle name="Celkem 6 3 2" xfId="15579"/>
    <cellStyle name="Celkem 6 3 2 2" xfId="21404"/>
    <cellStyle name="Celkem 6 3 3" xfId="19882"/>
    <cellStyle name="Celkem 6 4" xfId="14238"/>
    <cellStyle name="Celkem 6 4 2" xfId="15832"/>
    <cellStyle name="Celkem 6 4 2 2" xfId="21657"/>
    <cellStyle name="Celkem 6 4 3" xfId="20135"/>
    <cellStyle name="Celkem 6 5" xfId="14686"/>
    <cellStyle name="Celkem 6 5 2" xfId="20514"/>
    <cellStyle name="Celkem 6 6" xfId="16720"/>
    <cellStyle name="Celkem 6 6 2" xfId="22544"/>
    <cellStyle name="Celkem 6 7" xfId="17233"/>
    <cellStyle name="Celkem 6 7 2" xfId="23057"/>
    <cellStyle name="Celkem 6 8" xfId="17733"/>
    <cellStyle name="Celkem 6 8 2" xfId="23557"/>
    <cellStyle name="Celkem 6 9" xfId="18190"/>
    <cellStyle name="Celkem 6 9 2" xfId="24014"/>
    <cellStyle name="Celkem 7" xfId="13304"/>
    <cellStyle name="Celkem 7 2" xfId="14942"/>
    <cellStyle name="Celkem 7 2 2" xfId="20767"/>
    <cellStyle name="Celkem 7 3" xfId="19243"/>
    <cellStyle name="Celkem 8" xfId="13655"/>
    <cellStyle name="Celkem 8 2" xfId="15291"/>
    <cellStyle name="Celkem 8 2 2" xfId="21116"/>
    <cellStyle name="Celkem 8 3" xfId="19592"/>
    <cellStyle name="Celkem 9" xfId="16204"/>
    <cellStyle name="Celkem 9 2" xfId="22028"/>
    <cellStyle name="Chybně" xfId="20"/>
    <cellStyle name="Dezimal_MAT99DB" xfId="21"/>
    <cellStyle name="Euro" xfId="148"/>
    <cellStyle name="Euro 2" xfId="164"/>
    <cellStyle name="Euro 3" xfId="187"/>
    <cellStyle name="Euro 4" xfId="181"/>
    <cellStyle name="Euro 5" xfId="211"/>
    <cellStyle name="Excel Built-in Normal" xfId="22"/>
    <cellStyle name="Excel Built-in Normal 1" xfId="24713"/>
    <cellStyle name="Excel Built-in Normal 2" xfId="24696"/>
    <cellStyle name="Excel Built-in Normal 3" xfId="24712"/>
    <cellStyle name="Excel Built-in Normal 4" xfId="24761"/>
    <cellStyle name="Kontrolní buňka" xfId="23"/>
    <cellStyle name="Milliers 2" xfId="14654"/>
    <cellStyle name="Nadpis 1" xfId="24"/>
    <cellStyle name="Nadpis 2" xfId="25"/>
    <cellStyle name="Nadpis 3" xfId="26"/>
    <cellStyle name="Nadpis 4" xfId="27"/>
    <cellStyle name="Navadno_List1" xfId="28"/>
    <cellStyle name="Název" xfId="29"/>
    <cellStyle name="Neutrální" xfId="30"/>
    <cellStyle name="Normal 2" xfId="31"/>
    <cellStyle name="Normal 2 2" xfId="178"/>
    <cellStyle name="Normal 2 3" xfId="14571"/>
    <cellStyle name="Normal 3" xfId="298"/>
    <cellStyle name="Normal 3 2" xfId="14570"/>
    <cellStyle name="Normal 3 3" xfId="14672"/>
    <cellStyle name="Normal 4" xfId="14656"/>
    <cellStyle name="Normal 4 2" xfId="14668"/>
    <cellStyle name="Normal 4_Tarif 2017 work version" xfId="14653"/>
    <cellStyle name="Normal 5" xfId="14673"/>
    <cellStyle name="Normal_AMBALAJ MİKTARLARI SON" xfId="32"/>
    <cellStyle name="Normale 2" xfId="149"/>
    <cellStyle name="Normale 2 2" xfId="24697"/>
    <cellStyle name="Normale 3" xfId="182"/>
    <cellStyle name="Normale_DISTINTA_1" xfId="117"/>
    <cellStyle name="normální 2" xfId="156"/>
    <cellStyle name="Normální 2 2" xfId="24715"/>
    <cellStyle name="Normální 3" xfId="24716"/>
    <cellStyle name="Poznámka" xfId="33"/>
    <cellStyle name="Poznámka 10" xfId="16376"/>
    <cellStyle name="Poznámka 10 2" xfId="22200"/>
    <cellStyle name="Poznámka 11" xfId="17473"/>
    <cellStyle name="Poznámka 11 2" xfId="23297"/>
    <cellStyle name="Poznámka 2" xfId="191"/>
    <cellStyle name="Poznámka 2 10" xfId="14494"/>
    <cellStyle name="Poznámka 2 10 2" xfId="16087"/>
    <cellStyle name="Poznámka 2 10 2 2" xfId="21912"/>
    <cellStyle name="Poznámka 2 10 3" xfId="20390"/>
    <cellStyle name="Poznámka 2 11" xfId="16221"/>
    <cellStyle name="Poznámka 2 11 2" xfId="22045"/>
    <cellStyle name="Poznámka 2 12" xfId="16375"/>
    <cellStyle name="Poznámka 2 12 2" xfId="22199"/>
    <cellStyle name="Poznámka 2 13" xfId="17472"/>
    <cellStyle name="Poznámka 2 13 2" xfId="23296"/>
    <cellStyle name="Poznámka 2 14" xfId="18875"/>
    <cellStyle name="Poznámka 2 2" xfId="204"/>
    <cellStyle name="Poznámka 2 2 2" xfId="239"/>
    <cellStyle name="Poznámka 2 2 2 2" xfId="290"/>
    <cellStyle name="Poznámka 2 2 2 2 10" xfId="17469"/>
    <cellStyle name="Poznámka 2 2 2 2 10 2" xfId="23293"/>
    <cellStyle name="Poznámka 2 2 2 2 11" xfId="18930"/>
    <cellStyle name="Poznámka 2 2 2 2 2" xfId="13242"/>
    <cellStyle name="Poznámka 2 2 2 2 2 2" xfId="13891"/>
    <cellStyle name="Poznámka 2 2 2 2 2 2 10" xfId="19827"/>
    <cellStyle name="Poznámka 2 2 2 2 2 2 2" xfId="15526"/>
    <cellStyle name="Poznámka 2 2 2 2 2 2 2 2" xfId="16831"/>
    <cellStyle name="Poznámka 2 2 2 2 2 2 2 2 2" xfId="17344"/>
    <cellStyle name="Poznámka 2 2 2 2 2 2 2 2 2 2" xfId="23168"/>
    <cellStyle name="Poznámka 2 2 2 2 2 2 2 2 3" xfId="17844"/>
    <cellStyle name="Poznámka 2 2 2 2 2 2 2 2 3 2" xfId="23668"/>
    <cellStyle name="Poznámka 2 2 2 2 2 2 2 2 4" xfId="18301"/>
    <cellStyle name="Poznámka 2 2 2 2 2 2 2 2 4 2" xfId="24125"/>
    <cellStyle name="Poznámka 2 2 2 2 2 2 2 2 5" xfId="18758"/>
    <cellStyle name="Poznámka 2 2 2 2 2 2 2 2 5 2" xfId="24582"/>
    <cellStyle name="Poznámka 2 2 2 2 2 2 2 2 6" xfId="22655"/>
    <cellStyle name="Poznámka 2 2 2 2 2 2 2 3" xfId="16935"/>
    <cellStyle name="Poznámka 2 2 2 2 2 2 2 3 2" xfId="17448"/>
    <cellStyle name="Poznámka 2 2 2 2 2 2 2 3 2 2" xfId="23272"/>
    <cellStyle name="Poznámka 2 2 2 2 2 2 2 3 3" xfId="17948"/>
    <cellStyle name="Poznámka 2 2 2 2 2 2 2 3 3 2" xfId="23772"/>
    <cellStyle name="Poznámka 2 2 2 2 2 2 2 3 4" xfId="18405"/>
    <cellStyle name="Poznámka 2 2 2 2 2 2 2 3 4 2" xfId="24229"/>
    <cellStyle name="Poznámka 2 2 2 2 2 2 2 3 5" xfId="18862"/>
    <cellStyle name="Poznámka 2 2 2 2 2 2 2 3 5 2" xfId="24686"/>
    <cellStyle name="Poznámka 2 2 2 2 2 2 2 3 6" xfId="22759"/>
    <cellStyle name="Poznámka 2 2 2 2 2 2 2 4" xfId="16583"/>
    <cellStyle name="Poznámka 2 2 2 2 2 2 2 4 2" xfId="22407"/>
    <cellStyle name="Poznámka 2 2 2 2 2 2 2 5" xfId="17096"/>
    <cellStyle name="Poznámka 2 2 2 2 2 2 2 5 2" xfId="22920"/>
    <cellStyle name="Poznámka 2 2 2 2 2 2 2 6" xfId="17596"/>
    <cellStyle name="Poznámka 2 2 2 2 2 2 2 6 2" xfId="23420"/>
    <cellStyle name="Poznámka 2 2 2 2 2 2 2 7" xfId="18053"/>
    <cellStyle name="Poznámka 2 2 2 2 2 2 2 7 2" xfId="23877"/>
    <cellStyle name="Poznámka 2 2 2 2 2 2 2 8" xfId="18510"/>
    <cellStyle name="Poznámka 2 2 2 2 2 2 2 8 2" xfId="24334"/>
    <cellStyle name="Poznámka 2 2 2 2 2 2 2 9" xfId="21351"/>
    <cellStyle name="Poznámka 2 2 2 2 2 2 3" xfId="16783"/>
    <cellStyle name="Poznámka 2 2 2 2 2 2 3 2" xfId="17296"/>
    <cellStyle name="Poznámka 2 2 2 2 2 2 3 2 2" xfId="23120"/>
    <cellStyle name="Poznámka 2 2 2 2 2 2 3 3" xfId="17796"/>
    <cellStyle name="Poznámka 2 2 2 2 2 2 3 3 2" xfId="23620"/>
    <cellStyle name="Poznámka 2 2 2 2 2 2 3 4" xfId="18253"/>
    <cellStyle name="Poznámka 2 2 2 2 2 2 3 4 2" xfId="24077"/>
    <cellStyle name="Poznámka 2 2 2 2 2 2 3 5" xfId="18710"/>
    <cellStyle name="Poznámka 2 2 2 2 2 2 3 5 2" xfId="24534"/>
    <cellStyle name="Poznámka 2 2 2 2 2 2 3 6" xfId="22607"/>
    <cellStyle name="Poznámka 2 2 2 2 2 2 4" xfId="16887"/>
    <cellStyle name="Poznámka 2 2 2 2 2 2 4 2" xfId="17400"/>
    <cellStyle name="Poznámka 2 2 2 2 2 2 4 2 2" xfId="23224"/>
    <cellStyle name="Poznámka 2 2 2 2 2 2 4 3" xfId="17900"/>
    <cellStyle name="Poznámka 2 2 2 2 2 2 4 3 2" xfId="23724"/>
    <cellStyle name="Poznámka 2 2 2 2 2 2 4 4" xfId="18357"/>
    <cellStyle name="Poznámka 2 2 2 2 2 2 4 4 2" xfId="24181"/>
    <cellStyle name="Poznámka 2 2 2 2 2 2 4 5" xfId="18814"/>
    <cellStyle name="Poznámka 2 2 2 2 2 2 4 5 2" xfId="24638"/>
    <cellStyle name="Poznámka 2 2 2 2 2 2 4 6" xfId="22711"/>
    <cellStyle name="Poznámka 2 2 2 2 2 2 5" xfId="16535"/>
    <cellStyle name="Poznámka 2 2 2 2 2 2 5 2" xfId="22359"/>
    <cellStyle name="Poznámka 2 2 2 2 2 2 6" xfId="17048"/>
    <cellStyle name="Poznámka 2 2 2 2 2 2 6 2" xfId="22872"/>
    <cellStyle name="Poznámka 2 2 2 2 2 2 7" xfId="17548"/>
    <cellStyle name="Poznámka 2 2 2 2 2 2 7 2" xfId="23372"/>
    <cellStyle name="Poznámka 2 2 2 2 2 2 8" xfId="18005"/>
    <cellStyle name="Poznámka 2 2 2 2 2 2 8 2" xfId="23829"/>
    <cellStyle name="Poznámka 2 2 2 2 2 2 9" xfId="18462"/>
    <cellStyle name="Poznámka 2 2 2 2 2 2 9 2" xfId="24286"/>
    <cellStyle name="Poznámka 2 2 2 2 2 3" xfId="14185"/>
    <cellStyle name="Poznámka 2 2 2 2 2 3 2" xfId="15779"/>
    <cellStyle name="Poznámka 2 2 2 2 2 3 2 2" xfId="21604"/>
    <cellStyle name="Poznámka 2 2 2 2 2 3 3" xfId="16599"/>
    <cellStyle name="Poznámka 2 2 2 2 2 3 3 2" xfId="22423"/>
    <cellStyle name="Poznámka 2 2 2 2 2 3 4" xfId="17112"/>
    <cellStyle name="Poznámka 2 2 2 2 2 3 4 2" xfId="22936"/>
    <cellStyle name="Poznámka 2 2 2 2 2 3 5" xfId="17612"/>
    <cellStyle name="Poznámka 2 2 2 2 2 3 5 2" xfId="23436"/>
    <cellStyle name="Poznámka 2 2 2 2 2 3 6" xfId="18069"/>
    <cellStyle name="Poznámka 2 2 2 2 2 3 6 2" xfId="23893"/>
    <cellStyle name="Poznámka 2 2 2 2 2 3 7" xfId="18526"/>
    <cellStyle name="Poznámka 2 2 2 2 2 3 7 2" xfId="24350"/>
    <cellStyle name="Poznámka 2 2 2 2 2 3 8" xfId="20082"/>
    <cellStyle name="Poznámka 2 2 2 2 2 4" xfId="14438"/>
    <cellStyle name="Poznámka 2 2 2 2 2 4 2" xfId="16032"/>
    <cellStyle name="Poznámka 2 2 2 2 2 4 2 2" xfId="21857"/>
    <cellStyle name="Poznámka 2 2 2 2 2 4 3" xfId="20335"/>
    <cellStyle name="Poznámka 2 2 2 2 2 5" xfId="14886"/>
    <cellStyle name="Poznámka 2 2 2 2 2 5 2" xfId="20714"/>
    <cellStyle name="Poznámka 2 2 2 2 2 6" xfId="16477"/>
    <cellStyle name="Poznámka 2 2 2 2 2 6 2" xfId="22301"/>
    <cellStyle name="Poznámka 2 2 2 2 2 7" xfId="16990"/>
    <cellStyle name="Poznámka 2 2 2 2 2 7 2" xfId="22814"/>
    <cellStyle name="Poznámka 2 2 2 2 2 8" xfId="19183"/>
    <cellStyle name="Poznámka 2 2 2 2 3" xfId="13132"/>
    <cellStyle name="Poznámka 2 2 2 2 3 10" xfId="18627"/>
    <cellStyle name="Poznámka 2 2 2 2 3 10 2" xfId="24451"/>
    <cellStyle name="Poznámka 2 2 2 2 3 11" xfId="19074"/>
    <cellStyle name="Poznámka 2 2 2 2 3 2" xfId="13782"/>
    <cellStyle name="Poznámka 2 2 2 2 3 2 2" xfId="15417"/>
    <cellStyle name="Poznámka 2 2 2 2 3 2 2 2" xfId="21242"/>
    <cellStyle name="Poznámka 2 2 2 2 3 2 3" xfId="19718"/>
    <cellStyle name="Poznámka 2 2 2 2 3 3" xfId="14076"/>
    <cellStyle name="Poznámka 2 2 2 2 3 3 2" xfId="15670"/>
    <cellStyle name="Poznámka 2 2 2 2 3 3 2 2" xfId="21495"/>
    <cellStyle name="Poznámka 2 2 2 2 3 3 3" xfId="19973"/>
    <cellStyle name="Poznámka 2 2 2 2 3 4" xfId="14329"/>
    <cellStyle name="Poznámka 2 2 2 2 3 4 2" xfId="15923"/>
    <cellStyle name="Poznámka 2 2 2 2 3 4 2 2" xfId="21748"/>
    <cellStyle name="Poznámka 2 2 2 2 3 4 3" xfId="20226"/>
    <cellStyle name="Poznámka 2 2 2 2 3 5" xfId="14777"/>
    <cellStyle name="Poznámka 2 2 2 2 3 5 2" xfId="20605"/>
    <cellStyle name="Poznámka 2 2 2 2 3 6" xfId="16700"/>
    <cellStyle name="Poznámka 2 2 2 2 3 6 2" xfId="22524"/>
    <cellStyle name="Poznámka 2 2 2 2 3 7" xfId="17213"/>
    <cellStyle name="Poznámka 2 2 2 2 3 7 2" xfId="23037"/>
    <cellStyle name="Poznámka 2 2 2 2 3 8" xfId="17713"/>
    <cellStyle name="Poznámka 2 2 2 2 3 8 2" xfId="23537"/>
    <cellStyle name="Poznámka 2 2 2 2 3 9" xfId="18170"/>
    <cellStyle name="Poznámka 2 2 2 2 3 9 2" xfId="23994"/>
    <cellStyle name="Poznámka 2 2 2 2 4" xfId="13397"/>
    <cellStyle name="Poznámka 2 2 2 2 4 2" xfId="15034"/>
    <cellStyle name="Poznámka 2 2 2 2 4 2 2" xfId="20859"/>
    <cellStyle name="Poznámka 2 2 2 2 4 3" xfId="19335"/>
    <cellStyle name="Poznámka 2 2 2 2 5" xfId="13564"/>
    <cellStyle name="Poznámka 2 2 2 2 5 2" xfId="15201"/>
    <cellStyle name="Poznámka 2 2 2 2 5 2 2" xfId="21026"/>
    <cellStyle name="Poznámka 2 2 2 2 5 3" xfId="19502"/>
    <cellStyle name="Poznámka 2 2 2 2 6" xfId="13667"/>
    <cellStyle name="Poznámka 2 2 2 2 6 2" xfId="15302"/>
    <cellStyle name="Poznámka 2 2 2 2 6 2 2" xfId="21127"/>
    <cellStyle name="Poznámka 2 2 2 2 6 3" xfId="19603"/>
    <cellStyle name="Poznámka 2 2 2 2 7" xfId="14548"/>
    <cellStyle name="Poznámka 2 2 2 2 7 2" xfId="16141"/>
    <cellStyle name="Poznámka 2 2 2 2 7 2 2" xfId="21966"/>
    <cellStyle name="Poznámka 2 2 2 2 7 3" xfId="20444"/>
    <cellStyle name="Poznámka 2 2 2 2 8" xfId="16224"/>
    <cellStyle name="Poznámka 2 2 2 2 8 2" xfId="22048"/>
    <cellStyle name="Poznámka 2 2 2 2 9" xfId="16372"/>
    <cellStyle name="Poznámka 2 2 2 2 9 2" xfId="22196"/>
    <cellStyle name="Poznámka 2 2 2 3" xfId="13084"/>
    <cellStyle name="Poznámka 2 2 2 3 10" xfId="18628"/>
    <cellStyle name="Poznámka 2 2 2 3 10 2" xfId="24452"/>
    <cellStyle name="Poznámka 2 2 2 3 11" xfId="19026"/>
    <cellStyle name="Poznámka 2 2 2 3 2" xfId="13734"/>
    <cellStyle name="Poznámka 2 2 2 3 2 2" xfId="15369"/>
    <cellStyle name="Poznámka 2 2 2 3 2 2 2" xfId="21194"/>
    <cellStyle name="Poznámka 2 2 2 3 2 3" xfId="19670"/>
    <cellStyle name="Poznámka 2 2 2 3 3" xfId="14028"/>
    <cellStyle name="Poznámka 2 2 2 3 3 2" xfId="15622"/>
    <cellStyle name="Poznámka 2 2 2 3 3 2 2" xfId="21447"/>
    <cellStyle name="Poznámka 2 2 2 3 3 3" xfId="19925"/>
    <cellStyle name="Poznámka 2 2 2 3 4" xfId="14281"/>
    <cellStyle name="Poznámka 2 2 2 3 4 2" xfId="15875"/>
    <cellStyle name="Poznámka 2 2 2 3 4 2 2" xfId="21700"/>
    <cellStyle name="Poznámka 2 2 2 3 4 3" xfId="20178"/>
    <cellStyle name="Poznámka 2 2 2 3 5" xfId="14729"/>
    <cellStyle name="Poznámka 2 2 2 3 5 2" xfId="20557"/>
    <cellStyle name="Poznámka 2 2 2 3 6" xfId="16701"/>
    <cellStyle name="Poznámka 2 2 2 3 6 2" xfId="22525"/>
    <cellStyle name="Poznámka 2 2 2 3 7" xfId="17214"/>
    <cellStyle name="Poznámka 2 2 2 3 7 2" xfId="23038"/>
    <cellStyle name="Poznámka 2 2 2 3 8" xfId="17714"/>
    <cellStyle name="Poznámka 2 2 2 3 8 2" xfId="23538"/>
    <cellStyle name="Poznámka 2 2 2 3 9" xfId="18171"/>
    <cellStyle name="Poznámka 2 2 2 3 9 2" xfId="23995"/>
    <cellStyle name="Poznámka 2 2 2 4" xfId="13349"/>
    <cellStyle name="Poznámka 2 2 2 4 2" xfId="14986"/>
    <cellStyle name="Poznámka 2 2 2 4 2 2" xfId="20811"/>
    <cellStyle name="Poznámka 2 2 2 4 3" xfId="19287"/>
    <cellStyle name="Poznámka 2 2 2 5" xfId="13612"/>
    <cellStyle name="Poznámka 2 2 2 5 2" xfId="15249"/>
    <cellStyle name="Poznámka 2 2 2 5 2 2" xfId="21074"/>
    <cellStyle name="Poznámka 2 2 2 5 3" xfId="19550"/>
    <cellStyle name="Poznámka 2 2 2 6" xfId="16223"/>
    <cellStyle name="Poznámka 2 2 2 6 2" xfId="22047"/>
    <cellStyle name="Poznámka 2 2 2 7" xfId="16373"/>
    <cellStyle name="Poznámka 2 2 2 7 2" xfId="22197"/>
    <cellStyle name="Poznámka 2 2 2 8" xfId="17470"/>
    <cellStyle name="Poznámka 2 2 2 8 2" xfId="23294"/>
    <cellStyle name="Poznámka 2 2 3" xfId="260"/>
    <cellStyle name="Poznámka 2 2 3 10" xfId="17468"/>
    <cellStyle name="Poznámka 2 2 3 10 2" xfId="23292"/>
    <cellStyle name="Poznámka 2 2 3 11" xfId="18900"/>
    <cellStyle name="Poznámka 2 2 3 2" xfId="13212"/>
    <cellStyle name="Poznámka 2 2 3 2 2" xfId="13861"/>
    <cellStyle name="Poznámka 2 2 3 2 2 10" xfId="19797"/>
    <cellStyle name="Poznámka 2 2 3 2 2 2" xfId="15496"/>
    <cellStyle name="Poznámka 2 2 3 2 2 2 2" xfId="16801"/>
    <cellStyle name="Poznámka 2 2 3 2 2 2 2 2" xfId="17314"/>
    <cellStyle name="Poznámka 2 2 3 2 2 2 2 2 2" xfId="23138"/>
    <cellStyle name="Poznámka 2 2 3 2 2 2 2 3" xfId="17814"/>
    <cellStyle name="Poznámka 2 2 3 2 2 2 2 3 2" xfId="23638"/>
    <cellStyle name="Poznámka 2 2 3 2 2 2 2 4" xfId="18271"/>
    <cellStyle name="Poznámka 2 2 3 2 2 2 2 4 2" xfId="24095"/>
    <cellStyle name="Poznámka 2 2 3 2 2 2 2 5" xfId="18728"/>
    <cellStyle name="Poznámka 2 2 3 2 2 2 2 5 2" xfId="24552"/>
    <cellStyle name="Poznámka 2 2 3 2 2 2 2 6" xfId="22625"/>
    <cellStyle name="Poznámka 2 2 3 2 2 2 3" xfId="16905"/>
    <cellStyle name="Poznámka 2 2 3 2 2 2 3 2" xfId="17418"/>
    <cellStyle name="Poznámka 2 2 3 2 2 2 3 2 2" xfId="23242"/>
    <cellStyle name="Poznámka 2 2 3 2 2 2 3 3" xfId="17918"/>
    <cellStyle name="Poznámka 2 2 3 2 2 2 3 3 2" xfId="23742"/>
    <cellStyle name="Poznámka 2 2 3 2 2 2 3 4" xfId="18375"/>
    <cellStyle name="Poznámka 2 2 3 2 2 2 3 4 2" xfId="24199"/>
    <cellStyle name="Poznámka 2 2 3 2 2 2 3 5" xfId="18832"/>
    <cellStyle name="Poznámka 2 2 3 2 2 2 3 5 2" xfId="24656"/>
    <cellStyle name="Poznámka 2 2 3 2 2 2 3 6" xfId="22729"/>
    <cellStyle name="Poznámka 2 2 3 2 2 2 4" xfId="16553"/>
    <cellStyle name="Poznámka 2 2 3 2 2 2 4 2" xfId="22377"/>
    <cellStyle name="Poznámka 2 2 3 2 2 2 5" xfId="17066"/>
    <cellStyle name="Poznámka 2 2 3 2 2 2 5 2" xfId="22890"/>
    <cellStyle name="Poznámka 2 2 3 2 2 2 6" xfId="17566"/>
    <cellStyle name="Poznámka 2 2 3 2 2 2 6 2" xfId="23390"/>
    <cellStyle name="Poznámka 2 2 3 2 2 2 7" xfId="18023"/>
    <cellStyle name="Poznámka 2 2 3 2 2 2 7 2" xfId="23847"/>
    <cellStyle name="Poznámka 2 2 3 2 2 2 8" xfId="18480"/>
    <cellStyle name="Poznámka 2 2 3 2 2 2 8 2" xfId="24304"/>
    <cellStyle name="Poznámka 2 2 3 2 2 2 9" xfId="21321"/>
    <cellStyle name="Poznámka 2 2 3 2 2 3" xfId="16753"/>
    <cellStyle name="Poznámka 2 2 3 2 2 3 2" xfId="17266"/>
    <cellStyle name="Poznámka 2 2 3 2 2 3 2 2" xfId="23090"/>
    <cellStyle name="Poznámka 2 2 3 2 2 3 3" xfId="17766"/>
    <cellStyle name="Poznámka 2 2 3 2 2 3 3 2" xfId="23590"/>
    <cellStyle name="Poznámka 2 2 3 2 2 3 4" xfId="18223"/>
    <cellStyle name="Poznámka 2 2 3 2 2 3 4 2" xfId="24047"/>
    <cellStyle name="Poznámka 2 2 3 2 2 3 5" xfId="18680"/>
    <cellStyle name="Poznámka 2 2 3 2 2 3 5 2" xfId="24504"/>
    <cellStyle name="Poznámka 2 2 3 2 2 3 6" xfId="22577"/>
    <cellStyle name="Poznámka 2 2 3 2 2 4" xfId="16857"/>
    <cellStyle name="Poznámka 2 2 3 2 2 4 2" xfId="17370"/>
    <cellStyle name="Poznámka 2 2 3 2 2 4 2 2" xfId="23194"/>
    <cellStyle name="Poznámka 2 2 3 2 2 4 3" xfId="17870"/>
    <cellStyle name="Poznámka 2 2 3 2 2 4 3 2" xfId="23694"/>
    <cellStyle name="Poznámka 2 2 3 2 2 4 4" xfId="18327"/>
    <cellStyle name="Poznámka 2 2 3 2 2 4 4 2" xfId="24151"/>
    <cellStyle name="Poznámka 2 2 3 2 2 4 5" xfId="18784"/>
    <cellStyle name="Poznámka 2 2 3 2 2 4 5 2" xfId="24608"/>
    <cellStyle name="Poznámka 2 2 3 2 2 4 6" xfId="22681"/>
    <cellStyle name="Poznámka 2 2 3 2 2 5" xfId="16505"/>
    <cellStyle name="Poznámka 2 2 3 2 2 5 2" xfId="22329"/>
    <cellStyle name="Poznámka 2 2 3 2 2 6" xfId="17018"/>
    <cellStyle name="Poznámka 2 2 3 2 2 6 2" xfId="22842"/>
    <cellStyle name="Poznámka 2 2 3 2 2 7" xfId="17518"/>
    <cellStyle name="Poznámka 2 2 3 2 2 7 2" xfId="23342"/>
    <cellStyle name="Poznámka 2 2 3 2 2 8" xfId="17975"/>
    <cellStyle name="Poznámka 2 2 3 2 2 8 2" xfId="23799"/>
    <cellStyle name="Poznámka 2 2 3 2 2 9" xfId="18432"/>
    <cellStyle name="Poznámka 2 2 3 2 2 9 2" xfId="24256"/>
    <cellStyle name="Poznámka 2 2 3 2 3" xfId="14155"/>
    <cellStyle name="Poznámka 2 2 3 2 3 2" xfId="15749"/>
    <cellStyle name="Poznámka 2 2 3 2 3 2 2" xfId="21574"/>
    <cellStyle name="Poznámka 2 2 3 2 3 3" xfId="16623"/>
    <cellStyle name="Poznámka 2 2 3 2 3 3 2" xfId="22447"/>
    <cellStyle name="Poznámka 2 2 3 2 3 4" xfId="17136"/>
    <cellStyle name="Poznámka 2 2 3 2 3 4 2" xfId="22960"/>
    <cellStyle name="Poznámka 2 2 3 2 3 5" xfId="17636"/>
    <cellStyle name="Poznámka 2 2 3 2 3 5 2" xfId="23460"/>
    <cellStyle name="Poznámka 2 2 3 2 3 6" xfId="18093"/>
    <cellStyle name="Poznámka 2 2 3 2 3 6 2" xfId="23917"/>
    <cellStyle name="Poznámka 2 2 3 2 3 7" xfId="18550"/>
    <cellStyle name="Poznámka 2 2 3 2 3 7 2" xfId="24374"/>
    <cellStyle name="Poznámka 2 2 3 2 3 8" xfId="20052"/>
    <cellStyle name="Poznámka 2 2 3 2 4" xfId="14408"/>
    <cellStyle name="Poznámka 2 2 3 2 4 2" xfId="16002"/>
    <cellStyle name="Poznámka 2 2 3 2 4 2 2" xfId="21827"/>
    <cellStyle name="Poznámka 2 2 3 2 4 3" xfId="20305"/>
    <cellStyle name="Poznámka 2 2 3 2 5" xfId="14856"/>
    <cellStyle name="Poznámka 2 2 3 2 5 2" xfId="20684"/>
    <cellStyle name="Poznámka 2 2 3 2 6" xfId="16447"/>
    <cellStyle name="Poznámka 2 2 3 2 6 2" xfId="22271"/>
    <cellStyle name="Poznámka 2 2 3 2 7" xfId="16960"/>
    <cellStyle name="Poznámka 2 2 3 2 7 2" xfId="22784"/>
    <cellStyle name="Poznámka 2 2 3 2 8" xfId="19153"/>
    <cellStyle name="Poznámka 2 2 3 3" xfId="13102"/>
    <cellStyle name="Poznámka 2 2 3 3 10" xfId="18626"/>
    <cellStyle name="Poznámka 2 2 3 3 10 2" xfId="24450"/>
    <cellStyle name="Poznámka 2 2 3 3 11" xfId="19044"/>
    <cellStyle name="Poznámka 2 2 3 3 2" xfId="13752"/>
    <cellStyle name="Poznámka 2 2 3 3 2 2" xfId="15387"/>
    <cellStyle name="Poznámka 2 2 3 3 2 2 2" xfId="21212"/>
    <cellStyle name="Poznámka 2 2 3 3 2 3" xfId="19688"/>
    <cellStyle name="Poznámka 2 2 3 3 3" xfId="14046"/>
    <cellStyle name="Poznámka 2 2 3 3 3 2" xfId="15640"/>
    <cellStyle name="Poznámka 2 2 3 3 3 2 2" xfId="21465"/>
    <cellStyle name="Poznámka 2 2 3 3 3 3" xfId="19943"/>
    <cellStyle name="Poznámka 2 2 3 3 4" xfId="14299"/>
    <cellStyle name="Poznámka 2 2 3 3 4 2" xfId="15893"/>
    <cellStyle name="Poznámka 2 2 3 3 4 2 2" xfId="21718"/>
    <cellStyle name="Poznámka 2 2 3 3 4 3" xfId="20196"/>
    <cellStyle name="Poznámka 2 2 3 3 5" xfId="14747"/>
    <cellStyle name="Poznámka 2 2 3 3 5 2" xfId="20575"/>
    <cellStyle name="Poznámka 2 2 3 3 6" xfId="16699"/>
    <cellStyle name="Poznámka 2 2 3 3 6 2" xfId="22523"/>
    <cellStyle name="Poznámka 2 2 3 3 7" xfId="17212"/>
    <cellStyle name="Poznámka 2 2 3 3 7 2" xfId="23036"/>
    <cellStyle name="Poznámka 2 2 3 3 8" xfId="17712"/>
    <cellStyle name="Poznámka 2 2 3 3 8 2" xfId="23536"/>
    <cellStyle name="Poznámka 2 2 3 3 9" xfId="18169"/>
    <cellStyle name="Poznámka 2 2 3 3 9 2" xfId="23993"/>
    <cellStyle name="Poznámka 2 2 3 4" xfId="13367"/>
    <cellStyle name="Poznámka 2 2 3 4 2" xfId="15004"/>
    <cellStyle name="Poznámka 2 2 3 4 2 2" xfId="20829"/>
    <cellStyle name="Poznámka 2 2 3 4 3" xfId="19305"/>
    <cellStyle name="Poznámka 2 2 3 5" xfId="13594"/>
    <cellStyle name="Poznámka 2 2 3 5 2" xfId="15231"/>
    <cellStyle name="Poznámka 2 2 3 5 2 2" xfId="21056"/>
    <cellStyle name="Poznámka 2 2 3 5 3" xfId="19532"/>
    <cellStyle name="Poznámka 2 2 3 6" xfId="13688"/>
    <cellStyle name="Poznámka 2 2 3 6 2" xfId="15323"/>
    <cellStyle name="Poznámka 2 2 3 6 2 2" xfId="21148"/>
    <cellStyle name="Poznámka 2 2 3 6 3" xfId="19624"/>
    <cellStyle name="Poznámka 2 2 3 7" xfId="14518"/>
    <cellStyle name="Poznámka 2 2 3 7 2" xfId="16111"/>
    <cellStyle name="Poznámka 2 2 3 7 2 2" xfId="21936"/>
    <cellStyle name="Poznámka 2 2 3 7 3" xfId="20414"/>
    <cellStyle name="Poznámka 2 2 3 8" xfId="16225"/>
    <cellStyle name="Poznámka 2 2 3 8 2" xfId="22049"/>
    <cellStyle name="Poznámka 2 2 3 9" xfId="16371"/>
    <cellStyle name="Poznámka 2 2 3 9 2" xfId="22195"/>
    <cellStyle name="Poznámka 2 2 4" xfId="13054"/>
    <cellStyle name="Poznámka 2 2 4 10" xfId="18629"/>
    <cellStyle name="Poznámka 2 2 4 10 2" xfId="24453"/>
    <cellStyle name="Poznámka 2 2 4 11" xfId="18996"/>
    <cellStyle name="Poznámka 2 2 4 2" xfId="13704"/>
    <cellStyle name="Poznámka 2 2 4 2 2" xfId="15339"/>
    <cellStyle name="Poznámka 2 2 4 2 2 2" xfId="21164"/>
    <cellStyle name="Poznámka 2 2 4 2 3" xfId="19640"/>
    <cellStyle name="Poznámka 2 2 4 3" xfId="13998"/>
    <cellStyle name="Poznámka 2 2 4 3 2" xfId="15592"/>
    <cellStyle name="Poznámka 2 2 4 3 2 2" xfId="21417"/>
    <cellStyle name="Poznámka 2 2 4 3 3" xfId="19895"/>
    <cellStyle name="Poznámka 2 2 4 4" xfId="14251"/>
    <cellStyle name="Poznámka 2 2 4 4 2" xfId="15845"/>
    <cellStyle name="Poznámka 2 2 4 4 2 2" xfId="21670"/>
    <cellStyle name="Poznámka 2 2 4 4 3" xfId="20148"/>
    <cellStyle name="Poznámka 2 2 4 5" xfId="14699"/>
    <cellStyle name="Poznámka 2 2 4 5 2" xfId="20527"/>
    <cellStyle name="Poznámka 2 2 4 6" xfId="16702"/>
    <cellStyle name="Poznámka 2 2 4 6 2" xfId="22526"/>
    <cellStyle name="Poznámka 2 2 4 7" xfId="17215"/>
    <cellStyle name="Poznámka 2 2 4 7 2" xfId="23039"/>
    <cellStyle name="Poznámka 2 2 4 8" xfId="17715"/>
    <cellStyle name="Poznámka 2 2 4 8 2" xfId="23539"/>
    <cellStyle name="Poznámka 2 2 4 9" xfId="18172"/>
    <cellStyle name="Poznámka 2 2 4 9 2" xfId="23996"/>
    <cellStyle name="Poznámka 2 2 5" xfId="13319"/>
    <cellStyle name="Poznámka 2 2 5 2" xfId="14956"/>
    <cellStyle name="Poznámka 2 2 5 2 2" xfId="20781"/>
    <cellStyle name="Poznámka 2 2 5 3" xfId="19257"/>
    <cellStyle name="Poznámka 2 2 6" xfId="13642"/>
    <cellStyle name="Poznámka 2 2 6 2" xfId="15279"/>
    <cellStyle name="Poznámka 2 2 6 2 2" xfId="21104"/>
    <cellStyle name="Poznámka 2 2 6 3" xfId="19580"/>
    <cellStyle name="Poznámka 2 2 7" xfId="16222"/>
    <cellStyle name="Poznámka 2 2 7 2" xfId="22046"/>
    <cellStyle name="Poznámka 2 2 8" xfId="16374"/>
    <cellStyle name="Poznámka 2 2 8 2" xfId="22198"/>
    <cellStyle name="Poznámka 2 2 9" xfId="17471"/>
    <cellStyle name="Poznámka 2 2 9 2" xfId="23295"/>
    <cellStyle name="Poznámka 2 3" xfId="230"/>
    <cellStyle name="Poznámka 2 3 2" xfId="281"/>
    <cellStyle name="Poznámka 2 3 2 10" xfId="17466"/>
    <cellStyle name="Poznámka 2 3 2 10 2" xfId="23290"/>
    <cellStyle name="Poznámka 2 3 2 11" xfId="18921"/>
    <cellStyle name="Poznámka 2 3 2 2" xfId="13233"/>
    <cellStyle name="Poznámka 2 3 2 2 2" xfId="13882"/>
    <cellStyle name="Poznámka 2 3 2 2 2 10" xfId="19818"/>
    <cellStyle name="Poznámka 2 3 2 2 2 2" xfId="15517"/>
    <cellStyle name="Poznámka 2 3 2 2 2 2 2" xfId="16822"/>
    <cellStyle name="Poznámka 2 3 2 2 2 2 2 2" xfId="17335"/>
    <cellStyle name="Poznámka 2 3 2 2 2 2 2 2 2" xfId="23159"/>
    <cellStyle name="Poznámka 2 3 2 2 2 2 2 3" xfId="17835"/>
    <cellStyle name="Poznámka 2 3 2 2 2 2 2 3 2" xfId="23659"/>
    <cellStyle name="Poznámka 2 3 2 2 2 2 2 4" xfId="18292"/>
    <cellStyle name="Poznámka 2 3 2 2 2 2 2 4 2" xfId="24116"/>
    <cellStyle name="Poznámka 2 3 2 2 2 2 2 5" xfId="18749"/>
    <cellStyle name="Poznámka 2 3 2 2 2 2 2 5 2" xfId="24573"/>
    <cellStyle name="Poznámka 2 3 2 2 2 2 2 6" xfId="22646"/>
    <cellStyle name="Poznámka 2 3 2 2 2 2 3" xfId="16926"/>
    <cellStyle name="Poznámka 2 3 2 2 2 2 3 2" xfId="17439"/>
    <cellStyle name="Poznámka 2 3 2 2 2 2 3 2 2" xfId="23263"/>
    <cellStyle name="Poznámka 2 3 2 2 2 2 3 3" xfId="17939"/>
    <cellStyle name="Poznámka 2 3 2 2 2 2 3 3 2" xfId="23763"/>
    <cellStyle name="Poznámka 2 3 2 2 2 2 3 4" xfId="18396"/>
    <cellStyle name="Poznámka 2 3 2 2 2 2 3 4 2" xfId="24220"/>
    <cellStyle name="Poznámka 2 3 2 2 2 2 3 5" xfId="18853"/>
    <cellStyle name="Poznámka 2 3 2 2 2 2 3 5 2" xfId="24677"/>
    <cellStyle name="Poznámka 2 3 2 2 2 2 3 6" xfId="22750"/>
    <cellStyle name="Poznámka 2 3 2 2 2 2 4" xfId="16574"/>
    <cellStyle name="Poznámka 2 3 2 2 2 2 4 2" xfId="22398"/>
    <cellStyle name="Poznámka 2 3 2 2 2 2 5" xfId="17087"/>
    <cellStyle name="Poznámka 2 3 2 2 2 2 5 2" xfId="22911"/>
    <cellStyle name="Poznámka 2 3 2 2 2 2 6" xfId="17587"/>
    <cellStyle name="Poznámka 2 3 2 2 2 2 6 2" xfId="23411"/>
    <cellStyle name="Poznámka 2 3 2 2 2 2 7" xfId="18044"/>
    <cellStyle name="Poznámka 2 3 2 2 2 2 7 2" xfId="23868"/>
    <cellStyle name="Poznámka 2 3 2 2 2 2 8" xfId="18501"/>
    <cellStyle name="Poznámka 2 3 2 2 2 2 8 2" xfId="24325"/>
    <cellStyle name="Poznámka 2 3 2 2 2 2 9" xfId="21342"/>
    <cellStyle name="Poznámka 2 3 2 2 2 3" xfId="16774"/>
    <cellStyle name="Poznámka 2 3 2 2 2 3 2" xfId="17287"/>
    <cellStyle name="Poznámka 2 3 2 2 2 3 2 2" xfId="23111"/>
    <cellStyle name="Poznámka 2 3 2 2 2 3 3" xfId="17787"/>
    <cellStyle name="Poznámka 2 3 2 2 2 3 3 2" xfId="23611"/>
    <cellStyle name="Poznámka 2 3 2 2 2 3 4" xfId="18244"/>
    <cellStyle name="Poznámka 2 3 2 2 2 3 4 2" xfId="24068"/>
    <cellStyle name="Poznámka 2 3 2 2 2 3 5" xfId="18701"/>
    <cellStyle name="Poznámka 2 3 2 2 2 3 5 2" xfId="24525"/>
    <cellStyle name="Poznámka 2 3 2 2 2 3 6" xfId="22598"/>
    <cellStyle name="Poznámka 2 3 2 2 2 4" xfId="16878"/>
    <cellStyle name="Poznámka 2 3 2 2 2 4 2" xfId="17391"/>
    <cellStyle name="Poznámka 2 3 2 2 2 4 2 2" xfId="23215"/>
    <cellStyle name="Poznámka 2 3 2 2 2 4 3" xfId="17891"/>
    <cellStyle name="Poznámka 2 3 2 2 2 4 3 2" xfId="23715"/>
    <cellStyle name="Poznámka 2 3 2 2 2 4 4" xfId="18348"/>
    <cellStyle name="Poznámka 2 3 2 2 2 4 4 2" xfId="24172"/>
    <cellStyle name="Poznámka 2 3 2 2 2 4 5" xfId="18805"/>
    <cellStyle name="Poznámka 2 3 2 2 2 4 5 2" xfId="24629"/>
    <cellStyle name="Poznámka 2 3 2 2 2 4 6" xfId="22702"/>
    <cellStyle name="Poznámka 2 3 2 2 2 5" xfId="16526"/>
    <cellStyle name="Poznámka 2 3 2 2 2 5 2" xfId="22350"/>
    <cellStyle name="Poznámka 2 3 2 2 2 6" xfId="17039"/>
    <cellStyle name="Poznámka 2 3 2 2 2 6 2" xfId="22863"/>
    <cellStyle name="Poznámka 2 3 2 2 2 7" xfId="17539"/>
    <cellStyle name="Poznámka 2 3 2 2 2 7 2" xfId="23363"/>
    <cellStyle name="Poznámka 2 3 2 2 2 8" xfId="17996"/>
    <cellStyle name="Poznámka 2 3 2 2 2 8 2" xfId="23820"/>
    <cellStyle name="Poznámka 2 3 2 2 2 9" xfId="18453"/>
    <cellStyle name="Poznámka 2 3 2 2 2 9 2" xfId="24277"/>
    <cellStyle name="Poznámka 2 3 2 2 3" xfId="14176"/>
    <cellStyle name="Poznámka 2 3 2 2 3 2" xfId="15770"/>
    <cellStyle name="Poznámka 2 3 2 2 3 2 2" xfId="21595"/>
    <cellStyle name="Poznámka 2 3 2 2 3 3" xfId="16608"/>
    <cellStyle name="Poznámka 2 3 2 2 3 3 2" xfId="22432"/>
    <cellStyle name="Poznámka 2 3 2 2 3 4" xfId="17121"/>
    <cellStyle name="Poznámka 2 3 2 2 3 4 2" xfId="22945"/>
    <cellStyle name="Poznámka 2 3 2 2 3 5" xfId="17621"/>
    <cellStyle name="Poznámka 2 3 2 2 3 5 2" xfId="23445"/>
    <cellStyle name="Poznámka 2 3 2 2 3 6" xfId="18078"/>
    <cellStyle name="Poznámka 2 3 2 2 3 6 2" xfId="23902"/>
    <cellStyle name="Poznámka 2 3 2 2 3 7" xfId="18535"/>
    <cellStyle name="Poznámka 2 3 2 2 3 7 2" xfId="24359"/>
    <cellStyle name="Poznámka 2 3 2 2 3 8" xfId="20073"/>
    <cellStyle name="Poznámka 2 3 2 2 4" xfId="14429"/>
    <cellStyle name="Poznámka 2 3 2 2 4 2" xfId="16023"/>
    <cellStyle name="Poznámka 2 3 2 2 4 2 2" xfId="21848"/>
    <cellStyle name="Poznámka 2 3 2 2 4 3" xfId="20326"/>
    <cellStyle name="Poznámka 2 3 2 2 5" xfId="14877"/>
    <cellStyle name="Poznámka 2 3 2 2 5 2" xfId="20705"/>
    <cellStyle name="Poznámka 2 3 2 2 6" xfId="16468"/>
    <cellStyle name="Poznámka 2 3 2 2 6 2" xfId="22292"/>
    <cellStyle name="Poznámka 2 3 2 2 7" xfId="16981"/>
    <cellStyle name="Poznámka 2 3 2 2 7 2" xfId="22805"/>
    <cellStyle name="Poznámka 2 3 2 2 8" xfId="19174"/>
    <cellStyle name="Poznámka 2 3 2 3" xfId="13123"/>
    <cellStyle name="Poznámka 2 3 2 3 10" xfId="18624"/>
    <cellStyle name="Poznámka 2 3 2 3 10 2" xfId="24448"/>
    <cellStyle name="Poznámka 2 3 2 3 11" xfId="19065"/>
    <cellStyle name="Poznámka 2 3 2 3 2" xfId="13773"/>
    <cellStyle name="Poznámka 2 3 2 3 2 2" xfId="15408"/>
    <cellStyle name="Poznámka 2 3 2 3 2 2 2" xfId="21233"/>
    <cellStyle name="Poznámka 2 3 2 3 2 3" xfId="19709"/>
    <cellStyle name="Poznámka 2 3 2 3 3" xfId="14067"/>
    <cellStyle name="Poznámka 2 3 2 3 3 2" xfId="15661"/>
    <cellStyle name="Poznámka 2 3 2 3 3 2 2" xfId="21486"/>
    <cellStyle name="Poznámka 2 3 2 3 3 3" xfId="19964"/>
    <cellStyle name="Poznámka 2 3 2 3 4" xfId="14320"/>
    <cellStyle name="Poznámka 2 3 2 3 4 2" xfId="15914"/>
    <cellStyle name="Poznámka 2 3 2 3 4 2 2" xfId="21739"/>
    <cellStyle name="Poznámka 2 3 2 3 4 3" xfId="20217"/>
    <cellStyle name="Poznámka 2 3 2 3 5" xfId="14768"/>
    <cellStyle name="Poznámka 2 3 2 3 5 2" xfId="20596"/>
    <cellStyle name="Poznámka 2 3 2 3 6" xfId="16697"/>
    <cellStyle name="Poznámka 2 3 2 3 6 2" xfId="22521"/>
    <cellStyle name="Poznámka 2 3 2 3 7" xfId="17210"/>
    <cellStyle name="Poznámka 2 3 2 3 7 2" xfId="23034"/>
    <cellStyle name="Poznámka 2 3 2 3 8" xfId="17710"/>
    <cellStyle name="Poznámka 2 3 2 3 8 2" xfId="23534"/>
    <cellStyle name="Poznámka 2 3 2 3 9" xfId="18167"/>
    <cellStyle name="Poznámka 2 3 2 3 9 2" xfId="23991"/>
    <cellStyle name="Poznámka 2 3 2 4" xfId="13388"/>
    <cellStyle name="Poznámka 2 3 2 4 2" xfId="15025"/>
    <cellStyle name="Poznámka 2 3 2 4 2 2" xfId="20850"/>
    <cellStyle name="Poznámka 2 3 2 4 3" xfId="19326"/>
    <cellStyle name="Poznámka 2 3 2 5" xfId="13573"/>
    <cellStyle name="Poznámka 2 3 2 5 2" xfId="15210"/>
    <cellStyle name="Poznámka 2 3 2 5 2 2" xfId="21035"/>
    <cellStyle name="Poznámka 2 3 2 5 3" xfId="19511"/>
    <cellStyle name="Poznámka 2 3 2 6" xfId="13411"/>
    <cellStyle name="Poznámka 2 3 2 6 2" xfId="15048"/>
    <cellStyle name="Poznámka 2 3 2 6 2 2" xfId="20873"/>
    <cellStyle name="Poznámka 2 3 2 6 3" xfId="19349"/>
    <cellStyle name="Poznámka 2 3 2 7" xfId="14539"/>
    <cellStyle name="Poznámka 2 3 2 7 2" xfId="16132"/>
    <cellStyle name="Poznámka 2 3 2 7 2 2" xfId="21957"/>
    <cellStyle name="Poznámka 2 3 2 7 3" xfId="20435"/>
    <cellStyle name="Poznámka 2 3 2 8" xfId="16227"/>
    <cellStyle name="Poznámka 2 3 2 8 2" xfId="22051"/>
    <cellStyle name="Poznámka 2 3 2 9" xfId="16369"/>
    <cellStyle name="Poznámka 2 3 2 9 2" xfId="22193"/>
    <cellStyle name="Poznámka 2 3 3" xfId="13075"/>
    <cellStyle name="Poznámka 2 3 3 10" xfId="18625"/>
    <cellStyle name="Poznámka 2 3 3 10 2" xfId="24449"/>
    <cellStyle name="Poznámka 2 3 3 11" xfId="19017"/>
    <cellStyle name="Poznámka 2 3 3 2" xfId="13725"/>
    <cellStyle name="Poznámka 2 3 3 2 2" xfId="15360"/>
    <cellStyle name="Poznámka 2 3 3 2 2 2" xfId="21185"/>
    <cellStyle name="Poznámka 2 3 3 2 3" xfId="19661"/>
    <cellStyle name="Poznámka 2 3 3 3" xfId="14019"/>
    <cellStyle name="Poznámka 2 3 3 3 2" xfId="15613"/>
    <cellStyle name="Poznámka 2 3 3 3 2 2" xfId="21438"/>
    <cellStyle name="Poznámka 2 3 3 3 3" xfId="19916"/>
    <cellStyle name="Poznámka 2 3 3 4" xfId="14272"/>
    <cellStyle name="Poznámka 2 3 3 4 2" xfId="15866"/>
    <cellStyle name="Poznámka 2 3 3 4 2 2" xfId="21691"/>
    <cellStyle name="Poznámka 2 3 3 4 3" xfId="20169"/>
    <cellStyle name="Poznámka 2 3 3 5" xfId="14720"/>
    <cellStyle name="Poznámka 2 3 3 5 2" xfId="20548"/>
    <cellStyle name="Poznámka 2 3 3 6" xfId="16698"/>
    <cellStyle name="Poznámka 2 3 3 6 2" xfId="22522"/>
    <cellStyle name="Poznámka 2 3 3 7" xfId="17211"/>
    <cellStyle name="Poznámka 2 3 3 7 2" xfId="23035"/>
    <cellStyle name="Poznámka 2 3 3 8" xfId="17711"/>
    <cellStyle name="Poznámka 2 3 3 8 2" xfId="23535"/>
    <cellStyle name="Poznámka 2 3 3 9" xfId="18168"/>
    <cellStyle name="Poznámka 2 3 3 9 2" xfId="23992"/>
    <cellStyle name="Poznámka 2 3 4" xfId="13340"/>
    <cellStyle name="Poznámka 2 3 4 2" xfId="14977"/>
    <cellStyle name="Poznámka 2 3 4 2 2" xfId="20802"/>
    <cellStyle name="Poznámka 2 3 4 3" xfId="19278"/>
    <cellStyle name="Poznámka 2 3 5" xfId="13621"/>
    <cellStyle name="Poznámka 2 3 5 2" xfId="15258"/>
    <cellStyle name="Poznámka 2 3 5 2 2" xfId="21083"/>
    <cellStyle name="Poznámka 2 3 5 3" xfId="19559"/>
    <cellStyle name="Poznámka 2 3 6" xfId="16226"/>
    <cellStyle name="Poznámka 2 3 6 2" xfId="22050"/>
    <cellStyle name="Poznámka 2 3 7" xfId="16370"/>
    <cellStyle name="Poznámka 2 3 7 2" xfId="22194"/>
    <cellStyle name="Poznámka 2 3 8" xfId="17467"/>
    <cellStyle name="Poznámka 2 3 8 2" xfId="23291"/>
    <cellStyle name="Poznámka 2 4" xfId="213"/>
    <cellStyle name="Poznámka 2 4 2" xfId="266"/>
    <cellStyle name="Poznámka 2 4 2 10" xfId="17464"/>
    <cellStyle name="Poznámka 2 4 2 10 2" xfId="23288"/>
    <cellStyle name="Poznámka 2 4 2 11" xfId="18906"/>
    <cellStyle name="Poznámka 2 4 2 2" xfId="13218"/>
    <cellStyle name="Poznámka 2 4 2 2 2" xfId="13867"/>
    <cellStyle name="Poznámka 2 4 2 2 2 10" xfId="19803"/>
    <cellStyle name="Poznámka 2 4 2 2 2 2" xfId="15502"/>
    <cellStyle name="Poznámka 2 4 2 2 2 2 2" xfId="16807"/>
    <cellStyle name="Poznámka 2 4 2 2 2 2 2 2" xfId="17320"/>
    <cellStyle name="Poznámka 2 4 2 2 2 2 2 2 2" xfId="23144"/>
    <cellStyle name="Poznámka 2 4 2 2 2 2 2 3" xfId="17820"/>
    <cellStyle name="Poznámka 2 4 2 2 2 2 2 3 2" xfId="23644"/>
    <cellStyle name="Poznámka 2 4 2 2 2 2 2 4" xfId="18277"/>
    <cellStyle name="Poznámka 2 4 2 2 2 2 2 4 2" xfId="24101"/>
    <cellStyle name="Poznámka 2 4 2 2 2 2 2 5" xfId="18734"/>
    <cellStyle name="Poznámka 2 4 2 2 2 2 2 5 2" xfId="24558"/>
    <cellStyle name="Poznámka 2 4 2 2 2 2 2 6" xfId="22631"/>
    <cellStyle name="Poznámka 2 4 2 2 2 2 3" xfId="16911"/>
    <cellStyle name="Poznámka 2 4 2 2 2 2 3 2" xfId="17424"/>
    <cellStyle name="Poznámka 2 4 2 2 2 2 3 2 2" xfId="23248"/>
    <cellStyle name="Poznámka 2 4 2 2 2 2 3 3" xfId="17924"/>
    <cellStyle name="Poznámka 2 4 2 2 2 2 3 3 2" xfId="23748"/>
    <cellStyle name="Poznámka 2 4 2 2 2 2 3 4" xfId="18381"/>
    <cellStyle name="Poznámka 2 4 2 2 2 2 3 4 2" xfId="24205"/>
    <cellStyle name="Poznámka 2 4 2 2 2 2 3 5" xfId="18838"/>
    <cellStyle name="Poznámka 2 4 2 2 2 2 3 5 2" xfId="24662"/>
    <cellStyle name="Poznámka 2 4 2 2 2 2 3 6" xfId="22735"/>
    <cellStyle name="Poznámka 2 4 2 2 2 2 4" xfId="16559"/>
    <cellStyle name="Poznámka 2 4 2 2 2 2 4 2" xfId="22383"/>
    <cellStyle name="Poznámka 2 4 2 2 2 2 5" xfId="17072"/>
    <cellStyle name="Poznámka 2 4 2 2 2 2 5 2" xfId="22896"/>
    <cellStyle name="Poznámka 2 4 2 2 2 2 6" xfId="17572"/>
    <cellStyle name="Poznámka 2 4 2 2 2 2 6 2" xfId="23396"/>
    <cellStyle name="Poznámka 2 4 2 2 2 2 7" xfId="18029"/>
    <cellStyle name="Poznámka 2 4 2 2 2 2 7 2" xfId="23853"/>
    <cellStyle name="Poznámka 2 4 2 2 2 2 8" xfId="18486"/>
    <cellStyle name="Poznámka 2 4 2 2 2 2 8 2" xfId="24310"/>
    <cellStyle name="Poznámka 2 4 2 2 2 2 9" xfId="21327"/>
    <cellStyle name="Poznámka 2 4 2 2 2 3" xfId="16759"/>
    <cellStyle name="Poznámka 2 4 2 2 2 3 2" xfId="17272"/>
    <cellStyle name="Poznámka 2 4 2 2 2 3 2 2" xfId="23096"/>
    <cellStyle name="Poznámka 2 4 2 2 2 3 3" xfId="17772"/>
    <cellStyle name="Poznámka 2 4 2 2 2 3 3 2" xfId="23596"/>
    <cellStyle name="Poznámka 2 4 2 2 2 3 4" xfId="18229"/>
    <cellStyle name="Poznámka 2 4 2 2 2 3 4 2" xfId="24053"/>
    <cellStyle name="Poznámka 2 4 2 2 2 3 5" xfId="18686"/>
    <cellStyle name="Poznámka 2 4 2 2 2 3 5 2" xfId="24510"/>
    <cellStyle name="Poznámka 2 4 2 2 2 3 6" xfId="22583"/>
    <cellStyle name="Poznámka 2 4 2 2 2 4" xfId="16863"/>
    <cellStyle name="Poznámka 2 4 2 2 2 4 2" xfId="17376"/>
    <cellStyle name="Poznámka 2 4 2 2 2 4 2 2" xfId="23200"/>
    <cellStyle name="Poznámka 2 4 2 2 2 4 3" xfId="17876"/>
    <cellStyle name="Poznámka 2 4 2 2 2 4 3 2" xfId="23700"/>
    <cellStyle name="Poznámka 2 4 2 2 2 4 4" xfId="18333"/>
    <cellStyle name="Poznámka 2 4 2 2 2 4 4 2" xfId="24157"/>
    <cellStyle name="Poznámka 2 4 2 2 2 4 5" xfId="18790"/>
    <cellStyle name="Poznámka 2 4 2 2 2 4 5 2" xfId="24614"/>
    <cellStyle name="Poznámka 2 4 2 2 2 4 6" xfId="22687"/>
    <cellStyle name="Poznámka 2 4 2 2 2 5" xfId="16511"/>
    <cellStyle name="Poznámka 2 4 2 2 2 5 2" xfId="22335"/>
    <cellStyle name="Poznámka 2 4 2 2 2 6" xfId="17024"/>
    <cellStyle name="Poznámka 2 4 2 2 2 6 2" xfId="22848"/>
    <cellStyle name="Poznámka 2 4 2 2 2 7" xfId="17524"/>
    <cellStyle name="Poznámka 2 4 2 2 2 7 2" xfId="23348"/>
    <cellStyle name="Poznámka 2 4 2 2 2 8" xfId="17981"/>
    <cellStyle name="Poznámka 2 4 2 2 2 8 2" xfId="23805"/>
    <cellStyle name="Poznámka 2 4 2 2 2 9" xfId="18438"/>
    <cellStyle name="Poznámka 2 4 2 2 2 9 2" xfId="24262"/>
    <cellStyle name="Poznámka 2 4 2 2 3" xfId="14161"/>
    <cellStyle name="Poznámka 2 4 2 2 3 2" xfId="15755"/>
    <cellStyle name="Poznámka 2 4 2 2 3 2 2" xfId="21580"/>
    <cellStyle name="Poznámka 2 4 2 2 3 3" xfId="16726"/>
    <cellStyle name="Poznámka 2 4 2 2 3 3 2" xfId="22550"/>
    <cellStyle name="Poznámka 2 4 2 2 3 4" xfId="17239"/>
    <cellStyle name="Poznámka 2 4 2 2 3 4 2" xfId="23063"/>
    <cellStyle name="Poznámka 2 4 2 2 3 5" xfId="17739"/>
    <cellStyle name="Poznámka 2 4 2 2 3 5 2" xfId="23563"/>
    <cellStyle name="Poznámka 2 4 2 2 3 6" xfId="18196"/>
    <cellStyle name="Poznámka 2 4 2 2 3 6 2" xfId="24020"/>
    <cellStyle name="Poznámka 2 4 2 2 3 7" xfId="18653"/>
    <cellStyle name="Poznámka 2 4 2 2 3 7 2" xfId="24477"/>
    <cellStyle name="Poznámka 2 4 2 2 3 8" xfId="20058"/>
    <cellStyle name="Poznámka 2 4 2 2 4" xfId="14414"/>
    <cellStyle name="Poznámka 2 4 2 2 4 2" xfId="16008"/>
    <cellStyle name="Poznámka 2 4 2 2 4 2 2" xfId="21833"/>
    <cellStyle name="Poznámka 2 4 2 2 4 3" xfId="20311"/>
    <cellStyle name="Poznámka 2 4 2 2 5" xfId="14862"/>
    <cellStyle name="Poznámka 2 4 2 2 5 2" xfId="20690"/>
    <cellStyle name="Poznámka 2 4 2 2 6" xfId="16453"/>
    <cellStyle name="Poznámka 2 4 2 2 6 2" xfId="22277"/>
    <cellStyle name="Poznámka 2 4 2 2 7" xfId="16966"/>
    <cellStyle name="Poznámka 2 4 2 2 7 2" xfId="22790"/>
    <cellStyle name="Poznámka 2 4 2 2 8" xfId="19159"/>
    <cellStyle name="Poznámka 2 4 2 3" xfId="13108"/>
    <cellStyle name="Poznámka 2 4 2 3 10" xfId="18622"/>
    <cellStyle name="Poznámka 2 4 2 3 10 2" xfId="24446"/>
    <cellStyle name="Poznámka 2 4 2 3 11" xfId="19050"/>
    <cellStyle name="Poznámka 2 4 2 3 2" xfId="13758"/>
    <cellStyle name="Poznámka 2 4 2 3 2 2" xfId="15393"/>
    <cellStyle name="Poznámka 2 4 2 3 2 2 2" xfId="21218"/>
    <cellStyle name="Poznámka 2 4 2 3 2 3" xfId="19694"/>
    <cellStyle name="Poznámka 2 4 2 3 3" xfId="14052"/>
    <cellStyle name="Poznámka 2 4 2 3 3 2" xfId="15646"/>
    <cellStyle name="Poznámka 2 4 2 3 3 2 2" xfId="21471"/>
    <cellStyle name="Poznámka 2 4 2 3 3 3" xfId="19949"/>
    <cellStyle name="Poznámka 2 4 2 3 4" xfId="14305"/>
    <cellStyle name="Poznámka 2 4 2 3 4 2" xfId="15899"/>
    <cellStyle name="Poznámka 2 4 2 3 4 2 2" xfId="21724"/>
    <cellStyle name="Poznámka 2 4 2 3 4 3" xfId="20202"/>
    <cellStyle name="Poznámka 2 4 2 3 5" xfId="14753"/>
    <cellStyle name="Poznámka 2 4 2 3 5 2" xfId="20581"/>
    <cellStyle name="Poznámka 2 4 2 3 6" xfId="16695"/>
    <cellStyle name="Poznámka 2 4 2 3 6 2" xfId="22519"/>
    <cellStyle name="Poznámka 2 4 2 3 7" xfId="17208"/>
    <cellStyle name="Poznámka 2 4 2 3 7 2" xfId="23032"/>
    <cellStyle name="Poznámka 2 4 2 3 8" xfId="17708"/>
    <cellStyle name="Poznámka 2 4 2 3 8 2" xfId="23532"/>
    <cellStyle name="Poznámka 2 4 2 3 9" xfId="18165"/>
    <cellStyle name="Poznámka 2 4 2 3 9 2" xfId="23989"/>
    <cellStyle name="Poznámka 2 4 2 4" xfId="13373"/>
    <cellStyle name="Poznámka 2 4 2 4 2" xfId="15010"/>
    <cellStyle name="Poznámka 2 4 2 4 2 2" xfId="20835"/>
    <cellStyle name="Poznámka 2 4 2 4 3" xfId="19311"/>
    <cellStyle name="Poznámka 2 4 2 5" xfId="13588"/>
    <cellStyle name="Poznámka 2 4 2 5 2" xfId="15225"/>
    <cellStyle name="Poznámka 2 4 2 5 2 2" xfId="21050"/>
    <cellStyle name="Poznámka 2 4 2 5 3" xfId="19526"/>
    <cellStyle name="Poznámka 2 4 2 6" xfId="13661"/>
    <cellStyle name="Poznámka 2 4 2 6 2" xfId="15296"/>
    <cellStyle name="Poznámka 2 4 2 6 2 2" xfId="21121"/>
    <cellStyle name="Poznámka 2 4 2 6 3" xfId="19597"/>
    <cellStyle name="Poznámka 2 4 2 7" xfId="14524"/>
    <cellStyle name="Poznámka 2 4 2 7 2" xfId="16117"/>
    <cellStyle name="Poznámka 2 4 2 7 2 2" xfId="21942"/>
    <cellStyle name="Poznámka 2 4 2 7 3" xfId="20420"/>
    <cellStyle name="Poznámka 2 4 2 8" xfId="16229"/>
    <cellStyle name="Poznámka 2 4 2 8 2" xfId="22053"/>
    <cellStyle name="Poznámka 2 4 2 9" xfId="16367"/>
    <cellStyle name="Poznámka 2 4 2 9 2" xfId="22191"/>
    <cellStyle name="Poznámka 2 4 3" xfId="13060"/>
    <cellStyle name="Poznámka 2 4 3 10" xfId="18623"/>
    <cellStyle name="Poznámka 2 4 3 10 2" xfId="24447"/>
    <cellStyle name="Poznámka 2 4 3 11" xfId="19002"/>
    <cellStyle name="Poznámka 2 4 3 2" xfId="13710"/>
    <cellStyle name="Poznámka 2 4 3 2 2" xfId="15345"/>
    <cellStyle name="Poznámka 2 4 3 2 2 2" xfId="21170"/>
    <cellStyle name="Poznámka 2 4 3 2 3" xfId="19646"/>
    <cellStyle name="Poznámka 2 4 3 3" xfId="14004"/>
    <cellStyle name="Poznámka 2 4 3 3 2" xfId="15598"/>
    <cellStyle name="Poznámka 2 4 3 3 2 2" xfId="21423"/>
    <cellStyle name="Poznámka 2 4 3 3 3" xfId="19901"/>
    <cellStyle name="Poznámka 2 4 3 4" xfId="14257"/>
    <cellStyle name="Poznámka 2 4 3 4 2" xfId="15851"/>
    <cellStyle name="Poznámka 2 4 3 4 2 2" xfId="21676"/>
    <cellStyle name="Poznámka 2 4 3 4 3" xfId="20154"/>
    <cellStyle name="Poznámka 2 4 3 5" xfId="14705"/>
    <cellStyle name="Poznámka 2 4 3 5 2" xfId="20533"/>
    <cellStyle name="Poznámka 2 4 3 6" xfId="16696"/>
    <cellStyle name="Poznámka 2 4 3 6 2" xfId="22520"/>
    <cellStyle name="Poznámka 2 4 3 7" xfId="17209"/>
    <cellStyle name="Poznámka 2 4 3 7 2" xfId="23033"/>
    <cellStyle name="Poznámka 2 4 3 8" xfId="17709"/>
    <cellStyle name="Poznámka 2 4 3 8 2" xfId="23533"/>
    <cellStyle name="Poznámka 2 4 3 9" xfId="18166"/>
    <cellStyle name="Poznámka 2 4 3 9 2" xfId="23990"/>
    <cellStyle name="Poznámka 2 4 4" xfId="13325"/>
    <cellStyle name="Poznámka 2 4 4 2" xfId="14962"/>
    <cellStyle name="Poznámka 2 4 4 2 2" xfId="20787"/>
    <cellStyle name="Poznámka 2 4 4 3" xfId="19263"/>
    <cellStyle name="Poznámka 2 4 5" xfId="13636"/>
    <cellStyle name="Poznámka 2 4 5 2" xfId="15273"/>
    <cellStyle name="Poznámka 2 4 5 2 2" xfId="21098"/>
    <cellStyle name="Poznámka 2 4 5 3" xfId="19574"/>
    <cellStyle name="Poznámka 2 4 6" xfId="16228"/>
    <cellStyle name="Poznámka 2 4 6 2" xfId="22052"/>
    <cellStyle name="Poznámka 2 4 7" xfId="16368"/>
    <cellStyle name="Poznámka 2 4 7 2" xfId="22192"/>
    <cellStyle name="Poznámka 2 4 8" xfId="17465"/>
    <cellStyle name="Poznámka 2 4 8 2" xfId="23289"/>
    <cellStyle name="Poznámka 2 5" xfId="254"/>
    <cellStyle name="Poznámka 2 5 10" xfId="17463"/>
    <cellStyle name="Poznámka 2 5 10 2" xfId="23287"/>
    <cellStyle name="Poznámka 2 5 11" xfId="18894"/>
    <cellStyle name="Poznámka 2 5 2" xfId="13206"/>
    <cellStyle name="Poznámka 2 5 2 2" xfId="13855"/>
    <cellStyle name="Poznámka 2 5 2 2 10" xfId="19791"/>
    <cellStyle name="Poznámka 2 5 2 2 2" xfId="15490"/>
    <cellStyle name="Poznámka 2 5 2 2 2 2" xfId="16795"/>
    <cellStyle name="Poznámka 2 5 2 2 2 2 2" xfId="17308"/>
    <cellStyle name="Poznámka 2 5 2 2 2 2 2 2" xfId="23132"/>
    <cellStyle name="Poznámka 2 5 2 2 2 2 3" xfId="17808"/>
    <cellStyle name="Poznámka 2 5 2 2 2 2 3 2" xfId="23632"/>
    <cellStyle name="Poznámka 2 5 2 2 2 2 4" xfId="18265"/>
    <cellStyle name="Poznámka 2 5 2 2 2 2 4 2" xfId="24089"/>
    <cellStyle name="Poznámka 2 5 2 2 2 2 5" xfId="18722"/>
    <cellStyle name="Poznámka 2 5 2 2 2 2 5 2" xfId="24546"/>
    <cellStyle name="Poznámka 2 5 2 2 2 2 6" xfId="22619"/>
    <cellStyle name="Poznámka 2 5 2 2 2 3" xfId="16899"/>
    <cellStyle name="Poznámka 2 5 2 2 2 3 2" xfId="17412"/>
    <cellStyle name="Poznámka 2 5 2 2 2 3 2 2" xfId="23236"/>
    <cellStyle name="Poznámka 2 5 2 2 2 3 3" xfId="17912"/>
    <cellStyle name="Poznámka 2 5 2 2 2 3 3 2" xfId="23736"/>
    <cellStyle name="Poznámka 2 5 2 2 2 3 4" xfId="18369"/>
    <cellStyle name="Poznámka 2 5 2 2 2 3 4 2" xfId="24193"/>
    <cellStyle name="Poznámka 2 5 2 2 2 3 5" xfId="18826"/>
    <cellStyle name="Poznámka 2 5 2 2 2 3 5 2" xfId="24650"/>
    <cellStyle name="Poznámka 2 5 2 2 2 3 6" xfId="22723"/>
    <cellStyle name="Poznámka 2 5 2 2 2 4" xfId="16547"/>
    <cellStyle name="Poznámka 2 5 2 2 2 4 2" xfId="22371"/>
    <cellStyle name="Poznámka 2 5 2 2 2 5" xfId="17060"/>
    <cellStyle name="Poznámka 2 5 2 2 2 5 2" xfId="22884"/>
    <cellStyle name="Poznámka 2 5 2 2 2 6" xfId="17560"/>
    <cellStyle name="Poznámka 2 5 2 2 2 6 2" xfId="23384"/>
    <cellStyle name="Poznámka 2 5 2 2 2 7" xfId="18017"/>
    <cellStyle name="Poznámka 2 5 2 2 2 7 2" xfId="23841"/>
    <cellStyle name="Poznámka 2 5 2 2 2 8" xfId="18474"/>
    <cellStyle name="Poznámka 2 5 2 2 2 8 2" xfId="24298"/>
    <cellStyle name="Poznámka 2 5 2 2 2 9" xfId="21315"/>
    <cellStyle name="Poznámka 2 5 2 2 3" xfId="16747"/>
    <cellStyle name="Poznámka 2 5 2 2 3 2" xfId="17260"/>
    <cellStyle name="Poznámka 2 5 2 2 3 2 2" xfId="23084"/>
    <cellStyle name="Poznámka 2 5 2 2 3 3" xfId="17760"/>
    <cellStyle name="Poznámka 2 5 2 2 3 3 2" xfId="23584"/>
    <cellStyle name="Poznámka 2 5 2 2 3 4" xfId="18217"/>
    <cellStyle name="Poznámka 2 5 2 2 3 4 2" xfId="24041"/>
    <cellStyle name="Poznámka 2 5 2 2 3 5" xfId="18674"/>
    <cellStyle name="Poznámka 2 5 2 2 3 5 2" xfId="24498"/>
    <cellStyle name="Poznámka 2 5 2 2 3 6" xfId="22571"/>
    <cellStyle name="Poznámka 2 5 2 2 4" xfId="16851"/>
    <cellStyle name="Poznámka 2 5 2 2 4 2" xfId="17364"/>
    <cellStyle name="Poznámka 2 5 2 2 4 2 2" xfId="23188"/>
    <cellStyle name="Poznámka 2 5 2 2 4 3" xfId="17864"/>
    <cellStyle name="Poznámka 2 5 2 2 4 3 2" xfId="23688"/>
    <cellStyle name="Poznámka 2 5 2 2 4 4" xfId="18321"/>
    <cellStyle name="Poznámka 2 5 2 2 4 4 2" xfId="24145"/>
    <cellStyle name="Poznámka 2 5 2 2 4 5" xfId="18778"/>
    <cellStyle name="Poznámka 2 5 2 2 4 5 2" xfId="24602"/>
    <cellStyle name="Poznámka 2 5 2 2 4 6" xfId="22675"/>
    <cellStyle name="Poznámka 2 5 2 2 5" xfId="16499"/>
    <cellStyle name="Poznámka 2 5 2 2 5 2" xfId="22323"/>
    <cellStyle name="Poznámka 2 5 2 2 6" xfId="17012"/>
    <cellStyle name="Poznámka 2 5 2 2 6 2" xfId="22836"/>
    <cellStyle name="Poznámka 2 5 2 2 7" xfId="17512"/>
    <cellStyle name="Poznámka 2 5 2 2 7 2" xfId="23336"/>
    <cellStyle name="Poznámka 2 5 2 2 8" xfId="17969"/>
    <cellStyle name="Poznámka 2 5 2 2 8 2" xfId="23793"/>
    <cellStyle name="Poznámka 2 5 2 2 9" xfId="18426"/>
    <cellStyle name="Poznámka 2 5 2 2 9 2" xfId="24250"/>
    <cellStyle name="Poznámka 2 5 2 3" xfId="14149"/>
    <cellStyle name="Poznámka 2 5 2 3 2" xfId="15743"/>
    <cellStyle name="Poznámka 2 5 2 3 2 2" xfId="21568"/>
    <cellStyle name="Poznámka 2 5 2 3 3" xfId="16627"/>
    <cellStyle name="Poznámka 2 5 2 3 3 2" xfId="22451"/>
    <cellStyle name="Poznámka 2 5 2 3 4" xfId="17140"/>
    <cellStyle name="Poznámka 2 5 2 3 4 2" xfId="22964"/>
    <cellStyle name="Poznámka 2 5 2 3 5" xfId="17640"/>
    <cellStyle name="Poznámka 2 5 2 3 5 2" xfId="23464"/>
    <cellStyle name="Poznámka 2 5 2 3 6" xfId="18097"/>
    <cellStyle name="Poznámka 2 5 2 3 6 2" xfId="23921"/>
    <cellStyle name="Poznámka 2 5 2 3 7" xfId="18554"/>
    <cellStyle name="Poznámka 2 5 2 3 7 2" xfId="24378"/>
    <cellStyle name="Poznámka 2 5 2 3 8" xfId="20046"/>
    <cellStyle name="Poznámka 2 5 2 4" xfId="14402"/>
    <cellStyle name="Poznámka 2 5 2 4 2" xfId="15996"/>
    <cellStyle name="Poznámka 2 5 2 4 2 2" xfId="21821"/>
    <cellStyle name="Poznámka 2 5 2 4 3" xfId="20299"/>
    <cellStyle name="Poznámka 2 5 2 5" xfId="14850"/>
    <cellStyle name="Poznámka 2 5 2 5 2" xfId="20678"/>
    <cellStyle name="Poznámka 2 5 2 6" xfId="16441"/>
    <cellStyle name="Poznámka 2 5 2 6 2" xfId="22265"/>
    <cellStyle name="Poznámka 2 5 2 7" xfId="16954"/>
    <cellStyle name="Poznámka 2 5 2 7 2" xfId="22778"/>
    <cellStyle name="Poznámka 2 5 2 8" xfId="19147"/>
    <cellStyle name="Poznámka 2 5 3" xfId="13096"/>
    <cellStyle name="Poznámka 2 5 3 10" xfId="18621"/>
    <cellStyle name="Poznámka 2 5 3 10 2" xfId="24445"/>
    <cellStyle name="Poznámka 2 5 3 11" xfId="19038"/>
    <cellStyle name="Poznámka 2 5 3 2" xfId="13746"/>
    <cellStyle name="Poznámka 2 5 3 2 2" xfId="15381"/>
    <cellStyle name="Poznámka 2 5 3 2 2 2" xfId="21206"/>
    <cellStyle name="Poznámka 2 5 3 2 3" xfId="19682"/>
    <cellStyle name="Poznámka 2 5 3 3" xfId="14040"/>
    <cellStyle name="Poznámka 2 5 3 3 2" xfId="15634"/>
    <cellStyle name="Poznámka 2 5 3 3 2 2" xfId="21459"/>
    <cellStyle name="Poznámka 2 5 3 3 3" xfId="19937"/>
    <cellStyle name="Poznámka 2 5 3 4" xfId="14293"/>
    <cellStyle name="Poznámka 2 5 3 4 2" xfId="15887"/>
    <cellStyle name="Poznámka 2 5 3 4 2 2" xfId="21712"/>
    <cellStyle name="Poznámka 2 5 3 4 3" xfId="20190"/>
    <cellStyle name="Poznámka 2 5 3 5" xfId="14741"/>
    <cellStyle name="Poznámka 2 5 3 5 2" xfId="20569"/>
    <cellStyle name="Poznámka 2 5 3 6" xfId="16694"/>
    <cellStyle name="Poznámka 2 5 3 6 2" xfId="22518"/>
    <cellStyle name="Poznámka 2 5 3 7" xfId="17207"/>
    <cellStyle name="Poznámka 2 5 3 7 2" xfId="23031"/>
    <cellStyle name="Poznámka 2 5 3 8" xfId="17707"/>
    <cellStyle name="Poznámka 2 5 3 8 2" xfId="23531"/>
    <cellStyle name="Poznámka 2 5 3 9" xfId="18164"/>
    <cellStyle name="Poznámka 2 5 3 9 2" xfId="23988"/>
    <cellStyle name="Poznámka 2 5 4" xfId="13361"/>
    <cellStyle name="Poznámka 2 5 4 2" xfId="14998"/>
    <cellStyle name="Poznámka 2 5 4 2 2" xfId="20823"/>
    <cellStyle name="Poznámka 2 5 4 3" xfId="19299"/>
    <cellStyle name="Poznámka 2 5 5" xfId="13600"/>
    <cellStyle name="Poznámka 2 5 5 2" xfId="15237"/>
    <cellStyle name="Poznámka 2 5 5 2 2" xfId="21062"/>
    <cellStyle name="Poznámka 2 5 5 3" xfId="19538"/>
    <cellStyle name="Poznámka 2 5 6" xfId="13405"/>
    <cellStyle name="Poznámka 2 5 6 2" xfId="15042"/>
    <cellStyle name="Poznámka 2 5 6 2 2" xfId="20867"/>
    <cellStyle name="Poznámka 2 5 6 3" xfId="19343"/>
    <cellStyle name="Poznámka 2 5 7" xfId="14512"/>
    <cellStyle name="Poznámka 2 5 7 2" xfId="16105"/>
    <cellStyle name="Poznámka 2 5 7 2 2" xfId="21930"/>
    <cellStyle name="Poznámka 2 5 7 3" xfId="20408"/>
    <cellStyle name="Poznámka 2 5 8" xfId="16230"/>
    <cellStyle name="Poznámka 2 5 8 2" xfId="22054"/>
    <cellStyle name="Poznámka 2 5 9" xfId="16366"/>
    <cellStyle name="Poznámka 2 5 9 2" xfId="22190"/>
    <cellStyle name="Poznámka 2 6" xfId="13188"/>
    <cellStyle name="Poznámka 2 6 10" xfId="18630"/>
    <cellStyle name="Poznámka 2 6 10 2" xfId="24454"/>
    <cellStyle name="Poznámka 2 6 11" xfId="19129"/>
    <cellStyle name="Poznámka 2 6 2" xfId="13837"/>
    <cellStyle name="Poznámka 2 6 2 2" xfId="15472"/>
    <cellStyle name="Poznámka 2 6 2 2 2" xfId="21297"/>
    <cellStyle name="Poznámka 2 6 2 3" xfId="19773"/>
    <cellStyle name="Poznámka 2 6 3" xfId="14131"/>
    <cellStyle name="Poznámka 2 6 3 2" xfId="15725"/>
    <cellStyle name="Poznámka 2 6 3 2 2" xfId="21550"/>
    <cellStyle name="Poznámka 2 6 3 3" xfId="20028"/>
    <cellStyle name="Poznámka 2 6 4" xfId="14384"/>
    <cellStyle name="Poznámka 2 6 4 2" xfId="15978"/>
    <cellStyle name="Poznámka 2 6 4 2 2" xfId="21803"/>
    <cellStyle name="Poznámka 2 6 4 3" xfId="20281"/>
    <cellStyle name="Poznámka 2 6 5" xfId="14832"/>
    <cellStyle name="Poznámka 2 6 5 2" xfId="20660"/>
    <cellStyle name="Poznámka 2 6 6" xfId="16703"/>
    <cellStyle name="Poznámka 2 6 6 2" xfId="22527"/>
    <cellStyle name="Poznámka 2 6 7" xfId="17216"/>
    <cellStyle name="Poznámka 2 6 7 2" xfId="23040"/>
    <cellStyle name="Poznámka 2 6 8" xfId="17716"/>
    <cellStyle name="Poznámka 2 6 8 2" xfId="23540"/>
    <cellStyle name="Poznámka 2 6 9" xfId="18173"/>
    <cellStyle name="Poznámka 2 6 9 2" xfId="23997"/>
    <cellStyle name="Poznámka 2 7" xfId="13048"/>
    <cellStyle name="Poznámka 2 7 2" xfId="13698"/>
    <cellStyle name="Poznámka 2 7 2 2" xfId="15333"/>
    <cellStyle name="Poznámka 2 7 2 2 2" xfId="21158"/>
    <cellStyle name="Poznámka 2 7 2 3" xfId="19634"/>
    <cellStyle name="Poznámka 2 7 3" xfId="13992"/>
    <cellStyle name="Poznámka 2 7 3 2" xfId="15586"/>
    <cellStyle name="Poznámka 2 7 3 2 2" xfId="21411"/>
    <cellStyle name="Poznámka 2 7 3 3" xfId="19889"/>
    <cellStyle name="Poznámka 2 7 4" xfId="14245"/>
    <cellStyle name="Poznámka 2 7 4 2" xfId="15839"/>
    <cellStyle name="Poznámka 2 7 4 2 2" xfId="21664"/>
    <cellStyle name="Poznámka 2 7 4 3" xfId="20142"/>
    <cellStyle name="Poznámka 2 7 5" xfId="14693"/>
    <cellStyle name="Poznámka 2 7 5 2" xfId="20521"/>
    <cellStyle name="Poznámka 2 7 6" xfId="18990"/>
    <cellStyle name="Poznámka 2 8" xfId="13313"/>
    <cellStyle name="Poznámka 2 8 2" xfId="14950"/>
    <cellStyle name="Poznámka 2 8 2 2" xfId="20775"/>
    <cellStyle name="Poznámka 2 8 3" xfId="19251"/>
    <cellStyle name="Poznámka 2 9" xfId="13648"/>
    <cellStyle name="Poznámka 2 9 2" xfId="15285"/>
    <cellStyle name="Poznámka 2 9 2 2" xfId="21110"/>
    <cellStyle name="Poznámka 2 9 3" xfId="19586"/>
    <cellStyle name="Poznámka 3" xfId="217"/>
    <cellStyle name="Poznámka 3 2" xfId="270"/>
    <cellStyle name="Poznámka 3 2 10" xfId="17461"/>
    <cellStyle name="Poznámka 3 2 10 2" xfId="23285"/>
    <cellStyle name="Poznámka 3 2 11" xfId="18910"/>
    <cellStyle name="Poznámka 3 2 2" xfId="13222"/>
    <cellStyle name="Poznámka 3 2 2 2" xfId="13871"/>
    <cellStyle name="Poznámka 3 2 2 2 10" xfId="19807"/>
    <cellStyle name="Poznámka 3 2 2 2 2" xfId="15506"/>
    <cellStyle name="Poznámka 3 2 2 2 2 2" xfId="16811"/>
    <cellStyle name="Poznámka 3 2 2 2 2 2 2" xfId="17324"/>
    <cellStyle name="Poznámka 3 2 2 2 2 2 2 2" xfId="23148"/>
    <cellStyle name="Poznámka 3 2 2 2 2 2 3" xfId="17824"/>
    <cellStyle name="Poznámka 3 2 2 2 2 2 3 2" xfId="23648"/>
    <cellStyle name="Poznámka 3 2 2 2 2 2 4" xfId="18281"/>
    <cellStyle name="Poznámka 3 2 2 2 2 2 4 2" xfId="24105"/>
    <cellStyle name="Poznámka 3 2 2 2 2 2 5" xfId="18738"/>
    <cellStyle name="Poznámka 3 2 2 2 2 2 5 2" xfId="24562"/>
    <cellStyle name="Poznámka 3 2 2 2 2 2 6" xfId="22635"/>
    <cellStyle name="Poznámka 3 2 2 2 2 3" xfId="16915"/>
    <cellStyle name="Poznámka 3 2 2 2 2 3 2" xfId="17428"/>
    <cellStyle name="Poznámka 3 2 2 2 2 3 2 2" xfId="23252"/>
    <cellStyle name="Poznámka 3 2 2 2 2 3 3" xfId="17928"/>
    <cellStyle name="Poznámka 3 2 2 2 2 3 3 2" xfId="23752"/>
    <cellStyle name="Poznámka 3 2 2 2 2 3 4" xfId="18385"/>
    <cellStyle name="Poznámka 3 2 2 2 2 3 4 2" xfId="24209"/>
    <cellStyle name="Poznámka 3 2 2 2 2 3 5" xfId="18842"/>
    <cellStyle name="Poznámka 3 2 2 2 2 3 5 2" xfId="24666"/>
    <cellStyle name="Poznámka 3 2 2 2 2 3 6" xfId="22739"/>
    <cellStyle name="Poznámka 3 2 2 2 2 4" xfId="16563"/>
    <cellStyle name="Poznámka 3 2 2 2 2 4 2" xfId="22387"/>
    <cellStyle name="Poznámka 3 2 2 2 2 5" xfId="17076"/>
    <cellStyle name="Poznámka 3 2 2 2 2 5 2" xfId="22900"/>
    <cellStyle name="Poznámka 3 2 2 2 2 6" xfId="17576"/>
    <cellStyle name="Poznámka 3 2 2 2 2 6 2" xfId="23400"/>
    <cellStyle name="Poznámka 3 2 2 2 2 7" xfId="18033"/>
    <cellStyle name="Poznámka 3 2 2 2 2 7 2" xfId="23857"/>
    <cellStyle name="Poznámka 3 2 2 2 2 8" xfId="18490"/>
    <cellStyle name="Poznámka 3 2 2 2 2 8 2" xfId="24314"/>
    <cellStyle name="Poznámka 3 2 2 2 2 9" xfId="21331"/>
    <cellStyle name="Poznámka 3 2 2 2 3" xfId="16763"/>
    <cellStyle name="Poznámka 3 2 2 2 3 2" xfId="17276"/>
    <cellStyle name="Poznámka 3 2 2 2 3 2 2" xfId="23100"/>
    <cellStyle name="Poznámka 3 2 2 2 3 3" xfId="17776"/>
    <cellStyle name="Poznámka 3 2 2 2 3 3 2" xfId="23600"/>
    <cellStyle name="Poznámka 3 2 2 2 3 4" xfId="18233"/>
    <cellStyle name="Poznámka 3 2 2 2 3 4 2" xfId="24057"/>
    <cellStyle name="Poznámka 3 2 2 2 3 5" xfId="18690"/>
    <cellStyle name="Poznámka 3 2 2 2 3 5 2" xfId="24514"/>
    <cellStyle name="Poznámka 3 2 2 2 3 6" xfId="22587"/>
    <cellStyle name="Poznámka 3 2 2 2 4" xfId="16867"/>
    <cellStyle name="Poznámka 3 2 2 2 4 2" xfId="17380"/>
    <cellStyle name="Poznámka 3 2 2 2 4 2 2" xfId="23204"/>
    <cellStyle name="Poznámka 3 2 2 2 4 3" xfId="17880"/>
    <cellStyle name="Poznámka 3 2 2 2 4 3 2" xfId="23704"/>
    <cellStyle name="Poznámka 3 2 2 2 4 4" xfId="18337"/>
    <cellStyle name="Poznámka 3 2 2 2 4 4 2" xfId="24161"/>
    <cellStyle name="Poznámka 3 2 2 2 4 5" xfId="18794"/>
    <cellStyle name="Poznámka 3 2 2 2 4 5 2" xfId="24618"/>
    <cellStyle name="Poznámka 3 2 2 2 4 6" xfId="22691"/>
    <cellStyle name="Poznámka 3 2 2 2 5" xfId="16515"/>
    <cellStyle name="Poznámka 3 2 2 2 5 2" xfId="22339"/>
    <cellStyle name="Poznámka 3 2 2 2 6" xfId="17028"/>
    <cellStyle name="Poznámka 3 2 2 2 6 2" xfId="22852"/>
    <cellStyle name="Poznámka 3 2 2 2 7" xfId="17528"/>
    <cellStyle name="Poznámka 3 2 2 2 7 2" xfId="23352"/>
    <cellStyle name="Poznámka 3 2 2 2 8" xfId="17985"/>
    <cellStyle name="Poznámka 3 2 2 2 8 2" xfId="23809"/>
    <cellStyle name="Poznámka 3 2 2 2 9" xfId="18442"/>
    <cellStyle name="Poznámka 3 2 2 2 9 2" xfId="24266"/>
    <cellStyle name="Poznámka 3 2 2 3" xfId="14165"/>
    <cellStyle name="Poznámka 3 2 2 3 2" xfId="15759"/>
    <cellStyle name="Poznámka 3 2 2 3 2 2" xfId="21584"/>
    <cellStyle name="Poznámka 3 2 2 3 3" xfId="16617"/>
    <cellStyle name="Poznámka 3 2 2 3 3 2" xfId="22441"/>
    <cellStyle name="Poznámka 3 2 2 3 4" xfId="17130"/>
    <cellStyle name="Poznámka 3 2 2 3 4 2" xfId="22954"/>
    <cellStyle name="Poznámka 3 2 2 3 5" xfId="17630"/>
    <cellStyle name="Poznámka 3 2 2 3 5 2" xfId="23454"/>
    <cellStyle name="Poznámka 3 2 2 3 6" xfId="18087"/>
    <cellStyle name="Poznámka 3 2 2 3 6 2" xfId="23911"/>
    <cellStyle name="Poznámka 3 2 2 3 7" xfId="18544"/>
    <cellStyle name="Poznámka 3 2 2 3 7 2" xfId="24368"/>
    <cellStyle name="Poznámka 3 2 2 3 8" xfId="20062"/>
    <cellStyle name="Poznámka 3 2 2 4" xfId="14418"/>
    <cellStyle name="Poznámka 3 2 2 4 2" xfId="16012"/>
    <cellStyle name="Poznámka 3 2 2 4 2 2" xfId="21837"/>
    <cellStyle name="Poznámka 3 2 2 4 3" xfId="20315"/>
    <cellStyle name="Poznámka 3 2 2 5" xfId="14866"/>
    <cellStyle name="Poznámka 3 2 2 5 2" xfId="20694"/>
    <cellStyle name="Poznámka 3 2 2 6" xfId="16457"/>
    <cellStyle name="Poznámka 3 2 2 6 2" xfId="22281"/>
    <cellStyle name="Poznámka 3 2 2 7" xfId="16970"/>
    <cellStyle name="Poznámka 3 2 2 7 2" xfId="22794"/>
    <cellStyle name="Poznámka 3 2 2 8" xfId="19163"/>
    <cellStyle name="Poznámka 3 2 3" xfId="13112"/>
    <cellStyle name="Poznámka 3 2 3 10" xfId="18619"/>
    <cellStyle name="Poznámka 3 2 3 10 2" xfId="24443"/>
    <cellStyle name="Poznámka 3 2 3 11" xfId="19054"/>
    <cellStyle name="Poznámka 3 2 3 2" xfId="13762"/>
    <cellStyle name="Poznámka 3 2 3 2 2" xfId="15397"/>
    <cellStyle name="Poznámka 3 2 3 2 2 2" xfId="21222"/>
    <cellStyle name="Poznámka 3 2 3 2 3" xfId="19698"/>
    <cellStyle name="Poznámka 3 2 3 3" xfId="14056"/>
    <cellStyle name="Poznámka 3 2 3 3 2" xfId="15650"/>
    <cellStyle name="Poznámka 3 2 3 3 2 2" xfId="21475"/>
    <cellStyle name="Poznámka 3 2 3 3 3" xfId="19953"/>
    <cellStyle name="Poznámka 3 2 3 4" xfId="14309"/>
    <cellStyle name="Poznámka 3 2 3 4 2" xfId="15903"/>
    <cellStyle name="Poznámka 3 2 3 4 2 2" xfId="21728"/>
    <cellStyle name="Poznámka 3 2 3 4 3" xfId="20206"/>
    <cellStyle name="Poznámka 3 2 3 5" xfId="14757"/>
    <cellStyle name="Poznámka 3 2 3 5 2" xfId="20585"/>
    <cellStyle name="Poznámka 3 2 3 6" xfId="16692"/>
    <cellStyle name="Poznámka 3 2 3 6 2" xfId="22516"/>
    <cellStyle name="Poznámka 3 2 3 7" xfId="17205"/>
    <cellStyle name="Poznámka 3 2 3 7 2" xfId="23029"/>
    <cellStyle name="Poznámka 3 2 3 8" xfId="17705"/>
    <cellStyle name="Poznámka 3 2 3 8 2" xfId="23529"/>
    <cellStyle name="Poznámka 3 2 3 9" xfId="18162"/>
    <cellStyle name="Poznámka 3 2 3 9 2" xfId="23986"/>
    <cellStyle name="Poznámka 3 2 4" xfId="13377"/>
    <cellStyle name="Poznámka 3 2 4 2" xfId="15014"/>
    <cellStyle name="Poznámka 3 2 4 2 2" xfId="20839"/>
    <cellStyle name="Poznámka 3 2 4 3" xfId="19315"/>
    <cellStyle name="Poznámka 3 2 5" xfId="13584"/>
    <cellStyle name="Poznámka 3 2 5 2" xfId="15221"/>
    <cellStyle name="Poznámka 3 2 5 2 2" xfId="21046"/>
    <cellStyle name="Poznámka 3 2 5 3" xfId="19522"/>
    <cellStyle name="Poznámka 3 2 6" xfId="13662"/>
    <cellStyle name="Poznámka 3 2 6 2" xfId="15297"/>
    <cellStyle name="Poznámka 3 2 6 2 2" xfId="21122"/>
    <cellStyle name="Poznámka 3 2 6 3" xfId="19598"/>
    <cellStyle name="Poznámka 3 2 7" xfId="14528"/>
    <cellStyle name="Poznámka 3 2 7 2" xfId="16121"/>
    <cellStyle name="Poznámka 3 2 7 2 2" xfId="21946"/>
    <cellStyle name="Poznámka 3 2 7 3" xfId="20424"/>
    <cellStyle name="Poznámka 3 2 8" xfId="16232"/>
    <cellStyle name="Poznámka 3 2 8 2" xfId="22056"/>
    <cellStyle name="Poznámka 3 2 9" xfId="16364"/>
    <cellStyle name="Poznámka 3 2 9 2" xfId="22188"/>
    <cellStyle name="Poznámka 3 3" xfId="13064"/>
    <cellStyle name="Poznámka 3 3 10" xfId="18620"/>
    <cellStyle name="Poznámka 3 3 10 2" xfId="24444"/>
    <cellStyle name="Poznámka 3 3 11" xfId="19006"/>
    <cellStyle name="Poznámka 3 3 2" xfId="13714"/>
    <cellStyle name="Poznámka 3 3 2 2" xfId="15349"/>
    <cellStyle name="Poznámka 3 3 2 2 2" xfId="21174"/>
    <cellStyle name="Poznámka 3 3 2 3" xfId="19650"/>
    <cellStyle name="Poznámka 3 3 3" xfId="14008"/>
    <cellStyle name="Poznámka 3 3 3 2" xfId="15602"/>
    <cellStyle name="Poznámka 3 3 3 2 2" xfId="21427"/>
    <cellStyle name="Poznámka 3 3 3 3" xfId="19905"/>
    <cellStyle name="Poznámka 3 3 4" xfId="14261"/>
    <cellStyle name="Poznámka 3 3 4 2" xfId="15855"/>
    <cellStyle name="Poznámka 3 3 4 2 2" xfId="21680"/>
    <cellStyle name="Poznámka 3 3 4 3" xfId="20158"/>
    <cellStyle name="Poznámka 3 3 5" xfId="14709"/>
    <cellStyle name="Poznámka 3 3 5 2" xfId="20537"/>
    <cellStyle name="Poznámka 3 3 6" xfId="16693"/>
    <cellStyle name="Poznámka 3 3 6 2" xfId="22517"/>
    <cellStyle name="Poznámka 3 3 7" xfId="17206"/>
    <cellStyle name="Poznámka 3 3 7 2" xfId="23030"/>
    <cellStyle name="Poznámka 3 3 8" xfId="17706"/>
    <cellStyle name="Poznámka 3 3 8 2" xfId="23530"/>
    <cellStyle name="Poznámka 3 3 9" xfId="18163"/>
    <cellStyle name="Poznámka 3 3 9 2" xfId="23987"/>
    <cellStyle name="Poznámka 3 4" xfId="13329"/>
    <cellStyle name="Poznámka 3 4 2" xfId="14966"/>
    <cellStyle name="Poznámka 3 4 2 2" xfId="20791"/>
    <cellStyle name="Poznámka 3 4 3" xfId="19267"/>
    <cellStyle name="Poznámka 3 5" xfId="13632"/>
    <cellStyle name="Poznámka 3 5 2" xfId="15269"/>
    <cellStyle name="Poznámka 3 5 2 2" xfId="21094"/>
    <cellStyle name="Poznámka 3 5 3" xfId="19570"/>
    <cellStyle name="Poznámka 3 6" xfId="16231"/>
    <cellStyle name="Poznámka 3 6 2" xfId="22055"/>
    <cellStyle name="Poznámka 3 7" xfId="16365"/>
    <cellStyle name="Poznámka 3 7 2" xfId="22189"/>
    <cellStyle name="Poznámka 3 8" xfId="17462"/>
    <cellStyle name="Poznámka 3 8 2" xfId="23286"/>
    <cellStyle name="Poznámka 4" xfId="222"/>
    <cellStyle name="Poznámka 4 2" xfId="275"/>
    <cellStyle name="Poznámka 4 2 10" xfId="17459"/>
    <cellStyle name="Poznámka 4 2 10 2" xfId="23283"/>
    <cellStyle name="Poznámka 4 2 11" xfId="18915"/>
    <cellStyle name="Poznámka 4 2 2" xfId="13227"/>
    <cellStyle name="Poznámka 4 2 2 2" xfId="13876"/>
    <cellStyle name="Poznámka 4 2 2 2 10" xfId="19812"/>
    <cellStyle name="Poznámka 4 2 2 2 2" xfId="15511"/>
    <cellStyle name="Poznámka 4 2 2 2 2 2" xfId="16816"/>
    <cellStyle name="Poznámka 4 2 2 2 2 2 2" xfId="17329"/>
    <cellStyle name="Poznámka 4 2 2 2 2 2 2 2" xfId="23153"/>
    <cellStyle name="Poznámka 4 2 2 2 2 2 3" xfId="17829"/>
    <cellStyle name="Poznámka 4 2 2 2 2 2 3 2" xfId="23653"/>
    <cellStyle name="Poznámka 4 2 2 2 2 2 4" xfId="18286"/>
    <cellStyle name="Poznámka 4 2 2 2 2 2 4 2" xfId="24110"/>
    <cellStyle name="Poznámka 4 2 2 2 2 2 5" xfId="18743"/>
    <cellStyle name="Poznámka 4 2 2 2 2 2 5 2" xfId="24567"/>
    <cellStyle name="Poznámka 4 2 2 2 2 2 6" xfId="22640"/>
    <cellStyle name="Poznámka 4 2 2 2 2 3" xfId="16920"/>
    <cellStyle name="Poznámka 4 2 2 2 2 3 2" xfId="17433"/>
    <cellStyle name="Poznámka 4 2 2 2 2 3 2 2" xfId="23257"/>
    <cellStyle name="Poznámka 4 2 2 2 2 3 3" xfId="17933"/>
    <cellStyle name="Poznámka 4 2 2 2 2 3 3 2" xfId="23757"/>
    <cellStyle name="Poznámka 4 2 2 2 2 3 4" xfId="18390"/>
    <cellStyle name="Poznámka 4 2 2 2 2 3 4 2" xfId="24214"/>
    <cellStyle name="Poznámka 4 2 2 2 2 3 5" xfId="18847"/>
    <cellStyle name="Poznámka 4 2 2 2 2 3 5 2" xfId="24671"/>
    <cellStyle name="Poznámka 4 2 2 2 2 3 6" xfId="22744"/>
    <cellStyle name="Poznámka 4 2 2 2 2 4" xfId="16568"/>
    <cellStyle name="Poznámka 4 2 2 2 2 4 2" xfId="22392"/>
    <cellStyle name="Poznámka 4 2 2 2 2 5" xfId="17081"/>
    <cellStyle name="Poznámka 4 2 2 2 2 5 2" xfId="22905"/>
    <cellStyle name="Poznámka 4 2 2 2 2 6" xfId="17581"/>
    <cellStyle name="Poznámka 4 2 2 2 2 6 2" xfId="23405"/>
    <cellStyle name="Poznámka 4 2 2 2 2 7" xfId="18038"/>
    <cellStyle name="Poznámka 4 2 2 2 2 7 2" xfId="23862"/>
    <cellStyle name="Poznámka 4 2 2 2 2 8" xfId="18495"/>
    <cellStyle name="Poznámka 4 2 2 2 2 8 2" xfId="24319"/>
    <cellStyle name="Poznámka 4 2 2 2 2 9" xfId="21336"/>
    <cellStyle name="Poznámka 4 2 2 2 3" xfId="16768"/>
    <cellStyle name="Poznámka 4 2 2 2 3 2" xfId="17281"/>
    <cellStyle name="Poznámka 4 2 2 2 3 2 2" xfId="23105"/>
    <cellStyle name="Poznámka 4 2 2 2 3 3" xfId="17781"/>
    <cellStyle name="Poznámka 4 2 2 2 3 3 2" xfId="23605"/>
    <cellStyle name="Poznámka 4 2 2 2 3 4" xfId="18238"/>
    <cellStyle name="Poznámka 4 2 2 2 3 4 2" xfId="24062"/>
    <cellStyle name="Poznámka 4 2 2 2 3 5" xfId="18695"/>
    <cellStyle name="Poznámka 4 2 2 2 3 5 2" xfId="24519"/>
    <cellStyle name="Poznámka 4 2 2 2 3 6" xfId="22592"/>
    <cellStyle name="Poznámka 4 2 2 2 4" xfId="16872"/>
    <cellStyle name="Poznámka 4 2 2 2 4 2" xfId="17385"/>
    <cellStyle name="Poznámka 4 2 2 2 4 2 2" xfId="23209"/>
    <cellStyle name="Poznámka 4 2 2 2 4 3" xfId="17885"/>
    <cellStyle name="Poznámka 4 2 2 2 4 3 2" xfId="23709"/>
    <cellStyle name="Poznámka 4 2 2 2 4 4" xfId="18342"/>
    <cellStyle name="Poznámka 4 2 2 2 4 4 2" xfId="24166"/>
    <cellStyle name="Poznámka 4 2 2 2 4 5" xfId="18799"/>
    <cellStyle name="Poznámka 4 2 2 2 4 5 2" xfId="24623"/>
    <cellStyle name="Poznámka 4 2 2 2 4 6" xfId="22696"/>
    <cellStyle name="Poznámka 4 2 2 2 5" xfId="16520"/>
    <cellStyle name="Poznámka 4 2 2 2 5 2" xfId="22344"/>
    <cellStyle name="Poznámka 4 2 2 2 6" xfId="17033"/>
    <cellStyle name="Poznámka 4 2 2 2 6 2" xfId="22857"/>
    <cellStyle name="Poznámka 4 2 2 2 7" xfId="17533"/>
    <cellStyle name="Poznámka 4 2 2 2 7 2" xfId="23357"/>
    <cellStyle name="Poznámka 4 2 2 2 8" xfId="17990"/>
    <cellStyle name="Poznámka 4 2 2 2 8 2" xfId="23814"/>
    <cellStyle name="Poznámka 4 2 2 2 9" xfId="18447"/>
    <cellStyle name="Poznámka 4 2 2 2 9 2" xfId="24271"/>
    <cellStyle name="Poznámka 4 2 2 3" xfId="14170"/>
    <cellStyle name="Poznámka 4 2 2 3 2" xfId="15764"/>
    <cellStyle name="Poznámka 4 2 2 3 2 2" xfId="21589"/>
    <cellStyle name="Poznámka 4 2 2 3 3" xfId="16614"/>
    <cellStyle name="Poznámka 4 2 2 3 3 2" xfId="22438"/>
    <cellStyle name="Poznámka 4 2 2 3 4" xfId="17127"/>
    <cellStyle name="Poznámka 4 2 2 3 4 2" xfId="22951"/>
    <cellStyle name="Poznámka 4 2 2 3 5" xfId="17627"/>
    <cellStyle name="Poznámka 4 2 2 3 5 2" xfId="23451"/>
    <cellStyle name="Poznámka 4 2 2 3 6" xfId="18084"/>
    <cellStyle name="Poznámka 4 2 2 3 6 2" xfId="23908"/>
    <cellStyle name="Poznámka 4 2 2 3 7" xfId="18541"/>
    <cellStyle name="Poznámka 4 2 2 3 7 2" xfId="24365"/>
    <cellStyle name="Poznámka 4 2 2 3 8" xfId="20067"/>
    <cellStyle name="Poznámka 4 2 2 4" xfId="14423"/>
    <cellStyle name="Poznámka 4 2 2 4 2" xfId="16017"/>
    <cellStyle name="Poznámka 4 2 2 4 2 2" xfId="21842"/>
    <cellStyle name="Poznámka 4 2 2 4 3" xfId="20320"/>
    <cellStyle name="Poznámka 4 2 2 5" xfId="14871"/>
    <cellStyle name="Poznámka 4 2 2 5 2" xfId="20699"/>
    <cellStyle name="Poznámka 4 2 2 6" xfId="16462"/>
    <cellStyle name="Poznámka 4 2 2 6 2" xfId="22286"/>
    <cellStyle name="Poznámka 4 2 2 7" xfId="16975"/>
    <cellStyle name="Poznámka 4 2 2 7 2" xfId="22799"/>
    <cellStyle name="Poznámka 4 2 2 8" xfId="19168"/>
    <cellStyle name="Poznámka 4 2 3" xfId="13117"/>
    <cellStyle name="Poznámka 4 2 3 10" xfId="18617"/>
    <cellStyle name="Poznámka 4 2 3 10 2" xfId="24441"/>
    <cellStyle name="Poznámka 4 2 3 11" xfId="19059"/>
    <cellStyle name="Poznámka 4 2 3 2" xfId="13767"/>
    <cellStyle name="Poznámka 4 2 3 2 2" xfId="15402"/>
    <cellStyle name="Poznámka 4 2 3 2 2 2" xfId="21227"/>
    <cellStyle name="Poznámka 4 2 3 2 3" xfId="19703"/>
    <cellStyle name="Poznámka 4 2 3 3" xfId="14061"/>
    <cellStyle name="Poznámka 4 2 3 3 2" xfId="15655"/>
    <cellStyle name="Poznámka 4 2 3 3 2 2" xfId="21480"/>
    <cellStyle name="Poznámka 4 2 3 3 3" xfId="19958"/>
    <cellStyle name="Poznámka 4 2 3 4" xfId="14314"/>
    <cellStyle name="Poznámka 4 2 3 4 2" xfId="15908"/>
    <cellStyle name="Poznámka 4 2 3 4 2 2" xfId="21733"/>
    <cellStyle name="Poznámka 4 2 3 4 3" xfId="20211"/>
    <cellStyle name="Poznámka 4 2 3 5" xfId="14762"/>
    <cellStyle name="Poznámka 4 2 3 5 2" xfId="20590"/>
    <cellStyle name="Poznámka 4 2 3 6" xfId="16690"/>
    <cellStyle name="Poznámka 4 2 3 6 2" xfId="22514"/>
    <cellStyle name="Poznámka 4 2 3 7" xfId="17203"/>
    <cellStyle name="Poznámka 4 2 3 7 2" xfId="23027"/>
    <cellStyle name="Poznámka 4 2 3 8" xfId="17703"/>
    <cellStyle name="Poznámka 4 2 3 8 2" xfId="23527"/>
    <cellStyle name="Poznámka 4 2 3 9" xfId="18160"/>
    <cellStyle name="Poznámka 4 2 3 9 2" xfId="23984"/>
    <cellStyle name="Poznámka 4 2 4" xfId="13382"/>
    <cellStyle name="Poznámka 4 2 4 2" xfId="15019"/>
    <cellStyle name="Poznámka 4 2 4 2 2" xfId="20844"/>
    <cellStyle name="Poznámka 4 2 4 3" xfId="19320"/>
    <cellStyle name="Poznámka 4 2 5" xfId="13579"/>
    <cellStyle name="Poznámka 4 2 5 2" xfId="15216"/>
    <cellStyle name="Poznámka 4 2 5 2 2" xfId="21041"/>
    <cellStyle name="Poznámka 4 2 5 3" xfId="19517"/>
    <cellStyle name="Poznámka 4 2 6" xfId="13672"/>
    <cellStyle name="Poznámka 4 2 6 2" xfId="15307"/>
    <cellStyle name="Poznámka 4 2 6 2 2" xfId="21132"/>
    <cellStyle name="Poznámka 4 2 6 3" xfId="19608"/>
    <cellStyle name="Poznámka 4 2 7" xfId="14533"/>
    <cellStyle name="Poznámka 4 2 7 2" xfId="16126"/>
    <cellStyle name="Poznámka 4 2 7 2 2" xfId="21951"/>
    <cellStyle name="Poznámka 4 2 7 3" xfId="20429"/>
    <cellStyle name="Poznámka 4 2 8" xfId="16234"/>
    <cellStyle name="Poznámka 4 2 8 2" xfId="22058"/>
    <cellStyle name="Poznámka 4 2 9" xfId="16362"/>
    <cellStyle name="Poznámka 4 2 9 2" xfId="22186"/>
    <cellStyle name="Poznámka 4 3" xfId="13069"/>
    <cellStyle name="Poznámka 4 3 10" xfId="18618"/>
    <cellStyle name="Poznámka 4 3 10 2" xfId="24442"/>
    <cellStyle name="Poznámka 4 3 11" xfId="19011"/>
    <cellStyle name="Poznámka 4 3 2" xfId="13719"/>
    <cellStyle name="Poznámka 4 3 2 2" xfId="15354"/>
    <cellStyle name="Poznámka 4 3 2 2 2" xfId="21179"/>
    <cellStyle name="Poznámka 4 3 2 3" xfId="19655"/>
    <cellStyle name="Poznámka 4 3 3" xfId="14013"/>
    <cellStyle name="Poznámka 4 3 3 2" xfId="15607"/>
    <cellStyle name="Poznámka 4 3 3 2 2" xfId="21432"/>
    <cellStyle name="Poznámka 4 3 3 3" xfId="19910"/>
    <cellStyle name="Poznámka 4 3 4" xfId="14266"/>
    <cellStyle name="Poznámka 4 3 4 2" xfId="15860"/>
    <cellStyle name="Poznámka 4 3 4 2 2" xfId="21685"/>
    <cellStyle name="Poznámka 4 3 4 3" xfId="20163"/>
    <cellStyle name="Poznámka 4 3 5" xfId="14714"/>
    <cellStyle name="Poznámka 4 3 5 2" xfId="20542"/>
    <cellStyle name="Poznámka 4 3 6" xfId="16691"/>
    <cellStyle name="Poznámka 4 3 6 2" xfId="22515"/>
    <cellStyle name="Poznámka 4 3 7" xfId="17204"/>
    <cellStyle name="Poznámka 4 3 7 2" xfId="23028"/>
    <cellStyle name="Poznámka 4 3 8" xfId="17704"/>
    <cellStyle name="Poznámka 4 3 8 2" xfId="23528"/>
    <cellStyle name="Poznámka 4 3 9" xfId="18161"/>
    <cellStyle name="Poznámka 4 3 9 2" xfId="23985"/>
    <cellStyle name="Poznámka 4 4" xfId="13334"/>
    <cellStyle name="Poznámka 4 4 2" xfId="14971"/>
    <cellStyle name="Poznámka 4 4 2 2" xfId="20796"/>
    <cellStyle name="Poznámka 4 4 3" xfId="19272"/>
    <cellStyle name="Poznámka 4 5" xfId="13627"/>
    <cellStyle name="Poznámka 4 5 2" xfId="15264"/>
    <cellStyle name="Poznámka 4 5 2 2" xfId="21089"/>
    <cellStyle name="Poznámka 4 5 3" xfId="19565"/>
    <cellStyle name="Poznámka 4 6" xfId="16233"/>
    <cellStyle name="Poznámka 4 6 2" xfId="22057"/>
    <cellStyle name="Poznámka 4 7" xfId="16363"/>
    <cellStyle name="Poznámka 4 7 2" xfId="22187"/>
    <cellStyle name="Poznámka 4 8" xfId="17460"/>
    <cellStyle name="Poznámka 4 8 2" xfId="23284"/>
    <cellStyle name="Poznámka 5" xfId="246"/>
    <cellStyle name="Poznámka 5 10" xfId="17458"/>
    <cellStyle name="Poznámka 5 10 2" xfId="23282"/>
    <cellStyle name="Poznámka 5 11" xfId="18888"/>
    <cellStyle name="Poznámka 5 2" xfId="13200"/>
    <cellStyle name="Poznámka 5 2 2" xfId="13849"/>
    <cellStyle name="Poznámka 5 2 2 10" xfId="19785"/>
    <cellStyle name="Poznámka 5 2 2 2" xfId="15484"/>
    <cellStyle name="Poznámka 5 2 2 2 2" xfId="16789"/>
    <cellStyle name="Poznámka 5 2 2 2 2 2" xfId="17302"/>
    <cellStyle name="Poznámka 5 2 2 2 2 2 2" xfId="23126"/>
    <cellStyle name="Poznámka 5 2 2 2 2 3" xfId="17802"/>
    <cellStyle name="Poznámka 5 2 2 2 2 3 2" xfId="23626"/>
    <cellStyle name="Poznámka 5 2 2 2 2 4" xfId="18259"/>
    <cellStyle name="Poznámka 5 2 2 2 2 4 2" xfId="24083"/>
    <cellStyle name="Poznámka 5 2 2 2 2 5" xfId="18716"/>
    <cellStyle name="Poznámka 5 2 2 2 2 5 2" xfId="24540"/>
    <cellStyle name="Poznámka 5 2 2 2 2 6" xfId="22613"/>
    <cellStyle name="Poznámka 5 2 2 2 3" xfId="16893"/>
    <cellStyle name="Poznámka 5 2 2 2 3 2" xfId="17406"/>
    <cellStyle name="Poznámka 5 2 2 2 3 2 2" xfId="23230"/>
    <cellStyle name="Poznámka 5 2 2 2 3 3" xfId="17906"/>
    <cellStyle name="Poznámka 5 2 2 2 3 3 2" xfId="23730"/>
    <cellStyle name="Poznámka 5 2 2 2 3 4" xfId="18363"/>
    <cellStyle name="Poznámka 5 2 2 2 3 4 2" xfId="24187"/>
    <cellStyle name="Poznámka 5 2 2 2 3 5" xfId="18820"/>
    <cellStyle name="Poznámka 5 2 2 2 3 5 2" xfId="24644"/>
    <cellStyle name="Poznámka 5 2 2 2 3 6" xfId="22717"/>
    <cellStyle name="Poznámka 5 2 2 2 4" xfId="16541"/>
    <cellStyle name="Poznámka 5 2 2 2 4 2" xfId="22365"/>
    <cellStyle name="Poznámka 5 2 2 2 5" xfId="17054"/>
    <cellStyle name="Poznámka 5 2 2 2 5 2" xfId="22878"/>
    <cellStyle name="Poznámka 5 2 2 2 6" xfId="17554"/>
    <cellStyle name="Poznámka 5 2 2 2 6 2" xfId="23378"/>
    <cellStyle name="Poznámka 5 2 2 2 7" xfId="18011"/>
    <cellStyle name="Poznámka 5 2 2 2 7 2" xfId="23835"/>
    <cellStyle name="Poznámka 5 2 2 2 8" xfId="18468"/>
    <cellStyle name="Poznámka 5 2 2 2 8 2" xfId="24292"/>
    <cellStyle name="Poznámka 5 2 2 2 9" xfId="21309"/>
    <cellStyle name="Poznámka 5 2 2 3" xfId="16741"/>
    <cellStyle name="Poznámka 5 2 2 3 2" xfId="17254"/>
    <cellStyle name="Poznámka 5 2 2 3 2 2" xfId="23078"/>
    <cellStyle name="Poznámka 5 2 2 3 3" xfId="17754"/>
    <cellStyle name="Poznámka 5 2 2 3 3 2" xfId="23578"/>
    <cellStyle name="Poznámka 5 2 2 3 4" xfId="18211"/>
    <cellStyle name="Poznámka 5 2 2 3 4 2" xfId="24035"/>
    <cellStyle name="Poznámka 5 2 2 3 5" xfId="18668"/>
    <cellStyle name="Poznámka 5 2 2 3 5 2" xfId="24492"/>
    <cellStyle name="Poznámka 5 2 2 3 6" xfId="22565"/>
    <cellStyle name="Poznámka 5 2 2 4" xfId="16845"/>
    <cellStyle name="Poznámka 5 2 2 4 2" xfId="17358"/>
    <cellStyle name="Poznámka 5 2 2 4 2 2" xfId="23182"/>
    <cellStyle name="Poznámka 5 2 2 4 3" xfId="17858"/>
    <cellStyle name="Poznámka 5 2 2 4 3 2" xfId="23682"/>
    <cellStyle name="Poznámka 5 2 2 4 4" xfId="18315"/>
    <cellStyle name="Poznámka 5 2 2 4 4 2" xfId="24139"/>
    <cellStyle name="Poznámka 5 2 2 4 5" xfId="18772"/>
    <cellStyle name="Poznámka 5 2 2 4 5 2" xfId="24596"/>
    <cellStyle name="Poznámka 5 2 2 4 6" xfId="22669"/>
    <cellStyle name="Poznámka 5 2 2 5" xfId="16493"/>
    <cellStyle name="Poznámka 5 2 2 5 2" xfId="22317"/>
    <cellStyle name="Poznámka 5 2 2 6" xfId="17006"/>
    <cellStyle name="Poznámka 5 2 2 6 2" xfId="22830"/>
    <cellStyle name="Poznámka 5 2 2 7" xfId="17506"/>
    <cellStyle name="Poznámka 5 2 2 7 2" xfId="23330"/>
    <cellStyle name="Poznámka 5 2 2 8" xfId="17963"/>
    <cellStyle name="Poznámka 5 2 2 8 2" xfId="23787"/>
    <cellStyle name="Poznámka 5 2 2 9" xfId="18420"/>
    <cellStyle name="Poznámka 5 2 2 9 2" xfId="24244"/>
    <cellStyle name="Poznámka 5 2 3" xfId="14143"/>
    <cellStyle name="Poznámka 5 2 3 2" xfId="15737"/>
    <cellStyle name="Poznámka 5 2 3 2 2" xfId="21562"/>
    <cellStyle name="Poznámka 5 2 3 3" xfId="16633"/>
    <cellStyle name="Poznámka 5 2 3 3 2" xfId="22457"/>
    <cellStyle name="Poznámka 5 2 3 4" xfId="17146"/>
    <cellStyle name="Poznámka 5 2 3 4 2" xfId="22970"/>
    <cellStyle name="Poznámka 5 2 3 5" xfId="17646"/>
    <cellStyle name="Poznámka 5 2 3 5 2" xfId="23470"/>
    <cellStyle name="Poznámka 5 2 3 6" xfId="18103"/>
    <cellStyle name="Poznámka 5 2 3 6 2" xfId="23927"/>
    <cellStyle name="Poznámka 5 2 3 7" xfId="18560"/>
    <cellStyle name="Poznámka 5 2 3 7 2" xfId="24384"/>
    <cellStyle name="Poznámka 5 2 3 8" xfId="20040"/>
    <cellStyle name="Poznámka 5 2 4" xfId="14396"/>
    <cellStyle name="Poznámka 5 2 4 2" xfId="15990"/>
    <cellStyle name="Poznámka 5 2 4 2 2" xfId="21815"/>
    <cellStyle name="Poznámka 5 2 4 3" xfId="20293"/>
    <cellStyle name="Poznámka 5 2 5" xfId="14844"/>
    <cellStyle name="Poznámka 5 2 5 2" xfId="20672"/>
    <cellStyle name="Poznámka 5 2 6" xfId="16435"/>
    <cellStyle name="Poznámka 5 2 6 2" xfId="22259"/>
    <cellStyle name="Poznámka 5 2 7" xfId="16948"/>
    <cellStyle name="Poznámka 5 2 7 2" xfId="22772"/>
    <cellStyle name="Poznámka 5 2 8" xfId="19141"/>
    <cellStyle name="Poznámka 5 3" xfId="13090"/>
    <cellStyle name="Poznámka 5 3 10" xfId="18616"/>
    <cellStyle name="Poznámka 5 3 10 2" xfId="24440"/>
    <cellStyle name="Poznámka 5 3 11" xfId="19032"/>
    <cellStyle name="Poznámka 5 3 2" xfId="13740"/>
    <cellStyle name="Poznámka 5 3 2 2" xfId="15375"/>
    <cellStyle name="Poznámka 5 3 2 2 2" xfId="21200"/>
    <cellStyle name="Poznámka 5 3 2 3" xfId="19676"/>
    <cellStyle name="Poznámka 5 3 3" xfId="14034"/>
    <cellStyle name="Poznámka 5 3 3 2" xfId="15628"/>
    <cellStyle name="Poznámka 5 3 3 2 2" xfId="21453"/>
    <cellStyle name="Poznámka 5 3 3 3" xfId="19931"/>
    <cellStyle name="Poznámka 5 3 4" xfId="14287"/>
    <cellStyle name="Poznámka 5 3 4 2" xfId="15881"/>
    <cellStyle name="Poznámka 5 3 4 2 2" xfId="21706"/>
    <cellStyle name="Poznámka 5 3 4 3" xfId="20184"/>
    <cellStyle name="Poznámka 5 3 5" xfId="14735"/>
    <cellStyle name="Poznámka 5 3 5 2" xfId="20563"/>
    <cellStyle name="Poznámka 5 3 6" xfId="16689"/>
    <cellStyle name="Poznámka 5 3 6 2" xfId="22513"/>
    <cellStyle name="Poznámka 5 3 7" xfId="17202"/>
    <cellStyle name="Poznámka 5 3 7 2" xfId="23026"/>
    <cellStyle name="Poznámka 5 3 8" xfId="17702"/>
    <cellStyle name="Poznámka 5 3 8 2" xfId="23526"/>
    <cellStyle name="Poznámka 5 3 9" xfId="18159"/>
    <cellStyle name="Poznámka 5 3 9 2" xfId="23983"/>
    <cellStyle name="Poznámka 5 4" xfId="13355"/>
    <cellStyle name="Poznámka 5 4 2" xfId="14992"/>
    <cellStyle name="Poznámka 5 4 2 2" xfId="20817"/>
    <cellStyle name="Poznámka 5 4 3" xfId="19293"/>
    <cellStyle name="Poznámka 5 5" xfId="13606"/>
    <cellStyle name="Poznámka 5 5 2" xfId="15243"/>
    <cellStyle name="Poznámka 5 5 2 2" xfId="21068"/>
    <cellStyle name="Poznámka 5 5 3" xfId="19544"/>
    <cellStyle name="Poznámka 5 6" xfId="13657"/>
    <cellStyle name="Poznámka 5 6 2" xfId="15292"/>
    <cellStyle name="Poznámka 5 6 2 2" xfId="21117"/>
    <cellStyle name="Poznámka 5 6 3" xfId="19593"/>
    <cellStyle name="Poznámka 5 7" xfId="14506"/>
    <cellStyle name="Poznámka 5 7 2" xfId="16099"/>
    <cellStyle name="Poznámka 5 7 2 2" xfId="21924"/>
    <cellStyle name="Poznámka 5 7 3" xfId="20402"/>
    <cellStyle name="Poznámka 5 8" xfId="16235"/>
    <cellStyle name="Poznámka 5 8 2" xfId="22059"/>
    <cellStyle name="Poznámka 5 9" xfId="16361"/>
    <cellStyle name="Poznámka 5 9 2" xfId="22185"/>
    <cellStyle name="Poznámka 6" xfId="13040"/>
    <cellStyle name="Poznámka 6 10" xfId="18631"/>
    <cellStyle name="Poznámka 6 10 2" xfId="24455"/>
    <cellStyle name="Poznámka 6 11" xfId="18984"/>
    <cellStyle name="Poznámka 6 2" xfId="13692"/>
    <cellStyle name="Poznámka 6 2 2" xfId="15327"/>
    <cellStyle name="Poznámka 6 2 2 2" xfId="21152"/>
    <cellStyle name="Poznámka 6 2 3" xfId="19628"/>
    <cellStyle name="Poznámka 6 3" xfId="13986"/>
    <cellStyle name="Poznámka 6 3 2" xfId="15580"/>
    <cellStyle name="Poznámka 6 3 2 2" xfId="21405"/>
    <cellStyle name="Poznámka 6 3 3" xfId="19883"/>
    <cellStyle name="Poznámka 6 4" xfId="14239"/>
    <cellStyle name="Poznámka 6 4 2" xfId="15833"/>
    <cellStyle name="Poznámka 6 4 2 2" xfId="21658"/>
    <cellStyle name="Poznámka 6 4 3" xfId="20136"/>
    <cellStyle name="Poznámka 6 5" xfId="14687"/>
    <cellStyle name="Poznámka 6 5 2" xfId="20515"/>
    <cellStyle name="Poznámka 6 6" xfId="16704"/>
    <cellStyle name="Poznámka 6 6 2" xfId="22528"/>
    <cellStyle name="Poznámka 6 7" xfId="17217"/>
    <cellStyle name="Poznámka 6 7 2" xfId="23041"/>
    <cellStyle name="Poznámka 6 8" xfId="17717"/>
    <cellStyle name="Poznámka 6 8 2" xfId="23541"/>
    <cellStyle name="Poznámka 6 9" xfId="18174"/>
    <cellStyle name="Poznámka 6 9 2" xfId="23998"/>
    <cellStyle name="Poznámka 7" xfId="13305"/>
    <cellStyle name="Poznámka 7 2" xfId="14943"/>
    <cellStyle name="Poznámka 7 2 2" xfId="20768"/>
    <cellStyle name="Poznámka 7 3" xfId="19244"/>
    <cellStyle name="Poznámka 8" xfId="13654"/>
    <cellStyle name="Poznámka 8 2" xfId="15290"/>
    <cellStyle name="Poznámka 8 2 2" xfId="21115"/>
    <cellStyle name="Poznámka 8 3" xfId="19591"/>
    <cellStyle name="Poznámka 9" xfId="16220"/>
    <cellStyle name="Poznámka 9 2" xfId="22044"/>
    <cellStyle name="Propojená buňka" xfId="34"/>
    <cellStyle name="S0" xfId="13958"/>
    <cellStyle name="S10" xfId="13968"/>
    <cellStyle name="S11" xfId="13969"/>
    <cellStyle name="S12" xfId="13970"/>
    <cellStyle name="S13" xfId="13960"/>
    <cellStyle name="S2" xfId="13961"/>
    <cellStyle name="S3" xfId="13959"/>
    <cellStyle name="S4" xfId="13962"/>
    <cellStyle name="S5" xfId="13963"/>
    <cellStyle name="S6" xfId="13964"/>
    <cellStyle name="S7" xfId="13965"/>
    <cellStyle name="S8" xfId="13966"/>
    <cellStyle name="S9" xfId="13967"/>
    <cellStyle name="SAPBEXstdItem" xfId="157"/>
    <cellStyle name="SAPBEXstdItem 10" xfId="14492"/>
    <cellStyle name="SAPBEXstdItem 10 2" xfId="16085"/>
    <cellStyle name="SAPBEXstdItem 10 2 2" xfId="21910"/>
    <cellStyle name="SAPBEXstdItem 10 3" xfId="20388"/>
    <cellStyle name="SAPBEXstdItem 11" xfId="16236"/>
    <cellStyle name="SAPBEXstdItem 11 2" xfId="22060"/>
    <cellStyle name="SAPBEXstdItem 12" xfId="16359"/>
    <cellStyle name="SAPBEXstdItem 12 2" xfId="22183"/>
    <cellStyle name="SAPBEXstdItem 13" xfId="17457"/>
    <cellStyle name="SAPBEXstdItem 13 2" xfId="23281"/>
    <cellStyle name="SAPBEXstdItem 14" xfId="18872"/>
    <cellStyle name="SAPBEXstdItem 2" xfId="197"/>
    <cellStyle name="SAPBEXstdItem 2 10" xfId="14498"/>
    <cellStyle name="SAPBEXstdItem 2 10 2" xfId="16091"/>
    <cellStyle name="SAPBEXstdItem 2 10 2 2" xfId="21916"/>
    <cellStyle name="SAPBEXstdItem 2 10 3" xfId="20394"/>
    <cellStyle name="SAPBEXstdItem 2 11" xfId="16237"/>
    <cellStyle name="SAPBEXstdItem 2 11 2" xfId="22061"/>
    <cellStyle name="SAPBEXstdItem 2 12" xfId="16358"/>
    <cellStyle name="SAPBEXstdItem 2 12 2" xfId="22182"/>
    <cellStyle name="SAPBEXstdItem 2 13" xfId="17456"/>
    <cellStyle name="SAPBEXstdItem 2 13 2" xfId="23280"/>
    <cellStyle name="SAPBEXstdItem 2 14" xfId="18879"/>
    <cellStyle name="SAPBEXstdItem 2 2" xfId="208"/>
    <cellStyle name="SAPBEXstdItem 2 2 10" xfId="16357"/>
    <cellStyle name="SAPBEXstdItem 2 2 10 2" xfId="22181"/>
    <cellStyle name="SAPBEXstdItem 2 2 11" xfId="17455"/>
    <cellStyle name="SAPBEXstdItem 2 2 11 2" xfId="23279"/>
    <cellStyle name="SAPBEXstdItem 2 2 12" xfId="18881"/>
    <cellStyle name="SAPBEXstdItem 2 2 2" xfId="243"/>
    <cellStyle name="SAPBEXstdItem 2 2 2 10" xfId="17454"/>
    <cellStyle name="SAPBEXstdItem 2 2 2 10 2" xfId="23278"/>
    <cellStyle name="SAPBEXstdItem 2 2 2 11" xfId="18886"/>
    <cellStyle name="SAPBEXstdItem 2 2 2 2" xfId="294"/>
    <cellStyle name="SAPBEXstdItem 2 2 2 2 10" xfId="16946"/>
    <cellStyle name="SAPBEXstdItem 2 2 2 2 10 2" xfId="22770"/>
    <cellStyle name="SAPBEXstdItem 2 2 2 2 11" xfId="18934"/>
    <cellStyle name="SAPBEXstdItem 2 2 2 2 2" xfId="13246"/>
    <cellStyle name="SAPBEXstdItem 2 2 2 2 2 2" xfId="13895"/>
    <cellStyle name="SAPBEXstdItem 2 2 2 2 2 2 10" xfId="19831"/>
    <cellStyle name="SAPBEXstdItem 2 2 2 2 2 2 2" xfId="15530"/>
    <cellStyle name="SAPBEXstdItem 2 2 2 2 2 2 2 2" xfId="16835"/>
    <cellStyle name="SAPBEXstdItem 2 2 2 2 2 2 2 2 2" xfId="17348"/>
    <cellStyle name="SAPBEXstdItem 2 2 2 2 2 2 2 2 2 2" xfId="23172"/>
    <cellStyle name="SAPBEXstdItem 2 2 2 2 2 2 2 2 3" xfId="17848"/>
    <cellStyle name="SAPBEXstdItem 2 2 2 2 2 2 2 2 3 2" xfId="23672"/>
    <cellStyle name="SAPBEXstdItem 2 2 2 2 2 2 2 2 4" xfId="18305"/>
    <cellStyle name="SAPBEXstdItem 2 2 2 2 2 2 2 2 4 2" xfId="24129"/>
    <cellStyle name="SAPBEXstdItem 2 2 2 2 2 2 2 2 5" xfId="18762"/>
    <cellStyle name="SAPBEXstdItem 2 2 2 2 2 2 2 2 5 2" xfId="24586"/>
    <cellStyle name="SAPBEXstdItem 2 2 2 2 2 2 2 2 6" xfId="22659"/>
    <cellStyle name="SAPBEXstdItem 2 2 2 2 2 2 2 3" xfId="16939"/>
    <cellStyle name="SAPBEXstdItem 2 2 2 2 2 2 2 3 2" xfId="17452"/>
    <cellStyle name="SAPBEXstdItem 2 2 2 2 2 2 2 3 2 2" xfId="23276"/>
    <cellStyle name="SAPBEXstdItem 2 2 2 2 2 2 2 3 3" xfId="17952"/>
    <cellStyle name="SAPBEXstdItem 2 2 2 2 2 2 2 3 3 2" xfId="23776"/>
    <cellStyle name="SAPBEXstdItem 2 2 2 2 2 2 2 3 4" xfId="18409"/>
    <cellStyle name="SAPBEXstdItem 2 2 2 2 2 2 2 3 4 2" xfId="24233"/>
    <cellStyle name="SAPBEXstdItem 2 2 2 2 2 2 2 3 5" xfId="18866"/>
    <cellStyle name="SAPBEXstdItem 2 2 2 2 2 2 2 3 5 2" xfId="24690"/>
    <cellStyle name="SAPBEXstdItem 2 2 2 2 2 2 2 3 6" xfId="22763"/>
    <cellStyle name="SAPBEXstdItem 2 2 2 2 2 2 2 4" xfId="16587"/>
    <cellStyle name="SAPBEXstdItem 2 2 2 2 2 2 2 4 2" xfId="22411"/>
    <cellStyle name="SAPBEXstdItem 2 2 2 2 2 2 2 5" xfId="17100"/>
    <cellStyle name="SAPBEXstdItem 2 2 2 2 2 2 2 5 2" xfId="22924"/>
    <cellStyle name="SAPBEXstdItem 2 2 2 2 2 2 2 6" xfId="17600"/>
    <cellStyle name="SAPBEXstdItem 2 2 2 2 2 2 2 6 2" xfId="23424"/>
    <cellStyle name="SAPBEXstdItem 2 2 2 2 2 2 2 7" xfId="18057"/>
    <cellStyle name="SAPBEXstdItem 2 2 2 2 2 2 2 7 2" xfId="23881"/>
    <cellStyle name="SAPBEXstdItem 2 2 2 2 2 2 2 8" xfId="18514"/>
    <cellStyle name="SAPBEXstdItem 2 2 2 2 2 2 2 8 2" xfId="24338"/>
    <cellStyle name="SAPBEXstdItem 2 2 2 2 2 2 2 9" xfId="21355"/>
    <cellStyle name="SAPBEXstdItem 2 2 2 2 2 2 3" xfId="16787"/>
    <cellStyle name="SAPBEXstdItem 2 2 2 2 2 2 3 2" xfId="17300"/>
    <cellStyle name="SAPBEXstdItem 2 2 2 2 2 2 3 2 2" xfId="23124"/>
    <cellStyle name="SAPBEXstdItem 2 2 2 2 2 2 3 3" xfId="17800"/>
    <cellStyle name="SAPBEXstdItem 2 2 2 2 2 2 3 3 2" xfId="23624"/>
    <cellStyle name="SAPBEXstdItem 2 2 2 2 2 2 3 4" xfId="18257"/>
    <cellStyle name="SAPBEXstdItem 2 2 2 2 2 2 3 4 2" xfId="24081"/>
    <cellStyle name="SAPBEXstdItem 2 2 2 2 2 2 3 5" xfId="18714"/>
    <cellStyle name="SAPBEXstdItem 2 2 2 2 2 2 3 5 2" xfId="24538"/>
    <cellStyle name="SAPBEXstdItem 2 2 2 2 2 2 3 6" xfId="22611"/>
    <cellStyle name="SAPBEXstdItem 2 2 2 2 2 2 4" xfId="16891"/>
    <cellStyle name="SAPBEXstdItem 2 2 2 2 2 2 4 2" xfId="17404"/>
    <cellStyle name="SAPBEXstdItem 2 2 2 2 2 2 4 2 2" xfId="23228"/>
    <cellStyle name="SAPBEXstdItem 2 2 2 2 2 2 4 3" xfId="17904"/>
    <cellStyle name="SAPBEXstdItem 2 2 2 2 2 2 4 3 2" xfId="23728"/>
    <cellStyle name="SAPBEXstdItem 2 2 2 2 2 2 4 4" xfId="18361"/>
    <cellStyle name="SAPBEXstdItem 2 2 2 2 2 2 4 4 2" xfId="24185"/>
    <cellStyle name="SAPBEXstdItem 2 2 2 2 2 2 4 5" xfId="18818"/>
    <cellStyle name="SAPBEXstdItem 2 2 2 2 2 2 4 5 2" xfId="24642"/>
    <cellStyle name="SAPBEXstdItem 2 2 2 2 2 2 4 6" xfId="22715"/>
    <cellStyle name="SAPBEXstdItem 2 2 2 2 2 2 5" xfId="16539"/>
    <cellStyle name="SAPBEXstdItem 2 2 2 2 2 2 5 2" xfId="22363"/>
    <cellStyle name="SAPBEXstdItem 2 2 2 2 2 2 6" xfId="17052"/>
    <cellStyle name="SAPBEXstdItem 2 2 2 2 2 2 6 2" xfId="22876"/>
    <cellStyle name="SAPBEXstdItem 2 2 2 2 2 2 7" xfId="17552"/>
    <cellStyle name="SAPBEXstdItem 2 2 2 2 2 2 7 2" xfId="23376"/>
    <cellStyle name="SAPBEXstdItem 2 2 2 2 2 2 8" xfId="18009"/>
    <cellStyle name="SAPBEXstdItem 2 2 2 2 2 2 8 2" xfId="23833"/>
    <cellStyle name="SAPBEXstdItem 2 2 2 2 2 2 9" xfId="18466"/>
    <cellStyle name="SAPBEXstdItem 2 2 2 2 2 2 9 2" xfId="24290"/>
    <cellStyle name="SAPBEXstdItem 2 2 2 2 2 3" xfId="14189"/>
    <cellStyle name="SAPBEXstdItem 2 2 2 2 2 3 2" xfId="15783"/>
    <cellStyle name="SAPBEXstdItem 2 2 2 2 2 3 2 2" xfId="16739"/>
    <cellStyle name="SAPBEXstdItem 2 2 2 2 2 3 2 2 2" xfId="22563"/>
    <cellStyle name="SAPBEXstdItem 2 2 2 2 2 3 2 3" xfId="17252"/>
    <cellStyle name="SAPBEXstdItem 2 2 2 2 2 3 2 3 2" xfId="23076"/>
    <cellStyle name="SAPBEXstdItem 2 2 2 2 2 3 2 4" xfId="17752"/>
    <cellStyle name="SAPBEXstdItem 2 2 2 2 2 3 2 4 2" xfId="23576"/>
    <cellStyle name="SAPBEXstdItem 2 2 2 2 2 3 2 5" xfId="18209"/>
    <cellStyle name="SAPBEXstdItem 2 2 2 2 2 3 2 5 2" xfId="24033"/>
    <cellStyle name="SAPBEXstdItem 2 2 2 2 2 3 2 6" xfId="18666"/>
    <cellStyle name="SAPBEXstdItem 2 2 2 2 2 3 2 6 2" xfId="24490"/>
    <cellStyle name="SAPBEXstdItem 2 2 2 2 2 3 2 7" xfId="21608"/>
    <cellStyle name="SAPBEXstdItem 2 2 2 2 2 3 3" xfId="16843"/>
    <cellStyle name="SAPBEXstdItem 2 2 2 2 2 3 3 2" xfId="17356"/>
    <cellStyle name="SAPBEXstdItem 2 2 2 2 2 3 3 2 2" xfId="23180"/>
    <cellStyle name="SAPBEXstdItem 2 2 2 2 2 3 3 3" xfId="17856"/>
    <cellStyle name="SAPBEXstdItem 2 2 2 2 2 3 3 3 2" xfId="23680"/>
    <cellStyle name="SAPBEXstdItem 2 2 2 2 2 3 3 4" xfId="18313"/>
    <cellStyle name="SAPBEXstdItem 2 2 2 2 2 3 3 4 2" xfId="24137"/>
    <cellStyle name="SAPBEXstdItem 2 2 2 2 2 3 3 5" xfId="18770"/>
    <cellStyle name="SAPBEXstdItem 2 2 2 2 2 3 3 5 2" xfId="24594"/>
    <cellStyle name="SAPBEXstdItem 2 2 2 2 2 3 3 6" xfId="22667"/>
    <cellStyle name="SAPBEXstdItem 2 2 2 2 2 3 4" xfId="16491"/>
    <cellStyle name="SAPBEXstdItem 2 2 2 2 2 3 4 2" xfId="22315"/>
    <cellStyle name="SAPBEXstdItem 2 2 2 2 2 3 5" xfId="17004"/>
    <cellStyle name="SAPBEXstdItem 2 2 2 2 2 3 5 2" xfId="22828"/>
    <cellStyle name="SAPBEXstdItem 2 2 2 2 2 3 6" xfId="17504"/>
    <cellStyle name="SAPBEXstdItem 2 2 2 2 2 3 6 2" xfId="23328"/>
    <cellStyle name="SAPBEXstdItem 2 2 2 2 2 3 7" xfId="17961"/>
    <cellStyle name="SAPBEXstdItem 2 2 2 2 2 3 7 2" xfId="23785"/>
    <cellStyle name="SAPBEXstdItem 2 2 2 2 2 3 8" xfId="18418"/>
    <cellStyle name="SAPBEXstdItem 2 2 2 2 2 3 8 2" xfId="24242"/>
    <cellStyle name="SAPBEXstdItem 2 2 2 2 2 3 9" xfId="20086"/>
    <cellStyle name="SAPBEXstdItem 2 2 2 2 2 4" xfId="14442"/>
    <cellStyle name="SAPBEXstdItem 2 2 2 2 2 4 2" xfId="16036"/>
    <cellStyle name="SAPBEXstdItem 2 2 2 2 2 4 2 2" xfId="21861"/>
    <cellStyle name="SAPBEXstdItem 2 2 2 2 2 4 3" xfId="16595"/>
    <cellStyle name="SAPBEXstdItem 2 2 2 2 2 4 3 2" xfId="22419"/>
    <cellStyle name="SAPBEXstdItem 2 2 2 2 2 4 4" xfId="17108"/>
    <cellStyle name="SAPBEXstdItem 2 2 2 2 2 4 4 2" xfId="22932"/>
    <cellStyle name="SAPBEXstdItem 2 2 2 2 2 4 5" xfId="17608"/>
    <cellStyle name="SAPBEXstdItem 2 2 2 2 2 4 5 2" xfId="23432"/>
    <cellStyle name="SAPBEXstdItem 2 2 2 2 2 4 6" xfId="18065"/>
    <cellStyle name="SAPBEXstdItem 2 2 2 2 2 4 6 2" xfId="23889"/>
    <cellStyle name="SAPBEXstdItem 2 2 2 2 2 4 7" xfId="18522"/>
    <cellStyle name="SAPBEXstdItem 2 2 2 2 2 4 7 2" xfId="24346"/>
    <cellStyle name="SAPBEXstdItem 2 2 2 2 2 4 8" xfId="20339"/>
    <cellStyle name="SAPBEXstdItem 2 2 2 2 2 5" xfId="14890"/>
    <cellStyle name="SAPBEXstdItem 2 2 2 2 2 5 2" xfId="20718"/>
    <cellStyle name="SAPBEXstdItem 2 2 2 2 2 6" xfId="16481"/>
    <cellStyle name="SAPBEXstdItem 2 2 2 2 2 6 2" xfId="22305"/>
    <cellStyle name="SAPBEXstdItem 2 2 2 2 2 7" xfId="16994"/>
    <cellStyle name="SAPBEXstdItem 2 2 2 2 2 7 2" xfId="22818"/>
    <cellStyle name="SAPBEXstdItem 2 2 2 2 2 8" xfId="19187"/>
    <cellStyle name="SAPBEXstdItem 2 2 2 2 3" xfId="13136"/>
    <cellStyle name="SAPBEXstdItem 2 2 2 2 3 10" xfId="18611"/>
    <cellStyle name="SAPBEXstdItem 2 2 2 2 3 10 2" xfId="24435"/>
    <cellStyle name="SAPBEXstdItem 2 2 2 2 3 11" xfId="19078"/>
    <cellStyle name="SAPBEXstdItem 2 2 2 2 3 2" xfId="13786"/>
    <cellStyle name="SAPBEXstdItem 2 2 2 2 3 2 2" xfId="15421"/>
    <cellStyle name="SAPBEXstdItem 2 2 2 2 3 2 2 2" xfId="21246"/>
    <cellStyle name="SAPBEXstdItem 2 2 2 2 3 2 3" xfId="19722"/>
    <cellStyle name="SAPBEXstdItem 2 2 2 2 3 3" xfId="14080"/>
    <cellStyle name="SAPBEXstdItem 2 2 2 2 3 3 2" xfId="15674"/>
    <cellStyle name="SAPBEXstdItem 2 2 2 2 3 3 2 2" xfId="21499"/>
    <cellStyle name="SAPBEXstdItem 2 2 2 2 3 3 3" xfId="19977"/>
    <cellStyle name="SAPBEXstdItem 2 2 2 2 3 4" xfId="14333"/>
    <cellStyle name="SAPBEXstdItem 2 2 2 2 3 4 2" xfId="15927"/>
    <cellStyle name="SAPBEXstdItem 2 2 2 2 3 4 2 2" xfId="21752"/>
    <cellStyle name="SAPBEXstdItem 2 2 2 2 3 4 3" xfId="20230"/>
    <cellStyle name="SAPBEXstdItem 2 2 2 2 3 5" xfId="14781"/>
    <cellStyle name="SAPBEXstdItem 2 2 2 2 3 5 2" xfId="20609"/>
    <cellStyle name="SAPBEXstdItem 2 2 2 2 3 6" xfId="16684"/>
    <cellStyle name="SAPBEXstdItem 2 2 2 2 3 6 2" xfId="22508"/>
    <cellStyle name="SAPBEXstdItem 2 2 2 2 3 7" xfId="17197"/>
    <cellStyle name="SAPBEXstdItem 2 2 2 2 3 7 2" xfId="23021"/>
    <cellStyle name="SAPBEXstdItem 2 2 2 2 3 8" xfId="17697"/>
    <cellStyle name="SAPBEXstdItem 2 2 2 2 3 8 2" xfId="23521"/>
    <cellStyle name="SAPBEXstdItem 2 2 2 2 3 9" xfId="18154"/>
    <cellStyle name="SAPBEXstdItem 2 2 2 2 3 9 2" xfId="23978"/>
    <cellStyle name="SAPBEXstdItem 2 2 2 2 4" xfId="13401"/>
    <cellStyle name="SAPBEXstdItem 2 2 2 2 4 2" xfId="15038"/>
    <cellStyle name="SAPBEXstdItem 2 2 2 2 4 2 2" xfId="20863"/>
    <cellStyle name="SAPBEXstdItem 2 2 2 2 4 3" xfId="19339"/>
    <cellStyle name="SAPBEXstdItem 2 2 2 2 5" xfId="13560"/>
    <cellStyle name="SAPBEXstdItem 2 2 2 2 5 2" xfId="15197"/>
    <cellStyle name="SAPBEXstdItem 2 2 2 2 5 2 2" xfId="21022"/>
    <cellStyle name="SAPBEXstdItem 2 2 2 2 5 3" xfId="19498"/>
    <cellStyle name="SAPBEXstdItem 2 2 2 2 6" xfId="13415"/>
    <cellStyle name="SAPBEXstdItem 2 2 2 2 6 2" xfId="15052"/>
    <cellStyle name="SAPBEXstdItem 2 2 2 2 6 2 2" xfId="20877"/>
    <cellStyle name="SAPBEXstdItem 2 2 2 2 6 3" xfId="19353"/>
    <cellStyle name="SAPBEXstdItem 2 2 2 2 7" xfId="14552"/>
    <cellStyle name="SAPBEXstdItem 2 2 2 2 7 2" xfId="16145"/>
    <cellStyle name="SAPBEXstdItem 2 2 2 2 7 2 2" xfId="21970"/>
    <cellStyle name="SAPBEXstdItem 2 2 2 2 7 3" xfId="20448"/>
    <cellStyle name="SAPBEXstdItem 2 2 2 2 8" xfId="16240"/>
    <cellStyle name="SAPBEXstdItem 2 2 2 2 8 2" xfId="22064"/>
    <cellStyle name="SAPBEXstdItem 2 2 2 2 9" xfId="16355"/>
    <cellStyle name="SAPBEXstdItem 2 2 2 2 9 2" xfId="22179"/>
    <cellStyle name="SAPBEXstdItem 2 2 2 3" xfId="13198"/>
    <cellStyle name="SAPBEXstdItem 2 2 2 3 10" xfId="18612"/>
    <cellStyle name="SAPBEXstdItem 2 2 2 3 10 2" xfId="24436"/>
    <cellStyle name="SAPBEXstdItem 2 2 2 3 11" xfId="19139"/>
    <cellStyle name="SAPBEXstdItem 2 2 2 3 2" xfId="13847"/>
    <cellStyle name="SAPBEXstdItem 2 2 2 3 2 2" xfId="15482"/>
    <cellStyle name="SAPBEXstdItem 2 2 2 3 2 2 2" xfId="21307"/>
    <cellStyle name="SAPBEXstdItem 2 2 2 3 2 3" xfId="19783"/>
    <cellStyle name="SAPBEXstdItem 2 2 2 3 3" xfId="14141"/>
    <cellStyle name="SAPBEXstdItem 2 2 2 3 3 2" xfId="15735"/>
    <cellStyle name="SAPBEXstdItem 2 2 2 3 3 2 2" xfId="21560"/>
    <cellStyle name="SAPBEXstdItem 2 2 2 3 3 3" xfId="20038"/>
    <cellStyle name="SAPBEXstdItem 2 2 2 3 4" xfId="14394"/>
    <cellStyle name="SAPBEXstdItem 2 2 2 3 4 2" xfId="15988"/>
    <cellStyle name="SAPBEXstdItem 2 2 2 3 4 2 2" xfId="21813"/>
    <cellStyle name="SAPBEXstdItem 2 2 2 3 4 3" xfId="20291"/>
    <cellStyle name="SAPBEXstdItem 2 2 2 3 5" xfId="14842"/>
    <cellStyle name="SAPBEXstdItem 2 2 2 3 5 2" xfId="20670"/>
    <cellStyle name="SAPBEXstdItem 2 2 2 3 6" xfId="16685"/>
    <cellStyle name="SAPBEXstdItem 2 2 2 3 6 2" xfId="22509"/>
    <cellStyle name="SAPBEXstdItem 2 2 2 3 7" xfId="17198"/>
    <cellStyle name="SAPBEXstdItem 2 2 2 3 7 2" xfId="23022"/>
    <cellStyle name="SAPBEXstdItem 2 2 2 3 8" xfId="17698"/>
    <cellStyle name="SAPBEXstdItem 2 2 2 3 8 2" xfId="23522"/>
    <cellStyle name="SAPBEXstdItem 2 2 2 3 9" xfId="18155"/>
    <cellStyle name="SAPBEXstdItem 2 2 2 3 9 2" xfId="23979"/>
    <cellStyle name="SAPBEXstdItem 2 2 2 4" xfId="13088"/>
    <cellStyle name="SAPBEXstdItem 2 2 2 4 2" xfId="13738"/>
    <cellStyle name="SAPBEXstdItem 2 2 2 4 2 2" xfId="15373"/>
    <cellStyle name="SAPBEXstdItem 2 2 2 4 2 2 2" xfId="21198"/>
    <cellStyle name="SAPBEXstdItem 2 2 2 4 2 3" xfId="19674"/>
    <cellStyle name="SAPBEXstdItem 2 2 2 4 3" xfId="14032"/>
    <cellStyle name="SAPBEXstdItem 2 2 2 4 3 2" xfId="15626"/>
    <cellStyle name="SAPBEXstdItem 2 2 2 4 3 2 2" xfId="21451"/>
    <cellStyle name="SAPBEXstdItem 2 2 2 4 3 3" xfId="19929"/>
    <cellStyle name="SAPBEXstdItem 2 2 2 4 4" xfId="14285"/>
    <cellStyle name="SAPBEXstdItem 2 2 2 4 4 2" xfId="15879"/>
    <cellStyle name="SAPBEXstdItem 2 2 2 4 4 2 2" xfId="21704"/>
    <cellStyle name="SAPBEXstdItem 2 2 2 4 4 3" xfId="20182"/>
    <cellStyle name="SAPBEXstdItem 2 2 2 4 5" xfId="14733"/>
    <cellStyle name="SAPBEXstdItem 2 2 2 4 5 2" xfId="20561"/>
    <cellStyle name="SAPBEXstdItem 2 2 2 4 6" xfId="19030"/>
    <cellStyle name="SAPBEXstdItem 2 2 2 5" xfId="13353"/>
    <cellStyle name="SAPBEXstdItem 2 2 2 5 2" xfId="14990"/>
    <cellStyle name="SAPBEXstdItem 2 2 2 5 2 2" xfId="20815"/>
    <cellStyle name="SAPBEXstdItem 2 2 2 5 3" xfId="19291"/>
    <cellStyle name="SAPBEXstdItem 2 2 2 6" xfId="13608"/>
    <cellStyle name="SAPBEXstdItem 2 2 2 6 2" xfId="15245"/>
    <cellStyle name="SAPBEXstdItem 2 2 2 6 2 2" xfId="21070"/>
    <cellStyle name="SAPBEXstdItem 2 2 2 6 3" xfId="19546"/>
    <cellStyle name="SAPBEXstdItem 2 2 2 7" xfId="14504"/>
    <cellStyle name="SAPBEXstdItem 2 2 2 7 2" xfId="16097"/>
    <cellStyle name="SAPBEXstdItem 2 2 2 7 2 2" xfId="21922"/>
    <cellStyle name="SAPBEXstdItem 2 2 2 7 3" xfId="20400"/>
    <cellStyle name="SAPBEXstdItem 2 2 2 8" xfId="16239"/>
    <cellStyle name="SAPBEXstdItem 2 2 2 8 2" xfId="22063"/>
    <cellStyle name="SAPBEXstdItem 2 2 2 9" xfId="16356"/>
    <cellStyle name="SAPBEXstdItem 2 2 2 9 2" xfId="22180"/>
    <cellStyle name="SAPBEXstdItem 2 2 3" xfId="264"/>
    <cellStyle name="SAPBEXstdItem 2 2 3 10" xfId="17453"/>
    <cellStyle name="SAPBEXstdItem 2 2 3 10 2" xfId="23277"/>
    <cellStyle name="SAPBEXstdItem 2 2 3 11" xfId="18904"/>
    <cellStyle name="SAPBEXstdItem 2 2 3 2" xfId="13216"/>
    <cellStyle name="SAPBEXstdItem 2 2 3 2 2" xfId="13865"/>
    <cellStyle name="SAPBEXstdItem 2 2 3 2 2 10" xfId="19801"/>
    <cellStyle name="SAPBEXstdItem 2 2 3 2 2 2" xfId="15500"/>
    <cellStyle name="SAPBEXstdItem 2 2 3 2 2 2 2" xfId="16805"/>
    <cellStyle name="SAPBEXstdItem 2 2 3 2 2 2 2 2" xfId="17318"/>
    <cellStyle name="SAPBEXstdItem 2 2 3 2 2 2 2 2 2" xfId="23142"/>
    <cellStyle name="SAPBEXstdItem 2 2 3 2 2 2 2 3" xfId="17818"/>
    <cellStyle name="SAPBEXstdItem 2 2 3 2 2 2 2 3 2" xfId="23642"/>
    <cellStyle name="SAPBEXstdItem 2 2 3 2 2 2 2 4" xfId="18275"/>
    <cellStyle name="SAPBEXstdItem 2 2 3 2 2 2 2 4 2" xfId="24099"/>
    <cellStyle name="SAPBEXstdItem 2 2 3 2 2 2 2 5" xfId="18732"/>
    <cellStyle name="SAPBEXstdItem 2 2 3 2 2 2 2 5 2" xfId="24556"/>
    <cellStyle name="SAPBEXstdItem 2 2 3 2 2 2 2 6" xfId="22629"/>
    <cellStyle name="SAPBEXstdItem 2 2 3 2 2 2 3" xfId="16909"/>
    <cellStyle name="SAPBEXstdItem 2 2 3 2 2 2 3 2" xfId="17422"/>
    <cellStyle name="SAPBEXstdItem 2 2 3 2 2 2 3 2 2" xfId="23246"/>
    <cellStyle name="SAPBEXstdItem 2 2 3 2 2 2 3 3" xfId="17922"/>
    <cellStyle name="SAPBEXstdItem 2 2 3 2 2 2 3 3 2" xfId="23746"/>
    <cellStyle name="SAPBEXstdItem 2 2 3 2 2 2 3 4" xfId="18379"/>
    <cellStyle name="SAPBEXstdItem 2 2 3 2 2 2 3 4 2" xfId="24203"/>
    <cellStyle name="SAPBEXstdItem 2 2 3 2 2 2 3 5" xfId="18836"/>
    <cellStyle name="SAPBEXstdItem 2 2 3 2 2 2 3 5 2" xfId="24660"/>
    <cellStyle name="SAPBEXstdItem 2 2 3 2 2 2 3 6" xfId="22733"/>
    <cellStyle name="SAPBEXstdItem 2 2 3 2 2 2 4" xfId="16557"/>
    <cellStyle name="SAPBEXstdItem 2 2 3 2 2 2 4 2" xfId="22381"/>
    <cellStyle name="SAPBEXstdItem 2 2 3 2 2 2 5" xfId="17070"/>
    <cellStyle name="SAPBEXstdItem 2 2 3 2 2 2 5 2" xfId="22894"/>
    <cellStyle name="SAPBEXstdItem 2 2 3 2 2 2 6" xfId="17570"/>
    <cellStyle name="SAPBEXstdItem 2 2 3 2 2 2 6 2" xfId="23394"/>
    <cellStyle name="SAPBEXstdItem 2 2 3 2 2 2 7" xfId="18027"/>
    <cellStyle name="SAPBEXstdItem 2 2 3 2 2 2 7 2" xfId="23851"/>
    <cellStyle name="SAPBEXstdItem 2 2 3 2 2 2 8" xfId="18484"/>
    <cellStyle name="SAPBEXstdItem 2 2 3 2 2 2 8 2" xfId="24308"/>
    <cellStyle name="SAPBEXstdItem 2 2 3 2 2 2 9" xfId="21325"/>
    <cellStyle name="SAPBEXstdItem 2 2 3 2 2 3" xfId="16757"/>
    <cellStyle name="SAPBEXstdItem 2 2 3 2 2 3 2" xfId="17270"/>
    <cellStyle name="SAPBEXstdItem 2 2 3 2 2 3 2 2" xfId="23094"/>
    <cellStyle name="SAPBEXstdItem 2 2 3 2 2 3 3" xfId="17770"/>
    <cellStyle name="SAPBEXstdItem 2 2 3 2 2 3 3 2" xfId="23594"/>
    <cellStyle name="SAPBEXstdItem 2 2 3 2 2 3 4" xfId="18227"/>
    <cellStyle name="SAPBEXstdItem 2 2 3 2 2 3 4 2" xfId="24051"/>
    <cellStyle name="SAPBEXstdItem 2 2 3 2 2 3 5" xfId="18684"/>
    <cellStyle name="SAPBEXstdItem 2 2 3 2 2 3 5 2" xfId="24508"/>
    <cellStyle name="SAPBEXstdItem 2 2 3 2 2 3 6" xfId="22581"/>
    <cellStyle name="SAPBEXstdItem 2 2 3 2 2 4" xfId="16861"/>
    <cellStyle name="SAPBEXstdItem 2 2 3 2 2 4 2" xfId="17374"/>
    <cellStyle name="SAPBEXstdItem 2 2 3 2 2 4 2 2" xfId="23198"/>
    <cellStyle name="SAPBEXstdItem 2 2 3 2 2 4 3" xfId="17874"/>
    <cellStyle name="SAPBEXstdItem 2 2 3 2 2 4 3 2" xfId="23698"/>
    <cellStyle name="SAPBEXstdItem 2 2 3 2 2 4 4" xfId="18331"/>
    <cellStyle name="SAPBEXstdItem 2 2 3 2 2 4 4 2" xfId="24155"/>
    <cellStyle name="SAPBEXstdItem 2 2 3 2 2 4 5" xfId="18788"/>
    <cellStyle name="SAPBEXstdItem 2 2 3 2 2 4 5 2" xfId="24612"/>
    <cellStyle name="SAPBEXstdItem 2 2 3 2 2 4 6" xfId="22685"/>
    <cellStyle name="SAPBEXstdItem 2 2 3 2 2 5" xfId="16509"/>
    <cellStyle name="SAPBEXstdItem 2 2 3 2 2 5 2" xfId="22333"/>
    <cellStyle name="SAPBEXstdItem 2 2 3 2 2 6" xfId="17022"/>
    <cellStyle name="SAPBEXstdItem 2 2 3 2 2 6 2" xfId="22846"/>
    <cellStyle name="SAPBEXstdItem 2 2 3 2 2 7" xfId="17522"/>
    <cellStyle name="SAPBEXstdItem 2 2 3 2 2 7 2" xfId="23346"/>
    <cellStyle name="SAPBEXstdItem 2 2 3 2 2 8" xfId="17979"/>
    <cellStyle name="SAPBEXstdItem 2 2 3 2 2 8 2" xfId="23803"/>
    <cellStyle name="SAPBEXstdItem 2 2 3 2 2 9" xfId="18436"/>
    <cellStyle name="SAPBEXstdItem 2 2 3 2 2 9 2" xfId="24260"/>
    <cellStyle name="SAPBEXstdItem 2 2 3 2 3" xfId="14159"/>
    <cellStyle name="SAPBEXstdItem 2 2 3 2 3 2" xfId="15753"/>
    <cellStyle name="SAPBEXstdItem 2 2 3 2 3 2 2" xfId="16734"/>
    <cellStyle name="SAPBEXstdItem 2 2 3 2 3 2 2 2" xfId="22558"/>
    <cellStyle name="SAPBEXstdItem 2 2 3 2 3 2 3" xfId="17247"/>
    <cellStyle name="SAPBEXstdItem 2 2 3 2 3 2 3 2" xfId="23071"/>
    <cellStyle name="SAPBEXstdItem 2 2 3 2 3 2 4" xfId="17747"/>
    <cellStyle name="SAPBEXstdItem 2 2 3 2 3 2 4 2" xfId="23571"/>
    <cellStyle name="SAPBEXstdItem 2 2 3 2 3 2 5" xfId="18204"/>
    <cellStyle name="SAPBEXstdItem 2 2 3 2 3 2 5 2" xfId="24028"/>
    <cellStyle name="SAPBEXstdItem 2 2 3 2 3 2 6" xfId="18661"/>
    <cellStyle name="SAPBEXstdItem 2 2 3 2 3 2 6 2" xfId="24485"/>
    <cellStyle name="SAPBEXstdItem 2 2 3 2 3 2 7" xfId="21578"/>
    <cellStyle name="SAPBEXstdItem 2 2 3 2 3 3" xfId="16838"/>
    <cellStyle name="SAPBEXstdItem 2 2 3 2 3 3 2" xfId="17351"/>
    <cellStyle name="SAPBEXstdItem 2 2 3 2 3 3 2 2" xfId="23175"/>
    <cellStyle name="SAPBEXstdItem 2 2 3 2 3 3 3" xfId="17851"/>
    <cellStyle name="SAPBEXstdItem 2 2 3 2 3 3 3 2" xfId="23675"/>
    <cellStyle name="SAPBEXstdItem 2 2 3 2 3 3 4" xfId="18308"/>
    <cellStyle name="SAPBEXstdItem 2 2 3 2 3 3 4 2" xfId="24132"/>
    <cellStyle name="SAPBEXstdItem 2 2 3 2 3 3 5" xfId="18765"/>
    <cellStyle name="SAPBEXstdItem 2 2 3 2 3 3 5 2" xfId="24589"/>
    <cellStyle name="SAPBEXstdItem 2 2 3 2 3 3 6" xfId="22662"/>
    <cellStyle name="SAPBEXstdItem 2 2 3 2 3 4" xfId="16486"/>
    <cellStyle name="SAPBEXstdItem 2 2 3 2 3 4 2" xfId="22310"/>
    <cellStyle name="SAPBEXstdItem 2 2 3 2 3 5" xfId="16999"/>
    <cellStyle name="SAPBEXstdItem 2 2 3 2 3 5 2" xfId="22823"/>
    <cellStyle name="SAPBEXstdItem 2 2 3 2 3 6" xfId="17499"/>
    <cellStyle name="SAPBEXstdItem 2 2 3 2 3 6 2" xfId="23323"/>
    <cellStyle name="SAPBEXstdItem 2 2 3 2 3 7" xfId="17956"/>
    <cellStyle name="SAPBEXstdItem 2 2 3 2 3 7 2" xfId="23780"/>
    <cellStyle name="SAPBEXstdItem 2 2 3 2 3 8" xfId="18413"/>
    <cellStyle name="SAPBEXstdItem 2 2 3 2 3 8 2" xfId="24237"/>
    <cellStyle name="SAPBEXstdItem 2 2 3 2 3 9" xfId="20056"/>
    <cellStyle name="SAPBEXstdItem 2 2 3 2 4" xfId="14412"/>
    <cellStyle name="SAPBEXstdItem 2 2 3 2 4 2" xfId="16006"/>
    <cellStyle name="SAPBEXstdItem 2 2 3 2 4 2 2" xfId="21831"/>
    <cellStyle name="SAPBEXstdItem 2 2 3 2 4 3" xfId="16724"/>
    <cellStyle name="SAPBEXstdItem 2 2 3 2 4 3 2" xfId="22548"/>
    <cellStyle name="SAPBEXstdItem 2 2 3 2 4 4" xfId="17237"/>
    <cellStyle name="SAPBEXstdItem 2 2 3 2 4 4 2" xfId="23061"/>
    <cellStyle name="SAPBEXstdItem 2 2 3 2 4 5" xfId="17737"/>
    <cellStyle name="SAPBEXstdItem 2 2 3 2 4 5 2" xfId="23561"/>
    <cellStyle name="SAPBEXstdItem 2 2 3 2 4 6" xfId="18194"/>
    <cellStyle name="SAPBEXstdItem 2 2 3 2 4 6 2" xfId="24018"/>
    <cellStyle name="SAPBEXstdItem 2 2 3 2 4 7" xfId="18651"/>
    <cellStyle name="SAPBEXstdItem 2 2 3 2 4 7 2" xfId="24475"/>
    <cellStyle name="SAPBEXstdItem 2 2 3 2 4 8" xfId="20309"/>
    <cellStyle name="SAPBEXstdItem 2 2 3 2 5" xfId="14860"/>
    <cellStyle name="SAPBEXstdItem 2 2 3 2 5 2" xfId="20688"/>
    <cellStyle name="SAPBEXstdItem 2 2 3 2 6" xfId="16451"/>
    <cellStyle name="SAPBEXstdItem 2 2 3 2 6 2" xfId="22275"/>
    <cellStyle name="SAPBEXstdItem 2 2 3 2 7" xfId="16964"/>
    <cellStyle name="SAPBEXstdItem 2 2 3 2 7 2" xfId="22788"/>
    <cellStyle name="SAPBEXstdItem 2 2 3 2 8" xfId="19157"/>
    <cellStyle name="SAPBEXstdItem 2 2 3 3" xfId="13106"/>
    <cellStyle name="SAPBEXstdItem 2 2 3 3 10" xfId="18610"/>
    <cellStyle name="SAPBEXstdItem 2 2 3 3 10 2" xfId="24434"/>
    <cellStyle name="SAPBEXstdItem 2 2 3 3 11" xfId="19048"/>
    <cellStyle name="SAPBEXstdItem 2 2 3 3 2" xfId="13756"/>
    <cellStyle name="SAPBEXstdItem 2 2 3 3 2 2" xfId="15391"/>
    <cellStyle name="SAPBEXstdItem 2 2 3 3 2 2 2" xfId="21216"/>
    <cellStyle name="SAPBEXstdItem 2 2 3 3 2 3" xfId="19692"/>
    <cellStyle name="SAPBEXstdItem 2 2 3 3 3" xfId="14050"/>
    <cellStyle name="SAPBEXstdItem 2 2 3 3 3 2" xfId="15644"/>
    <cellStyle name="SAPBEXstdItem 2 2 3 3 3 2 2" xfId="21469"/>
    <cellStyle name="SAPBEXstdItem 2 2 3 3 3 3" xfId="19947"/>
    <cellStyle name="SAPBEXstdItem 2 2 3 3 4" xfId="14303"/>
    <cellStyle name="SAPBEXstdItem 2 2 3 3 4 2" xfId="15897"/>
    <cellStyle name="SAPBEXstdItem 2 2 3 3 4 2 2" xfId="21722"/>
    <cellStyle name="SAPBEXstdItem 2 2 3 3 4 3" xfId="20200"/>
    <cellStyle name="SAPBEXstdItem 2 2 3 3 5" xfId="14751"/>
    <cellStyle name="SAPBEXstdItem 2 2 3 3 5 2" xfId="20579"/>
    <cellStyle name="SAPBEXstdItem 2 2 3 3 6" xfId="16683"/>
    <cellStyle name="SAPBEXstdItem 2 2 3 3 6 2" xfId="22507"/>
    <cellStyle name="SAPBEXstdItem 2 2 3 3 7" xfId="17196"/>
    <cellStyle name="SAPBEXstdItem 2 2 3 3 7 2" xfId="23020"/>
    <cellStyle name="SAPBEXstdItem 2 2 3 3 8" xfId="17696"/>
    <cellStyle name="SAPBEXstdItem 2 2 3 3 8 2" xfId="23520"/>
    <cellStyle name="SAPBEXstdItem 2 2 3 3 9" xfId="18153"/>
    <cellStyle name="SAPBEXstdItem 2 2 3 3 9 2" xfId="23977"/>
    <cellStyle name="SAPBEXstdItem 2 2 3 4" xfId="13371"/>
    <cellStyle name="SAPBEXstdItem 2 2 3 4 2" xfId="15008"/>
    <cellStyle name="SAPBEXstdItem 2 2 3 4 2 2" xfId="20833"/>
    <cellStyle name="SAPBEXstdItem 2 2 3 4 3" xfId="19309"/>
    <cellStyle name="SAPBEXstdItem 2 2 3 5" xfId="13590"/>
    <cellStyle name="SAPBEXstdItem 2 2 3 5 2" xfId="15227"/>
    <cellStyle name="SAPBEXstdItem 2 2 3 5 2 2" xfId="21052"/>
    <cellStyle name="SAPBEXstdItem 2 2 3 5 3" xfId="19528"/>
    <cellStyle name="SAPBEXstdItem 2 2 3 6" xfId="13686"/>
    <cellStyle name="SAPBEXstdItem 2 2 3 6 2" xfId="15321"/>
    <cellStyle name="SAPBEXstdItem 2 2 3 6 2 2" xfId="21146"/>
    <cellStyle name="SAPBEXstdItem 2 2 3 6 3" xfId="19622"/>
    <cellStyle name="SAPBEXstdItem 2 2 3 7" xfId="14522"/>
    <cellStyle name="SAPBEXstdItem 2 2 3 7 2" xfId="16115"/>
    <cellStyle name="SAPBEXstdItem 2 2 3 7 2 2" xfId="21940"/>
    <cellStyle name="SAPBEXstdItem 2 2 3 7 3" xfId="20418"/>
    <cellStyle name="SAPBEXstdItem 2 2 3 8" xfId="16241"/>
    <cellStyle name="SAPBEXstdItem 2 2 3 8 2" xfId="22065"/>
    <cellStyle name="SAPBEXstdItem 2 2 3 9" xfId="16354"/>
    <cellStyle name="SAPBEXstdItem 2 2 3 9 2" xfId="22178"/>
    <cellStyle name="SAPBEXstdItem 2 2 4" xfId="13193"/>
    <cellStyle name="SAPBEXstdItem 2 2 4 10" xfId="18613"/>
    <cellStyle name="SAPBEXstdItem 2 2 4 10 2" xfId="24437"/>
    <cellStyle name="SAPBEXstdItem 2 2 4 11" xfId="19134"/>
    <cellStyle name="SAPBEXstdItem 2 2 4 2" xfId="13842"/>
    <cellStyle name="SAPBEXstdItem 2 2 4 2 2" xfId="15477"/>
    <cellStyle name="SAPBEXstdItem 2 2 4 2 2 2" xfId="21302"/>
    <cellStyle name="SAPBEXstdItem 2 2 4 2 3" xfId="19778"/>
    <cellStyle name="SAPBEXstdItem 2 2 4 3" xfId="14136"/>
    <cellStyle name="SAPBEXstdItem 2 2 4 3 2" xfId="15730"/>
    <cellStyle name="SAPBEXstdItem 2 2 4 3 2 2" xfId="21555"/>
    <cellStyle name="SAPBEXstdItem 2 2 4 3 3" xfId="20033"/>
    <cellStyle name="SAPBEXstdItem 2 2 4 4" xfId="14389"/>
    <cellStyle name="SAPBEXstdItem 2 2 4 4 2" xfId="15983"/>
    <cellStyle name="SAPBEXstdItem 2 2 4 4 2 2" xfId="21808"/>
    <cellStyle name="SAPBEXstdItem 2 2 4 4 3" xfId="20286"/>
    <cellStyle name="SAPBEXstdItem 2 2 4 5" xfId="14837"/>
    <cellStyle name="SAPBEXstdItem 2 2 4 5 2" xfId="20665"/>
    <cellStyle name="SAPBEXstdItem 2 2 4 6" xfId="16686"/>
    <cellStyle name="SAPBEXstdItem 2 2 4 6 2" xfId="22510"/>
    <cellStyle name="SAPBEXstdItem 2 2 4 7" xfId="17199"/>
    <cellStyle name="SAPBEXstdItem 2 2 4 7 2" xfId="23023"/>
    <cellStyle name="SAPBEXstdItem 2 2 4 8" xfId="17699"/>
    <cellStyle name="SAPBEXstdItem 2 2 4 8 2" xfId="23523"/>
    <cellStyle name="SAPBEXstdItem 2 2 4 9" xfId="18156"/>
    <cellStyle name="SAPBEXstdItem 2 2 4 9 2" xfId="23980"/>
    <cellStyle name="SAPBEXstdItem 2 2 5" xfId="13058"/>
    <cellStyle name="SAPBEXstdItem 2 2 5 2" xfId="13708"/>
    <cellStyle name="SAPBEXstdItem 2 2 5 2 2" xfId="15343"/>
    <cellStyle name="SAPBEXstdItem 2 2 5 2 2 2" xfId="21168"/>
    <cellStyle name="SAPBEXstdItem 2 2 5 2 3" xfId="19644"/>
    <cellStyle name="SAPBEXstdItem 2 2 5 3" xfId="14002"/>
    <cellStyle name="SAPBEXstdItem 2 2 5 3 2" xfId="15596"/>
    <cellStyle name="SAPBEXstdItem 2 2 5 3 2 2" xfId="21421"/>
    <cellStyle name="SAPBEXstdItem 2 2 5 3 3" xfId="19899"/>
    <cellStyle name="SAPBEXstdItem 2 2 5 4" xfId="14255"/>
    <cellStyle name="SAPBEXstdItem 2 2 5 4 2" xfId="15849"/>
    <cellStyle name="SAPBEXstdItem 2 2 5 4 2 2" xfId="21674"/>
    <cellStyle name="SAPBEXstdItem 2 2 5 4 3" xfId="20152"/>
    <cellStyle name="SAPBEXstdItem 2 2 5 5" xfId="14703"/>
    <cellStyle name="SAPBEXstdItem 2 2 5 5 2" xfId="20531"/>
    <cellStyle name="SAPBEXstdItem 2 2 5 6" xfId="19000"/>
    <cellStyle name="SAPBEXstdItem 2 2 6" xfId="13323"/>
    <cellStyle name="SAPBEXstdItem 2 2 6 2" xfId="14960"/>
    <cellStyle name="SAPBEXstdItem 2 2 6 2 2" xfId="20785"/>
    <cellStyle name="SAPBEXstdItem 2 2 6 3" xfId="19261"/>
    <cellStyle name="SAPBEXstdItem 2 2 7" xfId="13638"/>
    <cellStyle name="SAPBEXstdItem 2 2 7 2" xfId="15275"/>
    <cellStyle name="SAPBEXstdItem 2 2 7 2 2" xfId="21100"/>
    <cellStyle name="SAPBEXstdItem 2 2 7 3" xfId="19576"/>
    <cellStyle name="SAPBEXstdItem 2 2 8" xfId="14499"/>
    <cellStyle name="SAPBEXstdItem 2 2 8 2" xfId="16092"/>
    <cellStyle name="SAPBEXstdItem 2 2 8 2 2" xfId="21917"/>
    <cellStyle name="SAPBEXstdItem 2 2 8 3" xfId="20395"/>
    <cellStyle name="SAPBEXstdItem 2 2 9" xfId="16238"/>
    <cellStyle name="SAPBEXstdItem 2 2 9 2" xfId="22062"/>
    <cellStyle name="SAPBEXstdItem 2 3" xfId="234"/>
    <cellStyle name="SAPBEXstdItem 2 3 10" xfId="16429"/>
    <cellStyle name="SAPBEXstdItem 2 3 10 2" xfId="22253"/>
    <cellStyle name="SAPBEXstdItem 2 3 11" xfId="18884"/>
    <cellStyle name="SAPBEXstdItem 2 3 2" xfId="285"/>
    <cellStyle name="SAPBEXstdItem 2 3 2 10" xfId="16428"/>
    <cellStyle name="SAPBEXstdItem 2 3 2 10 2" xfId="22252"/>
    <cellStyle name="SAPBEXstdItem 2 3 2 11" xfId="18925"/>
    <cellStyle name="SAPBEXstdItem 2 3 2 2" xfId="13237"/>
    <cellStyle name="SAPBEXstdItem 2 3 2 2 2" xfId="13886"/>
    <cellStyle name="SAPBEXstdItem 2 3 2 2 2 10" xfId="19822"/>
    <cellStyle name="SAPBEXstdItem 2 3 2 2 2 2" xfId="15521"/>
    <cellStyle name="SAPBEXstdItem 2 3 2 2 2 2 2" xfId="16826"/>
    <cellStyle name="SAPBEXstdItem 2 3 2 2 2 2 2 2" xfId="17339"/>
    <cellStyle name="SAPBEXstdItem 2 3 2 2 2 2 2 2 2" xfId="23163"/>
    <cellStyle name="SAPBEXstdItem 2 3 2 2 2 2 2 3" xfId="17839"/>
    <cellStyle name="SAPBEXstdItem 2 3 2 2 2 2 2 3 2" xfId="23663"/>
    <cellStyle name="SAPBEXstdItem 2 3 2 2 2 2 2 4" xfId="18296"/>
    <cellStyle name="SAPBEXstdItem 2 3 2 2 2 2 2 4 2" xfId="24120"/>
    <cellStyle name="SAPBEXstdItem 2 3 2 2 2 2 2 5" xfId="18753"/>
    <cellStyle name="SAPBEXstdItem 2 3 2 2 2 2 2 5 2" xfId="24577"/>
    <cellStyle name="SAPBEXstdItem 2 3 2 2 2 2 2 6" xfId="22650"/>
    <cellStyle name="SAPBEXstdItem 2 3 2 2 2 2 3" xfId="16930"/>
    <cellStyle name="SAPBEXstdItem 2 3 2 2 2 2 3 2" xfId="17443"/>
    <cellStyle name="SAPBEXstdItem 2 3 2 2 2 2 3 2 2" xfId="23267"/>
    <cellStyle name="SAPBEXstdItem 2 3 2 2 2 2 3 3" xfId="17943"/>
    <cellStyle name="SAPBEXstdItem 2 3 2 2 2 2 3 3 2" xfId="23767"/>
    <cellStyle name="SAPBEXstdItem 2 3 2 2 2 2 3 4" xfId="18400"/>
    <cellStyle name="SAPBEXstdItem 2 3 2 2 2 2 3 4 2" xfId="24224"/>
    <cellStyle name="SAPBEXstdItem 2 3 2 2 2 2 3 5" xfId="18857"/>
    <cellStyle name="SAPBEXstdItem 2 3 2 2 2 2 3 5 2" xfId="24681"/>
    <cellStyle name="SAPBEXstdItem 2 3 2 2 2 2 3 6" xfId="22754"/>
    <cellStyle name="SAPBEXstdItem 2 3 2 2 2 2 4" xfId="16578"/>
    <cellStyle name="SAPBEXstdItem 2 3 2 2 2 2 4 2" xfId="22402"/>
    <cellStyle name="SAPBEXstdItem 2 3 2 2 2 2 5" xfId="17091"/>
    <cellStyle name="SAPBEXstdItem 2 3 2 2 2 2 5 2" xfId="22915"/>
    <cellStyle name="SAPBEXstdItem 2 3 2 2 2 2 6" xfId="17591"/>
    <cellStyle name="SAPBEXstdItem 2 3 2 2 2 2 6 2" xfId="23415"/>
    <cellStyle name="SAPBEXstdItem 2 3 2 2 2 2 7" xfId="18048"/>
    <cellStyle name="SAPBEXstdItem 2 3 2 2 2 2 7 2" xfId="23872"/>
    <cellStyle name="SAPBEXstdItem 2 3 2 2 2 2 8" xfId="18505"/>
    <cellStyle name="SAPBEXstdItem 2 3 2 2 2 2 8 2" xfId="24329"/>
    <cellStyle name="SAPBEXstdItem 2 3 2 2 2 2 9" xfId="21346"/>
    <cellStyle name="SAPBEXstdItem 2 3 2 2 2 3" xfId="16778"/>
    <cellStyle name="SAPBEXstdItem 2 3 2 2 2 3 2" xfId="17291"/>
    <cellStyle name="SAPBEXstdItem 2 3 2 2 2 3 2 2" xfId="23115"/>
    <cellStyle name="SAPBEXstdItem 2 3 2 2 2 3 3" xfId="17791"/>
    <cellStyle name="SAPBEXstdItem 2 3 2 2 2 3 3 2" xfId="23615"/>
    <cellStyle name="SAPBEXstdItem 2 3 2 2 2 3 4" xfId="18248"/>
    <cellStyle name="SAPBEXstdItem 2 3 2 2 2 3 4 2" xfId="24072"/>
    <cellStyle name="SAPBEXstdItem 2 3 2 2 2 3 5" xfId="18705"/>
    <cellStyle name="SAPBEXstdItem 2 3 2 2 2 3 5 2" xfId="24529"/>
    <cellStyle name="SAPBEXstdItem 2 3 2 2 2 3 6" xfId="22602"/>
    <cellStyle name="SAPBEXstdItem 2 3 2 2 2 4" xfId="16882"/>
    <cellStyle name="SAPBEXstdItem 2 3 2 2 2 4 2" xfId="17395"/>
    <cellStyle name="SAPBEXstdItem 2 3 2 2 2 4 2 2" xfId="23219"/>
    <cellStyle name="SAPBEXstdItem 2 3 2 2 2 4 3" xfId="17895"/>
    <cellStyle name="SAPBEXstdItem 2 3 2 2 2 4 3 2" xfId="23719"/>
    <cellStyle name="SAPBEXstdItem 2 3 2 2 2 4 4" xfId="18352"/>
    <cellStyle name="SAPBEXstdItem 2 3 2 2 2 4 4 2" xfId="24176"/>
    <cellStyle name="SAPBEXstdItem 2 3 2 2 2 4 5" xfId="18809"/>
    <cellStyle name="SAPBEXstdItem 2 3 2 2 2 4 5 2" xfId="24633"/>
    <cellStyle name="SAPBEXstdItem 2 3 2 2 2 4 6" xfId="22706"/>
    <cellStyle name="SAPBEXstdItem 2 3 2 2 2 5" xfId="16530"/>
    <cellStyle name="SAPBEXstdItem 2 3 2 2 2 5 2" xfId="22354"/>
    <cellStyle name="SAPBEXstdItem 2 3 2 2 2 6" xfId="17043"/>
    <cellStyle name="SAPBEXstdItem 2 3 2 2 2 6 2" xfId="22867"/>
    <cellStyle name="SAPBEXstdItem 2 3 2 2 2 7" xfId="17543"/>
    <cellStyle name="SAPBEXstdItem 2 3 2 2 2 7 2" xfId="23367"/>
    <cellStyle name="SAPBEXstdItem 2 3 2 2 2 8" xfId="18000"/>
    <cellStyle name="SAPBEXstdItem 2 3 2 2 2 8 2" xfId="23824"/>
    <cellStyle name="SAPBEXstdItem 2 3 2 2 2 9" xfId="18457"/>
    <cellStyle name="SAPBEXstdItem 2 3 2 2 2 9 2" xfId="24281"/>
    <cellStyle name="SAPBEXstdItem 2 3 2 2 3" xfId="14180"/>
    <cellStyle name="SAPBEXstdItem 2 3 2 2 3 2" xfId="15774"/>
    <cellStyle name="SAPBEXstdItem 2 3 2 2 3 2 2" xfId="16737"/>
    <cellStyle name="SAPBEXstdItem 2 3 2 2 3 2 2 2" xfId="22561"/>
    <cellStyle name="SAPBEXstdItem 2 3 2 2 3 2 3" xfId="17250"/>
    <cellStyle name="SAPBEXstdItem 2 3 2 2 3 2 3 2" xfId="23074"/>
    <cellStyle name="SAPBEXstdItem 2 3 2 2 3 2 4" xfId="17750"/>
    <cellStyle name="SAPBEXstdItem 2 3 2 2 3 2 4 2" xfId="23574"/>
    <cellStyle name="SAPBEXstdItem 2 3 2 2 3 2 5" xfId="18207"/>
    <cellStyle name="SAPBEXstdItem 2 3 2 2 3 2 5 2" xfId="24031"/>
    <cellStyle name="SAPBEXstdItem 2 3 2 2 3 2 6" xfId="18664"/>
    <cellStyle name="SAPBEXstdItem 2 3 2 2 3 2 6 2" xfId="24488"/>
    <cellStyle name="SAPBEXstdItem 2 3 2 2 3 2 7" xfId="21599"/>
    <cellStyle name="SAPBEXstdItem 2 3 2 2 3 3" xfId="16841"/>
    <cellStyle name="SAPBEXstdItem 2 3 2 2 3 3 2" xfId="17354"/>
    <cellStyle name="SAPBEXstdItem 2 3 2 2 3 3 2 2" xfId="23178"/>
    <cellStyle name="SAPBEXstdItem 2 3 2 2 3 3 3" xfId="17854"/>
    <cellStyle name="SAPBEXstdItem 2 3 2 2 3 3 3 2" xfId="23678"/>
    <cellStyle name="SAPBEXstdItem 2 3 2 2 3 3 4" xfId="18311"/>
    <cellStyle name="SAPBEXstdItem 2 3 2 2 3 3 4 2" xfId="24135"/>
    <cellStyle name="SAPBEXstdItem 2 3 2 2 3 3 5" xfId="18768"/>
    <cellStyle name="SAPBEXstdItem 2 3 2 2 3 3 5 2" xfId="24592"/>
    <cellStyle name="SAPBEXstdItem 2 3 2 2 3 3 6" xfId="22665"/>
    <cellStyle name="SAPBEXstdItem 2 3 2 2 3 4" xfId="16489"/>
    <cellStyle name="SAPBEXstdItem 2 3 2 2 3 4 2" xfId="22313"/>
    <cellStyle name="SAPBEXstdItem 2 3 2 2 3 5" xfId="17002"/>
    <cellStyle name="SAPBEXstdItem 2 3 2 2 3 5 2" xfId="22826"/>
    <cellStyle name="SAPBEXstdItem 2 3 2 2 3 6" xfId="17502"/>
    <cellStyle name="SAPBEXstdItem 2 3 2 2 3 6 2" xfId="23326"/>
    <cellStyle name="SAPBEXstdItem 2 3 2 2 3 7" xfId="17959"/>
    <cellStyle name="SAPBEXstdItem 2 3 2 2 3 7 2" xfId="23783"/>
    <cellStyle name="SAPBEXstdItem 2 3 2 2 3 8" xfId="18416"/>
    <cellStyle name="SAPBEXstdItem 2 3 2 2 3 8 2" xfId="24240"/>
    <cellStyle name="SAPBEXstdItem 2 3 2 2 3 9" xfId="20077"/>
    <cellStyle name="SAPBEXstdItem 2 3 2 2 4" xfId="14433"/>
    <cellStyle name="SAPBEXstdItem 2 3 2 2 4 2" xfId="16027"/>
    <cellStyle name="SAPBEXstdItem 2 3 2 2 4 2 2" xfId="21852"/>
    <cellStyle name="SAPBEXstdItem 2 3 2 2 4 3" xfId="16604"/>
    <cellStyle name="SAPBEXstdItem 2 3 2 2 4 3 2" xfId="22428"/>
    <cellStyle name="SAPBEXstdItem 2 3 2 2 4 4" xfId="17117"/>
    <cellStyle name="SAPBEXstdItem 2 3 2 2 4 4 2" xfId="22941"/>
    <cellStyle name="SAPBEXstdItem 2 3 2 2 4 5" xfId="17617"/>
    <cellStyle name="SAPBEXstdItem 2 3 2 2 4 5 2" xfId="23441"/>
    <cellStyle name="SAPBEXstdItem 2 3 2 2 4 6" xfId="18074"/>
    <cellStyle name="SAPBEXstdItem 2 3 2 2 4 6 2" xfId="23898"/>
    <cellStyle name="SAPBEXstdItem 2 3 2 2 4 7" xfId="18531"/>
    <cellStyle name="SAPBEXstdItem 2 3 2 2 4 7 2" xfId="24355"/>
    <cellStyle name="SAPBEXstdItem 2 3 2 2 4 8" xfId="20330"/>
    <cellStyle name="SAPBEXstdItem 2 3 2 2 5" xfId="14881"/>
    <cellStyle name="SAPBEXstdItem 2 3 2 2 5 2" xfId="20709"/>
    <cellStyle name="SAPBEXstdItem 2 3 2 2 6" xfId="16472"/>
    <cellStyle name="SAPBEXstdItem 2 3 2 2 6 2" xfId="22296"/>
    <cellStyle name="SAPBEXstdItem 2 3 2 2 7" xfId="16985"/>
    <cellStyle name="SAPBEXstdItem 2 3 2 2 7 2" xfId="22809"/>
    <cellStyle name="SAPBEXstdItem 2 3 2 2 8" xfId="19178"/>
    <cellStyle name="SAPBEXstdItem 2 3 2 3" xfId="13127"/>
    <cellStyle name="SAPBEXstdItem 2 3 2 3 10" xfId="18608"/>
    <cellStyle name="SAPBEXstdItem 2 3 2 3 10 2" xfId="24432"/>
    <cellStyle name="SAPBEXstdItem 2 3 2 3 11" xfId="19069"/>
    <cellStyle name="SAPBEXstdItem 2 3 2 3 2" xfId="13777"/>
    <cellStyle name="SAPBEXstdItem 2 3 2 3 2 2" xfId="15412"/>
    <cellStyle name="SAPBEXstdItem 2 3 2 3 2 2 2" xfId="21237"/>
    <cellStyle name="SAPBEXstdItem 2 3 2 3 2 3" xfId="19713"/>
    <cellStyle name="SAPBEXstdItem 2 3 2 3 3" xfId="14071"/>
    <cellStyle name="SAPBEXstdItem 2 3 2 3 3 2" xfId="15665"/>
    <cellStyle name="SAPBEXstdItem 2 3 2 3 3 2 2" xfId="21490"/>
    <cellStyle name="SAPBEXstdItem 2 3 2 3 3 3" xfId="19968"/>
    <cellStyle name="SAPBEXstdItem 2 3 2 3 4" xfId="14324"/>
    <cellStyle name="SAPBEXstdItem 2 3 2 3 4 2" xfId="15918"/>
    <cellStyle name="SAPBEXstdItem 2 3 2 3 4 2 2" xfId="21743"/>
    <cellStyle name="SAPBEXstdItem 2 3 2 3 4 3" xfId="20221"/>
    <cellStyle name="SAPBEXstdItem 2 3 2 3 5" xfId="14772"/>
    <cellStyle name="SAPBEXstdItem 2 3 2 3 5 2" xfId="20600"/>
    <cellStyle name="SAPBEXstdItem 2 3 2 3 6" xfId="16681"/>
    <cellStyle name="SAPBEXstdItem 2 3 2 3 6 2" xfId="22505"/>
    <cellStyle name="SAPBEXstdItem 2 3 2 3 7" xfId="17194"/>
    <cellStyle name="SAPBEXstdItem 2 3 2 3 7 2" xfId="23018"/>
    <cellStyle name="SAPBEXstdItem 2 3 2 3 8" xfId="17694"/>
    <cellStyle name="SAPBEXstdItem 2 3 2 3 8 2" xfId="23518"/>
    <cellStyle name="SAPBEXstdItem 2 3 2 3 9" xfId="18151"/>
    <cellStyle name="SAPBEXstdItem 2 3 2 3 9 2" xfId="23975"/>
    <cellStyle name="SAPBEXstdItem 2 3 2 4" xfId="13392"/>
    <cellStyle name="SAPBEXstdItem 2 3 2 4 2" xfId="15029"/>
    <cellStyle name="SAPBEXstdItem 2 3 2 4 2 2" xfId="20854"/>
    <cellStyle name="SAPBEXstdItem 2 3 2 4 3" xfId="19330"/>
    <cellStyle name="SAPBEXstdItem 2 3 2 5" xfId="13569"/>
    <cellStyle name="SAPBEXstdItem 2 3 2 5 2" xfId="15206"/>
    <cellStyle name="SAPBEXstdItem 2 3 2 5 2 2" xfId="21031"/>
    <cellStyle name="SAPBEXstdItem 2 3 2 5 3" xfId="19507"/>
    <cellStyle name="SAPBEXstdItem 2 3 2 6" xfId="13412"/>
    <cellStyle name="SAPBEXstdItem 2 3 2 6 2" xfId="15049"/>
    <cellStyle name="SAPBEXstdItem 2 3 2 6 2 2" xfId="20874"/>
    <cellStyle name="SAPBEXstdItem 2 3 2 6 3" xfId="19350"/>
    <cellStyle name="SAPBEXstdItem 2 3 2 7" xfId="14543"/>
    <cellStyle name="SAPBEXstdItem 2 3 2 7 2" xfId="16136"/>
    <cellStyle name="SAPBEXstdItem 2 3 2 7 2 2" xfId="21961"/>
    <cellStyle name="SAPBEXstdItem 2 3 2 7 3" xfId="20439"/>
    <cellStyle name="SAPBEXstdItem 2 3 2 8" xfId="16243"/>
    <cellStyle name="SAPBEXstdItem 2 3 2 8 2" xfId="22067"/>
    <cellStyle name="SAPBEXstdItem 2 3 2 9" xfId="16352"/>
    <cellStyle name="SAPBEXstdItem 2 3 2 9 2" xfId="22176"/>
    <cellStyle name="SAPBEXstdItem 2 3 3" xfId="13196"/>
    <cellStyle name="SAPBEXstdItem 2 3 3 10" xfId="18609"/>
    <cellStyle name="SAPBEXstdItem 2 3 3 10 2" xfId="24433"/>
    <cellStyle name="SAPBEXstdItem 2 3 3 11" xfId="19137"/>
    <cellStyle name="SAPBEXstdItem 2 3 3 2" xfId="13845"/>
    <cellStyle name="SAPBEXstdItem 2 3 3 2 2" xfId="15480"/>
    <cellStyle name="SAPBEXstdItem 2 3 3 2 2 2" xfId="21305"/>
    <cellStyle name="SAPBEXstdItem 2 3 3 2 3" xfId="19781"/>
    <cellStyle name="SAPBEXstdItem 2 3 3 3" xfId="14139"/>
    <cellStyle name="SAPBEXstdItem 2 3 3 3 2" xfId="15733"/>
    <cellStyle name="SAPBEXstdItem 2 3 3 3 2 2" xfId="21558"/>
    <cellStyle name="SAPBEXstdItem 2 3 3 3 3" xfId="20036"/>
    <cellStyle name="SAPBEXstdItem 2 3 3 4" xfId="14392"/>
    <cellStyle name="SAPBEXstdItem 2 3 3 4 2" xfId="15986"/>
    <cellStyle name="SAPBEXstdItem 2 3 3 4 2 2" xfId="21811"/>
    <cellStyle name="SAPBEXstdItem 2 3 3 4 3" xfId="20289"/>
    <cellStyle name="SAPBEXstdItem 2 3 3 5" xfId="14840"/>
    <cellStyle name="SAPBEXstdItem 2 3 3 5 2" xfId="20668"/>
    <cellStyle name="SAPBEXstdItem 2 3 3 6" xfId="16682"/>
    <cellStyle name="SAPBEXstdItem 2 3 3 6 2" xfId="22506"/>
    <cellStyle name="SAPBEXstdItem 2 3 3 7" xfId="17195"/>
    <cellStyle name="SAPBEXstdItem 2 3 3 7 2" xfId="23019"/>
    <cellStyle name="SAPBEXstdItem 2 3 3 8" xfId="17695"/>
    <cellStyle name="SAPBEXstdItem 2 3 3 8 2" xfId="23519"/>
    <cellStyle name="SAPBEXstdItem 2 3 3 9" xfId="18152"/>
    <cellStyle name="SAPBEXstdItem 2 3 3 9 2" xfId="23976"/>
    <cellStyle name="SAPBEXstdItem 2 3 4" xfId="13079"/>
    <cellStyle name="SAPBEXstdItem 2 3 4 2" xfId="13729"/>
    <cellStyle name="SAPBEXstdItem 2 3 4 2 2" xfId="15364"/>
    <cellStyle name="SAPBEXstdItem 2 3 4 2 2 2" xfId="21189"/>
    <cellStyle name="SAPBEXstdItem 2 3 4 2 3" xfId="19665"/>
    <cellStyle name="SAPBEXstdItem 2 3 4 3" xfId="14023"/>
    <cellStyle name="SAPBEXstdItem 2 3 4 3 2" xfId="15617"/>
    <cellStyle name="SAPBEXstdItem 2 3 4 3 2 2" xfId="21442"/>
    <cellStyle name="SAPBEXstdItem 2 3 4 3 3" xfId="19920"/>
    <cellStyle name="SAPBEXstdItem 2 3 4 4" xfId="14276"/>
    <cellStyle name="SAPBEXstdItem 2 3 4 4 2" xfId="15870"/>
    <cellStyle name="SAPBEXstdItem 2 3 4 4 2 2" xfId="21695"/>
    <cellStyle name="SAPBEXstdItem 2 3 4 4 3" xfId="20173"/>
    <cellStyle name="SAPBEXstdItem 2 3 4 5" xfId="14724"/>
    <cellStyle name="SAPBEXstdItem 2 3 4 5 2" xfId="20552"/>
    <cellStyle name="SAPBEXstdItem 2 3 4 6" xfId="19021"/>
    <cellStyle name="SAPBEXstdItem 2 3 5" xfId="13344"/>
    <cellStyle name="SAPBEXstdItem 2 3 5 2" xfId="14981"/>
    <cellStyle name="SAPBEXstdItem 2 3 5 2 2" xfId="20806"/>
    <cellStyle name="SAPBEXstdItem 2 3 5 3" xfId="19282"/>
    <cellStyle name="SAPBEXstdItem 2 3 6" xfId="13617"/>
    <cellStyle name="SAPBEXstdItem 2 3 6 2" xfId="15254"/>
    <cellStyle name="SAPBEXstdItem 2 3 6 2 2" xfId="21079"/>
    <cellStyle name="SAPBEXstdItem 2 3 6 3" xfId="19555"/>
    <cellStyle name="SAPBEXstdItem 2 3 7" xfId="14502"/>
    <cellStyle name="SAPBEXstdItem 2 3 7 2" xfId="16095"/>
    <cellStyle name="SAPBEXstdItem 2 3 7 2 2" xfId="21920"/>
    <cellStyle name="SAPBEXstdItem 2 3 7 3" xfId="20398"/>
    <cellStyle name="SAPBEXstdItem 2 3 8" xfId="16242"/>
    <cellStyle name="SAPBEXstdItem 2 3 8 2" xfId="22066"/>
    <cellStyle name="SAPBEXstdItem 2 3 9" xfId="16353"/>
    <cellStyle name="SAPBEXstdItem 2 3 9 2" xfId="22177"/>
    <cellStyle name="SAPBEXstdItem 2 4" xfId="237"/>
    <cellStyle name="SAPBEXstdItem 2 4 10" xfId="16942"/>
    <cellStyle name="SAPBEXstdItem 2 4 10 2" xfId="22766"/>
    <cellStyle name="SAPBEXstdItem 2 4 11" xfId="18885"/>
    <cellStyle name="SAPBEXstdItem 2 4 2" xfId="288"/>
    <cellStyle name="SAPBEXstdItem 2 4 2 10" xfId="16426"/>
    <cellStyle name="SAPBEXstdItem 2 4 2 10 2" xfId="22250"/>
    <cellStyle name="SAPBEXstdItem 2 4 2 11" xfId="18928"/>
    <cellStyle name="SAPBEXstdItem 2 4 2 2" xfId="13240"/>
    <cellStyle name="SAPBEXstdItem 2 4 2 2 2" xfId="13889"/>
    <cellStyle name="SAPBEXstdItem 2 4 2 2 2 10" xfId="19825"/>
    <cellStyle name="SAPBEXstdItem 2 4 2 2 2 2" xfId="15524"/>
    <cellStyle name="SAPBEXstdItem 2 4 2 2 2 2 2" xfId="16829"/>
    <cellStyle name="SAPBEXstdItem 2 4 2 2 2 2 2 2" xfId="17342"/>
    <cellStyle name="SAPBEXstdItem 2 4 2 2 2 2 2 2 2" xfId="23166"/>
    <cellStyle name="SAPBEXstdItem 2 4 2 2 2 2 2 3" xfId="17842"/>
    <cellStyle name="SAPBEXstdItem 2 4 2 2 2 2 2 3 2" xfId="23666"/>
    <cellStyle name="SAPBEXstdItem 2 4 2 2 2 2 2 4" xfId="18299"/>
    <cellStyle name="SAPBEXstdItem 2 4 2 2 2 2 2 4 2" xfId="24123"/>
    <cellStyle name="SAPBEXstdItem 2 4 2 2 2 2 2 5" xfId="18756"/>
    <cellStyle name="SAPBEXstdItem 2 4 2 2 2 2 2 5 2" xfId="24580"/>
    <cellStyle name="SAPBEXstdItem 2 4 2 2 2 2 2 6" xfId="22653"/>
    <cellStyle name="SAPBEXstdItem 2 4 2 2 2 2 3" xfId="16933"/>
    <cellStyle name="SAPBEXstdItem 2 4 2 2 2 2 3 2" xfId="17446"/>
    <cellStyle name="SAPBEXstdItem 2 4 2 2 2 2 3 2 2" xfId="23270"/>
    <cellStyle name="SAPBEXstdItem 2 4 2 2 2 2 3 3" xfId="17946"/>
    <cellStyle name="SAPBEXstdItem 2 4 2 2 2 2 3 3 2" xfId="23770"/>
    <cellStyle name="SAPBEXstdItem 2 4 2 2 2 2 3 4" xfId="18403"/>
    <cellStyle name="SAPBEXstdItem 2 4 2 2 2 2 3 4 2" xfId="24227"/>
    <cellStyle name="SAPBEXstdItem 2 4 2 2 2 2 3 5" xfId="18860"/>
    <cellStyle name="SAPBEXstdItem 2 4 2 2 2 2 3 5 2" xfId="24684"/>
    <cellStyle name="SAPBEXstdItem 2 4 2 2 2 2 3 6" xfId="22757"/>
    <cellStyle name="SAPBEXstdItem 2 4 2 2 2 2 4" xfId="16581"/>
    <cellStyle name="SAPBEXstdItem 2 4 2 2 2 2 4 2" xfId="22405"/>
    <cellStyle name="SAPBEXstdItem 2 4 2 2 2 2 5" xfId="17094"/>
    <cellStyle name="SAPBEXstdItem 2 4 2 2 2 2 5 2" xfId="22918"/>
    <cellStyle name="SAPBEXstdItem 2 4 2 2 2 2 6" xfId="17594"/>
    <cellStyle name="SAPBEXstdItem 2 4 2 2 2 2 6 2" xfId="23418"/>
    <cellStyle name="SAPBEXstdItem 2 4 2 2 2 2 7" xfId="18051"/>
    <cellStyle name="SAPBEXstdItem 2 4 2 2 2 2 7 2" xfId="23875"/>
    <cellStyle name="SAPBEXstdItem 2 4 2 2 2 2 8" xfId="18508"/>
    <cellStyle name="SAPBEXstdItem 2 4 2 2 2 2 8 2" xfId="24332"/>
    <cellStyle name="SAPBEXstdItem 2 4 2 2 2 2 9" xfId="21349"/>
    <cellStyle name="SAPBEXstdItem 2 4 2 2 2 3" xfId="16781"/>
    <cellStyle name="SAPBEXstdItem 2 4 2 2 2 3 2" xfId="17294"/>
    <cellStyle name="SAPBEXstdItem 2 4 2 2 2 3 2 2" xfId="23118"/>
    <cellStyle name="SAPBEXstdItem 2 4 2 2 2 3 3" xfId="17794"/>
    <cellStyle name="SAPBEXstdItem 2 4 2 2 2 3 3 2" xfId="23618"/>
    <cellStyle name="SAPBEXstdItem 2 4 2 2 2 3 4" xfId="18251"/>
    <cellStyle name="SAPBEXstdItem 2 4 2 2 2 3 4 2" xfId="24075"/>
    <cellStyle name="SAPBEXstdItem 2 4 2 2 2 3 5" xfId="18708"/>
    <cellStyle name="SAPBEXstdItem 2 4 2 2 2 3 5 2" xfId="24532"/>
    <cellStyle name="SAPBEXstdItem 2 4 2 2 2 3 6" xfId="22605"/>
    <cellStyle name="SAPBEXstdItem 2 4 2 2 2 4" xfId="16885"/>
    <cellStyle name="SAPBEXstdItem 2 4 2 2 2 4 2" xfId="17398"/>
    <cellStyle name="SAPBEXstdItem 2 4 2 2 2 4 2 2" xfId="23222"/>
    <cellStyle name="SAPBEXstdItem 2 4 2 2 2 4 3" xfId="17898"/>
    <cellStyle name="SAPBEXstdItem 2 4 2 2 2 4 3 2" xfId="23722"/>
    <cellStyle name="SAPBEXstdItem 2 4 2 2 2 4 4" xfId="18355"/>
    <cellStyle name="SAPBEXstdItem 2 4 2 2 2 4 4 2" xfId="24179"/>
    <cellStyle name="SAPBEXstdItem 2 4 2 2 2 4 5" xfId="18812"/>
    <cellStyle name="SAPBEXstdItem 2 4 2 2 2 4 5 2" xfId="24636"/>
    <cellStyle name="SAPBEXstdItem 2 4 2 2 2 4 6" xfId="22709"/>
    <cellStyle name="SAPBEXstdItem 2 4 2 2 2 5" xfId="16533"/>
    <cellStyle name="SAPBEXstdItem 2 4 2 2 2 5 2" xfId="22357"/>
    <cellStyle name="SAPBEXstdItem 2 4 2 2 2 6" xfId="17046"/>
    <cellStyle name="SAPBEXstdItem 2 4 2 2 2 6 2" xfId="22870"/>
    <cellStyle name="SAPBEXstdItem 2 4 2 2 2 7" xfId="17546"/>
    <cellStyle name="SAPBEXstdItem 2 4 2 2 2 7 2" xfId="23370"/>
    <cellStyle name="SAPBEXstdItem 2 4 2 2 2 8" xfId="18003"/>
    <cellStyle name="SAPBEXstdItem 2 4 2 2 2 8 2" xfId="23827"/>
    <cellStyle name="SAPBEXstdItem 2 4 2 2 2 9" xfId="18460"/>
    <cellStyle name="SAPBEXstdItem 2 4 2 2 2 9 2" xfId="24284"/>
    <cellStyle name="SAPBEXstdItem 2 4 2 2 3" xfId="14183"/>
    <cellStyle name="SAPBEXstdItem 2 4 2 2 3 2" xfId="15777"/>
    <cellStyle name="SAPBEXstdItem 2 4 2 2 3 2 2" xfId="16738"/>
    <cellStyle name="SAPBEXstdItem 2 4 2 2 3 2 2 2" xfId="22562"/>
    <cellStyle name="SAPBEXstdItem 2 4 2 2 3 2 3" xfId="17251"/>
    <cellStyle name="SAPBEXstdItem 2 4 2 2 3 2 3 2" xfId="23075"/>
    <cellStyle name="SAPBEXstdItem 2 4 2 2 3 2 4" xfId="17751"/>
    <cellStyle name="SAPBEXstdItem 2 4 2 2 3 2 4 2" xfId="23575"/>
    <cellStyle name="SAPBEXstdItem 2 4 2 2 3 2 5" xfId="18208"/>
    <cellStyle name="SAPBEXstdItem 2 4 2 2 3 2 5 2" xfId="24032"/>
    <cellStyle name="SAPBEXstdItem 2 4 2 2 3 2 6" xfId="18665"/>
    <cellStyle name="SAPBEXstdItem 2 4 2 2 3 2 6 2" xfId="24489"/>
    <cellStyle name="SAPBEXstdItem 2 4 2 2 3 2 7" xfId="21602"/>
    <cellStyle name="SAPBEXstdItem 2 4 2 2 3 3" xfId="16842"/>
    <cellStyle name="SAPBEXstdItem 2 4 2 2 3 3 2" xfId="17355"/>
    <cellStyle name="SAPBEXstdItem 2 4 2 2 3 3 2 2" xfId="23179"/>
    <cellStyle name="SAPBEXstdItem 2 4 2 2 3 3 3" xfId="17855"/>
    <cellStyle name="SAPBEXstdItem 2 4 2 2 3 3 3 2" xfId="23679"/>
    <cellStyle name="SAPBEXstdItem 2 4 2 2 3 3 4" xfId="18312"/>
    <cellStyle name="SAPBEXstdItem 2 4 2 2 3 3 4 2" xfId="24136"/>
    <cellStyle name="SAPBEXstdItem 2 4 2 2 3 3 5" xfId="18769"/>
    <cellStyle name="SAPBEXstdItem 2 4 2 2 3 3 5 2" xfId="24593"/>
    <cellStyle name="SAPBEXstdItem 2 4 2 2 3 3 6" xfId="22666"/>
    <cellStyle name="SAPBEXstdItem 2 4 2 2 3 4" xfId="16490"/>
    <cellStyle name="SAPBEXstdItem 2 4 2 2 3 4 2" xfId="22314"/>
    <cellStyle name="SAPBEXstdItem 2 4 2 2 3 5" xfId="17003"/>
    <cellStyle name="SAPBEXstdItem 2 4 2 2 3 5 2" xfId="22827"/>
    <cellStyle name="SAPBEXstdItem 2 4 2 2 3 6" xfId="17503"/>
    <cellStyle name="SAPBEXstdItem 2 4 2 2 3 6 2" xfId="23327"/>
    <cellStyle name="SAPBEXstdItem 2 4 2 2 3 7" xfId="17960"/>
    <cellStyle name="SAPBEXstdItem 2 4 2 2 3 7 2" xfId="23784"/>
    <cellStyle name="SAPBEXstdItem 2 4 2 2 3 8" xfId="18417"/>
    <cellStyle name="SAPBEXstdItem 2 4 2 2 3 8 2" xfId="24241"/>
    <cellStyle name="SAPBEXstdItem 2 4 2 2 3 9" xfId="20080"/>
    <cellStyle name="SAPBEXstdItem 2 4 2 2 4" xfId="14436"/>
    <cellStyle name="SAPBEXstdItem 2 4 2 2 4 2" xfId="16030"/>
    <cellStyle name="SAPBEXstdItem 2 4 2 2 4 2 2" xfId="21855"/>
    <cellStyle name="SAPBEXstdItem 2 4 2 2 4 3" xfId="16601"/>
    <cellStyle name="SAPBEXstdItem 2 4 2 2 4 3 2" xfId="22425"/>
    <cellStyle name="SAPBEXstdItem 2 4 2 2 4 4" xfId="17114"/>
    <cellStyle name="SAPBEXstdItem 2 4 2 2 4 4 2" xfId="22938"/>
    <cellStyle name="SAPBEXstdItem 2 4 2 2 4 5" xfId="17614"/>
    <cellStyle name="SAPBEXstdItem 2 4 2 2 4 5 2" xfId="23438"/>
    <cellStyle name="SAPBEXstdItem 2 4 2 2 4 6" xfId="18071"/>
    <cellStyle name="SAPBEXstdItem 2 4 2 2 4 6 2" xfId="23895"/>
    <cellStyle name="SAPBEXstdItem 2 4 2 2 4 7" xfId="18528"/>
    <cellStyle name="SAPBEXstdItem 2 4 2 2 4 7 2" xfId="24352"/>
    <cellStyle name="SAPBEXstdItem 2 4 2 2 4 8" xfId="20333"/>
    <cellStyle name="SAPBEXstdItem 2 4 2 2 5" xfId="14884"/>
    <cellStyle name="SAPBEXstdItem 2 4 2 2 5 2" xfId="20712"/>
    <cellStyle name="SAPBEXstdItem 2 4 2 2 6" xfId="16475"/>
    <cellStyle name="SAPBEXstdItem 2 4 2 2 6 2" xfId="22299"/>
    <cellStyle name="SAPBEXstdItem 2 4 2 2 7" xfId="16988"/>
    <cellStyle name="SAPBEXstdItem 2 4 2 2 7 2" xfId="22812"/>
    <cellStyle name="SAPBEXstdItem 2 4 2 2 8" xfId="19181"/>
    <cellStyle name="SAPBEXstdItem 2 4 2 3" xfId="13130"/>
    <cellStyle name="SAPBEXstdItem 2 4 2 3 10" xfId="18606"/>
    <cellStyle name="SAPBEXstdItem 2 4 2 3 10 2" xfId="24430"/>
    <cellStyle name="SAPBEXstdItem 2 4 2 3 11" xfId="19072"/>
    <cellStyle name="SAPBEXstdItem 2 4 2 3 2" xfId="13780"/>
    <cellStyle name="SAPBEXstdItem 2 4 2 3 2 2" xfId="15415"/>
    <cellStyle name="SAPBEXstdItem 2 4 2 3 2 2 2" xfId="21240"/>
    <cellStyle name="SAPBEXstdItem 2 4 2 3 2 3" xfId="19716"/>
    <cellStyle name="SAPBEXstdItem 2 4 2 3 3" xfId="14074"/>
    <cellStyle name="SAPBEXstdItem 2 4 2 3 3 2" xfId="15668"/>
    <cellStyle name="SAPBEXstdItem 2 4 2 3 3 2 2" xfId="21493"/>
    <cellStyle name="SAPBEXstdItem 2 4 2 3 3 3" xfId="19971"/>
    <cellStyle name="SAPBEXstdItem 2 4 2 3 4" xfId="14327"/>
    <cellStyle name="SAPBEXstdItem 2 4 2 3 4 2" xfId="15921"/>
    <cellStyle name="SAPBEXstdItem 2 4 2 3 4 2 2" xfId="21746"/>
    <cellStyle name="SAPBEXstdItem 2 4 2 3 4 3" xfId="20224"/>
    <cellStyle name="SAPBEXstdItem 2 4 2 3 5" xfId="14775"/>
    <cellStyle name="SAPBEXstdItem 2 4 2 3 5 2" xfId="20603"/>
    <cellStyle name="SAPBEXstdItem 2 4 2 3 6" xfId="16679"/>
    <cellStyle name="SAPBEXstdItem 2 4 2 3 6 2" xfId="22503"/>
    <cellStyle name="SAPBEXstdItem 2 4 2 3 7" xfId="17192"/>
    <cellStyle name="SAPBEXstdItem 2 4 2 3 7 2" xfId="23016"/>
    <cellStyle name="SAPBEXstdItem 2 4 2 3 8" xfId="17692"/>
    <cellStyle name="SAPBEXstdItem 2 4 2 3 8 2" xfId="23516"/>
    <cellStyle name="SAPBEXstdItem 2 4 2 3 9" xfId="18149"/>
    <cellStyle name="SAPBEXstdItem 2 4 2 3 9 2" xfId="23973"/>
    <cellStyle name="SAPBEXstdItem 2 4 2 4" xfId="13395"/>
    <cellStyle name="SAPBEXstdItem 2 4 2 4 2" xfId="15032"/>
    <cellStyle name="SAPBEXstdItem 2 4 2 4 2 2" xfId="20857"/>
    <cellStyle name="SAPBEXstdItem 2 4 2 4 3" xfId="19333"/>
    <cellStyle name="SAPBEXstdItem 2 4 2 5" xfId="13566"/>
    <cellStyle name="SAPBEXstdItem 2 4 2 5 2" xfId="15203"/>
    <cellStyle name="SAPBEXstdItem 2 4 2 5 2 2" xfId="21028"/>
    <cellStyle name="SAPBEXstdItem 2 4 2 5 3" xfId="19504"/>
    <cellStyle name="SAPBEXstdItem 2 4 2 6" xfId="13680"/>
    <cellStyle name="SAPBEXstdItem 2 4 2 6 2" xfId="15315"/>
    <cellStyle name="SAPBEXstdItem 2 4 2 6 2 2" xfId="21140"/>
    <cellStyle name="SAPBEXstdItem 2 4 2 6 3" xfId="19616"/>
    <cellStyle name="SAPBEXstdItem 2 4 2 7" xfId="14546"/>
    <cellStyle name="SAPBEXstdItem 2 4 2 7 2" xfId="16139"/>
    <cellStyle name="SAPBEXstdItem 2 4 2 7 2 2" xfId="21964"/>
    <cellStyle name="SAPBEXstdItem 2 4 2 7 3" xfId="20442"/>
    <cellStyle name="SAPBEXstdItem 2 4 2 8" xfId="16245"/>
    <cellStyle name="SAPBEXstdItem 2 4 2 8 2" xfId="22069"/>
    <cellStyle name="SAPBEXstdItem 2 4 2 9" xfId="16350"/>
    <cellStyle name="SAPBEXstdItem 2 4 2 9 2" xfId="22174"/>
    <cellStyle name="SAPBEXstdItem 2 4 3" xfId="13197"/>
    <cellStyle name="SAPBEXstdItem 2 4 3 10" xfId="18607"/>
    <cellStyle name="SAPBEXstdItem 2 4 3 10 2" xfId="24431"/>
    <cellStyle name="SAPBEXstdItem 2 4 3 11" xfId="19138"/>
    <cellStyle name="SAPBEXstdItem 2 4 3 2" xfId="13846"/>
    <cellStyle name="SAPBEXstdItem 2 4 3 2 2" xfId="15481"/>
    <cellStyle name="SAPBEXstdItem 2 4 3 2 2 2" xfId="21306"/>
    <cellStyle name="SAPBEXstdItem 2 4 3 2 3" xfId="19782"/>
    <cellStyle name="SAPBEXstdItem 2 4 3 3" xfId="14140"/>
    <cellStyle name="SAPBEXstdItem 2 4 3 3 2" xfId="15734"/>
    <cellStyle name="SAPBEXstdItem 2 4 3 3 2 2" xfId="21559"/>
    <cellStyle name="SAPBEXstdItem 2 4 3 3 3" xfId="20037"/>
    <cellStyle name="SAPBEXstdItem 2 4 3 4" xfId="14393"/>
    <cellStyle name="SAPBEXstdItem 2 4 3 4 2" xfId="15987"/>
    <cellStyle name="SAPBEXstdItem 2 4 3 4 2 2" xfId="21812"/>
    <cellStyle name="SAPBEXstdItem 2 4 3 4 3" xfId="20290"/>
    <cellStyle name="SAPBEXstdItem 2 4 3 5" xfId="14841"/>
    <cellStyle name="SAPBEXstdItem 2 4 3 5 2" xfId="20669"/>
    <cellStyle name="SAPBEXstdItem 2 4 3 6" xfId="16680"/>
    <cellStyle name="SAPBEXstdItem 2 4 3 6 2" xfId="22504"/>
    <cellStyle name="SAPBEXstdItem 2 4 3 7" xfId="17193"/>
    <cellStyle name="SAPBEXstdItem 2 4 3 7 2" xfId="23017"/>
    <cellStyle name="SAPBEXstdItem 2 4 3 8" xfId="17693"/>
    <cellStyle name="SAPBEXstdItem 2 4 3 8 2" xfId="23517"/>
    <cellStyle name="SAPBEXstdItem 2 4 3 9" xfId="18150"/>
    <cellStyle name="SAPBEXstdItem 2 4 3 9 2" xfId="23974"/>
    <cellStyle name="SAPBEXstdItem 2 4 4" xfId="13082"/>
    <cellStyle name="SAPBEXstdItem 2 4 4 2" xfId="13732"/>
    <cellStyle name="SAPBEXstdItem 2 4 4 2 2" xfId="15367"/>
    <cellStyle name="SAPBEXstdItem 2 4 4 2 2 2" xfId="21192"/>
    <cellStyle name="SAPBEXstdItem 2 4 4 2 3" xfId="19668"/>
    <cellStyle name="SAPBEXstdItem 2 4 4 3" xfId="14026"/>
    <cellStyle name="SAPBEXstdItem 2 4 4 3 2" xfId="15620"/>
    <cellStyle name="SAPBEXstdItem 2 4 4 3 2 2" xfId="21445"/>
    <cellStyle name="SAPBEXstdItem 2 4 4 3 3" xfId="19923"/>
    <cellStyle name="SAPBEXstdItem 2 4 4 4" xfId="14279"/>
    <cellStyle name="SAPBEXstdItem 2 4 4 4 2" xfId="15873"/>
    <cellStyle name="SAPBEXstdItem 2 4 4 4 2 2" xfId="21698"/>
    <cellStyle name="SAPBEXstdItem 2 4 4 4 3" xfId="20176"/>
    <cellStyle name="SAPBEXstdItem 2 4 4 5" xfId="14727"/>
    <cellStyle name="SAPBEXstdItem 2 4 4 5 2" xfId="20555"/>
    <cellStyle name="SAPBEXstdItem 2 4 4 6" xfId="19024"/>
    <cellStyle name="SAPBEXstdItem 2 4 5" xfId="13347"/>
    <cellStyle name="SAPBEXstdItem 2 4 5 2" xfId="14984"/>
    <cellStyle name="SAPBEXstdItem 2 4 5 2 2" xfId="20809"/>
    <cellStyle name="SAPBEXstdItem 2 4 5 3" xfId="19285"/>
    <cellStyle name="SAPBEXstdItem 2 4 6" xfId="13614"/>
    <cellStyle name="SAPBEXstdItem 2 4 6 2" xfId="15251"/>
    <cellStyle name="SAPBEXstdItem 2 4 6 2 2" xfId="21076"/>
    <cellStyle name="SAPBEXstdItem 2 4 6 3" xfId="19552"/>
    <cellStyle name="SAPBEXstdItem 2 4 7" xfId="14503"/>
    <cellStyle name="SAPBEXstdItem 2 4 7 2" xfId="16096"/>
    <cellStyle name="SAPBEXstdItem 2 4 7 2 2" xfId="21921"/>
    <cellStyle name="SAPBEXstdItem 2 4 7 3" xfId="20399"/>
    <cellStyle name="SAPBEXstdItem 2 4 8" xfId="16244"/>
    <cellStyle name="SAPBEXstdItem 2 4 8 2" xfId="22068"/>
    <cellStyle name="SAPBEXstdItem 2 4 9" xfId="16351"/>
    <cellStyle name="SAPBEXstdItem 2 4 9 2" xfId="22175"/>
    <cellStyle name="SAPBEXstdItem 2 5" xfId="258"/>
    <cellStyle name="SAPBEXstdItem 2 5 10" xfId="17490"/>
    <cellStyle name="SAPBEXstdItem 2 5 10 2" xfId="23314"/>
    <cellStyle name="SAPBEXstdItem 2 5 11" xfId="18898"/>
    <cellStyle name="SAPBEXstdItem 2 5 2" xfId="13210"/>
    <cellStyle name="SAPBEXstdItem 2 5 2 2" xfId="13859"/>
    <cellStyle name="SAPBEXstdItem 2 5 2 2 10" xfId="19795"/>
    <cellStyle name="SAPBEXstdItem 2 5 2 2 2" xfId="15494"/>
    <cellStyle name="SAPBEXstdItem 2 5 2 2 2 2" xfId="16799"/>
    <cellStyle name="SAPBEXstdItem 2 5 2 2 2 2 2" xfId="17312"/>
    <cellStyle name="SAPBEXstdItem 2 5 2 2 2 2 2 2" xfId="23136"/>
    <cellStyle name="SAPBEXstdItem 2 5 2 2 2 2 3" xfId="17812"/>
    <cellStyle name="SAPBEXstdItem 2 5 2 2 2 2 3 2" xfId="23636"/>
    <cellStyle name="SAPBEXstdItem 2 5 2 2 2 2 4" xfId="18269"/>
    <cellStyle name="SAPBEXstdItem 2 5 2 2 2 2 4 2" xfId="24093"/>
    <cellStyle name="SAPBEXstdItem 2 5 2 2 2 2 5" xfId="18726"/>
    <cellStyle name="SAPBEXstdItem 2 5 2 2 2 2 5 2" xfId="24550"/>
    <cellStyle name="SAPBEXstdItem 2 5 2 2 2 2 6" xfId="22623"/>
    <cellStyle name="SAPBEXstdItem 2 5 2 2 2 3" xfId="16903"/>
    <cellStyle name="SAPBEXstdItem 2 5 2 2 2 3 2" xfId="17416"/>
    <cellStyle name="SAPBEXstdItem 2 5 2 2 2 3 2 2" xfId="23240"/>
    <cellStyle name="SAPBEXstdItem 2 5 2 2 2 3 3" xfId="17916"/>
    <cellStyle name="SAPBEXstdItem 2 5 2 2 2 3 3 2" xfId="23740"/>
    <cellStyle name="SAPBEXstdItem 2 5 2 2 2 3 4" xfId="18373"/>
    <cellStyle name="SAPBEXstdItem 2 5 2 2 2 3 4 2" xfId="24197"/>
    <cellStyle name="SAPBEXstdItem 2 5 2 2 2 3 5" xfId="18830"/>
    <cellStyle name="SAPBEXstdItem 2 5 2 2 2 3 5 2" xfId="24654"/>
    <cellStyle name="SAPBEXstdItem 2 5 2 2 2 3 6" xfId="22727"/>
    <cellStyle name="SAPBEXstdItem 2 5 2 2 2 4" xfId="16551"/>
    <cellStyle name="SAPBEXstdItem 2 5 2 2 2 4 2" xfId="22375"/>
    <cellStyle name="SAPBEXstdItem 2 5 2 2 2 5" xfId="17064"/>
    <cellStyle name="SAPBEXstdItem 2 5 2 2 2 5 2" xfId="22888"/>
    <cellStyle name="SAPBEXstdItem 2 5 2 2 2 6" xfId="17564"/>
    <cellStyle name="SAPBEXstdItem 2 5 2 2 2 6 2" xfId="23388"/>
    <cellStyle name="SAPBEXstdItem 2 5 2 2 2 7" xfId="18021"/>
    <cellStyle name="SAPBEXstdItem 2 5 2 2 2 7 2" xfId="23845"/>
    <cellStyle name="SAPBEXstdItem 2 5 2 2 2 8" xfId="18478"/>
    <cellStyle name="SAPBEXstdItem 2 5 2 2 2 8 2" xfId="24302"/>
    <cellStyle name="SAPBEXstdItem 2 5 2 2 2 9" xfId="21319"/>
    <cellStyle name="SAPBEXstdItem 2 5 2 2 3" xfId="16751"/>
    <cellStyle name="SAPBEXstdItem 2 5 2 2 3 2" xfId="17264"/>
    <cellStyle name="SAPBEXstdItem 2 5 2 2 3 2 2" xfId="23088"/>
    <cellStyle name="SAPBEXstdItem 2 5 2 2 3 3" xfId="17764"/>
    <cellStyle name="SAPBEXstdItem 2 5 2 2 3 3 2" xfId="23588"/>
    <cellStyle name="SAPBEXstdItem 2 5 2 2 3 4" xfId="18221"/>
    <cellStyle name="SAPBEXstdItem 2 5 2 2 3 4 2" xfId="24045"/>
    <cellStyle name="SAPBEXstdItem 2 5 2 2 3 5" xfId="18678"/>
    <cellStyle name="SAPBEXstdItem 2 5 2 2 3 5 2" xfId="24502"/>
    <cellStyle name="SAPBEXstdItem 2 5 2 2 3 6" xfId="22575"/>
    <cellStyle name="SAPBEXstdItem 2 5 2 2 4" xfId="16855"/>
    <cellStyle name="SAPBEXstdItem 2 5 2 2 4 2" xfId="17368"/>
    <cellStyle name="SAPBEXstdItem 2 5 2 2 4 2 2" xfId="23192"/>
    <cellStyle name="SAPBEXstdItem 2 5 2 2 4 3" xfId="17868"/>
    <cellStyle name="SAPBEXstdItem 2 5 2 2 4 3 2" xfId="23692"/>
    <cellStyle name="SAPBEXstdItem 2 5 2 2 4 4" xfId="18325"/>
    <cellStyle name="SAPBEXstdItem 2 5 2 2 4 4 2" xfId="24149"/>
    <cellStyle name="SAPBEXstdItem 2 5 2 2 4 5" xfId="18782"/>
    <cellStyle name="SAPBEXstdItem 2 5 2 2 4 5 2" xfId="24606"/>
    <cellStyle name="SAPBEXstdItem 2 5 2 2 4 6" xfId="22679"/>
    <cellStyle name="SAPBEXstdItem 2 5 2 2 5" xfId="16503"/>
    <cellStyle name="SAPBEXstdItem 2 5 2 2 5 2" xfId="22327"/>
    <cellStyle name="SAPBEXstdItem 2 5 2 2 6" xfId="17016"/>
    <cellStyle name="SAPBEXstdItem 2 5 2 2 6 2" xfId="22840"/>
    <cellStyle name="SAPBEXstdItem 2 5 2 2 7" xfId="17516"/>
    <cellStyle name="SAPBEXstdItem 2 5 2 2 7 2" xfId="23340"/>
    <cellStyle name="SAPBEXstdItem 2 5 2 2 8" xfId="17973"/>
    <cellStyle name="SAPBEXstdItem 2 5 2 2 8 2" xfId="23797"/>
    <cellStyle name="SAPBEXstdItem 2 5 2 2 9" xfId="18430"/>
    <cellStyle name="SAPBEXstdItem 2 5 2 2 9 2" xfId="24254"/>
    <cellStyle name="SAPBEXstdItem 2 5 2 3" xfId="14153"/>
    <cellStyle name="SAPBEXstdItem 2 5 2 3 2" xfId="15747"/>
    <cellStyle name="SAPBEXstdItem 2 5 2 3 2 2" xfId="16733"/>
    <cellStyle name="SAPBEXstdItem 2 5 2 3 2 2 2" xfId="22557"/>
    <cellStyle name="SAPBEXstdItem 2 5 2 3 2 3" xfId="17246"/>
    <cellStyle name="SAPBEXstdItem 2 5 2 3 2 3 2" xfId="23070"/>
    <cellStyle name="SAPBEXstdItem 2 5 2 3 2 4" xfId="17746"/>
    <cellStyle name="SAPBEXstdItem 2 5 2 3 2 4 2" xfId="23570"/>
    <cellStyle name="SAPBEXstdItem 2 5 2 3 2 5" xfId="18203"/>
    <cellStyle name="SAPBEXstdItem 2 5 2 3 2 5 2" xfId="24027"/>
    <cellStyle name="SAPBEXstdItem 2 5 2 3 2 6" xfId="18660"/>
    <cellStyle name="SAPBEXstdItem 2 5 2 3 2 6 2" xfId="24484"/>
    <cellStyle name="SAPBEXstdItem 2 5 2 3 2 7" xfId="21572"/>
    <cellStyle name="SAPBEXstdItem 2 5 2 3 3" xfId="16837"/>
    <cellStyle name="SAPBEXstdItem 2 5 2 3 3 2" xfId="17350"/>
    <cellStyle name="SAPBEXstdItem 2 5 2 3 3 2 2" xfId="23174"/>
    <cellStyle name="SAPBEXstdItem 2 5 2 3 3 3" xfId="17850"/>
    <cellStyle name="SAPBEXstdItem 2 5 2 3 3 3 2" xfId="23674"/>
    <cellStyle name="SAPBEXstdItem 2 5 2 3 3 4" xfId="18307"/>
    <cellStyle name="SAPBEXstdItem 2 5 2 3 3 4 2" xfId="24131"/>
    <cellStyle name="SAPBEXstdItem 2 5 2 3 3 5" xfId="18764"/>
    <cellStyle name="SAPBEXstdItem 2 5 2 3 3 5 2" xfId="24588"/>
    <cellStyle name="SAPBEXstdItem 2 5 2 3 3 6" xfId="22661"/>
    <cellStyle name="SAPBEXstdItem 2 5 2 3 4" xfId="16485"/>
    <cellStyle name="SAPBEXstdItem 2 5 2 3 4 2" xfId="22309"/>
    <cellStyle name="SAPBEXstdItem 2 5 2 3 5" xfId="16998"/>
    <cellStyle name="SAPBEXstdItem 2 5 2 3 5 2" xfId="22822"/>
    <cellStyle name="SAPBEXstdItem 2 5 2 3 6" xfId="17498"/>
    <cellStyle name="SAPBEXstdItem 2 5 2 3 6 2" xfId="23322"/>
    <cellStyle name="SAPBEXstdItem 2 5 2 3 7" xfId="17955"/>
    <cellStyle name="SAPBEXstdItem 2 5 2 3 7 2" xfId="23779"/>
    <cellStyle name="SAPBEXstdItem 2 5 2 3 8" xfId="18412"/>
    <cellStyle name="SAPBEXstdItem 2 5 2 3 8 2" xfId="24236"/>
    <cellStyle name="SAPBEXstdItem 2 5 2 3 9" xfId="20050"/>
    <cellStyle name="SAPBEXstdItem 2 5 2 4" xfId="14406"/>
    <cellStyle name="SAPBEXstdItem 2 5 2 4 2" xfId="16000"/>
    <cellStyle name="SAPBEXstdItem 2 5 2 4 2 2" xfId="21825"/>
    <cellStyle name="SAPBEXstdItem 2 5 2 4 3" xfId="16728"/>
    <cellStyle name="SAPBEXstdItem 2 5 2 4 3 2" xfId="22552"/>
    <cellStyle name="SAPBEXstdItem 2 5 2 4 4" xfId="17241"/>
    <cellStyle name="SAPBEXstdItem 2 5 2 4 4 2" xfId="23065"/>
    <cellStyle name="SAPBEXstdItem 2 5 2 4 5" xfId="17741"/>
    <cellStyle name="SAPBEXstdItem 2 5 2 4 5 2" xfId="23565"/>
    <cellStyle name="SAPBEXstdItem 2 5 2 4 6" xfId="18198"/>
    <cellStyle name="SAPBEXstdItem 2 5 2 4 6 2" xfId="24022"/>
    <cellStyle name="SAPBEXstdItem 2 5 2 4 7" xfId="18655"/>
    <cellStyle name="SAPBEXstdItem 2 5 2 4 7 2" xfId="24479"/>
    <cellStyle name="SAPBEXstdItem 2 5 2 4 8" xfId="20303"/>
    <cellStyle name="SAPBEXstdItem 2 5 2 5" xfId="14854"/>
    <cellStyle name="SAPBEXstdItem 2 5 2 5 2" xfId="20682"/>
    <cellStyle name="SAPBEXstdItem 2 5 2 6" xfId="16445"/>
    <cellStyle name="SAPBEXstdItem 2 5 2 6 2" xfId="22269"/>
    <cellStyle name="SAPBEXstdItem 2 5 2 7" xfId="16958"/>
    <cellStyle name="SAPBEXstdItem 2 5 2 7 2" xfId="22782"/>
    <cellStyle name="SAPBEXstdItem 2 5 2 8" xfId="19151"/>
    <cellStyle name="SAPBEXstdItem 2 5 3" xfId="13100"/>
    <cellStyle name="SAPBEXstdItem 2 5 3 10" xfId="18605"/>
    <cellStyle name="SAPBEXstdItem 2 5 3 10 2" xfId="24429"/>
    <cellStyle name="SAPBEXstdItem 2 5 3 11" xfId="19042"/>
    <cellStyle name="SAPBEXstdItem 2 5 3 2" xfId="13750"/>
    <cellStyle name="SAPBEXstdItem 2 5 3 2 2" xfId="15385"/>
    <cellStyle name="SAPBEXstdItem 2 5 3 2 2 2" xfId="21210"/>
    <cellStyle name="SAPBEXstdItem 2 5 3 2 3" xfId="19686"/>
    <cellStyle name="SAPBEXstdItem 2 5 3 3" xfId="14044"/>
    <cellStyle name="SAPBEXstdItem 2 5 3 3 2" xfId="15638"/>
    <cellStyle name="SAPBEXstdItem 2 5 3 3 2 2" xfId="21463"/>
    <cellStyle name="SAPBEXstdItem 2 5 3 3 3" xfId="19941"/>
    <cellStyle name="SAPBEXstdItem 2 5 3 4" xfId="14297"/>
    <cellStyle name="SAPBEXstdItem 2 5 3 4 2" xfId="15891"/>
    <cellStyle name="SAPBEXstdItem 2 5 3 4 2 2" xfId="21716"/>
    <cellStyle name="SAPBEXstdItem 2 5 3 4 3" xfId="20194"/>
    <cellStyle name="SAPBEXstdItem 2 5 3 5" xfId="14745"/>
    <cellStyle name="SAPBEXstdItem 2 5 3 5 2" xfId="20573"/>
    <cellStyle name="SAPBEXstdItem 2 5 3 6" xfId="16678"/>
    <cellStyle name="SAPBEXstdItem 2 5 3 6 2" xfId="22502"/>
    <cellStyle name="SAPBEXstdItem 2 5 3 7" xfId="17191"/>
    <cellStyle name="SAPBEXstdItem 2 5 3 7 2" xfId="23015"/>
    <cellStyle name="SAPBEXstdItem 2 5 3 8" xfId="17691"/>
    <cellStyle name="SAPBEXstdItem 2 5 3 8 2" xfId="23515"/>
    <cellStyle name="SAPBEXstdItem 2 5 3 9" xfId="18148"/>
    <cellStyle name="SAPBEXstdItem 2 5 3 9 2" xfId="23972"/>
    <cellStyle name="SAPBEXstdItem 2 5 4" xfId="13365"/>
    <cellStyle name="SAPBEXstdItem 2 5 4 2" xfId="15002"/>
    <cellStyle name="SAPBEXstdItem 2 5 4 2 2" xfId="20827"/>
    <cellStyle name="SAPBEXstdItem 2 5 4 3" xfId="19303"/>
    <cellStyle name="SAPBEXstdItem 2 5 5" xfId="13596"/>
    <cellStyle name="SAPBEXstdItem 2 5 5 2" xfId="15233"/>
    <cellStyle name="SAPBEXstdItem 2 5 5 2 2" xfId="21058"/>
    <cellStyle name="SAPBEXstdItem 2 5 5 3" xfId="19534"/>
    <cellStyle name="SAPBEXstdItem 2 5 6" xfId="13658"/>
    <cellStyle name="SAPBEXstdItem 2 5 6 2" xfId="15293"/>
    <cellStyle name="SAPBEXstdItem 2 5 6 2 2" xfId="21118"/>
    <cellStyle name="SAPBEXstdItem 2 5 6 3" xfId="19594"/>
    <cellStyle name="SAPBEXstdItem 2 5 7" xfId="14516"/>
    <cellStyle name="SAPBEXstdItem 2 5 7 2" xfId="16109"/>
    <cellStyle name="SAPBEXstdItem 2 5 7 2 2" xfId="21934"/>
    <cellStyle name="SAPBEXstdItem 2 5 7 3" xfId="20412"/>
    <cellStyle name="SAPBEXstdItem 2 5 8" xfId="16246"/>
    <cellStyle name="SAPBEXstdItem 2 5 8 2" xfId="22070"/>
    <cellStyle name="SAPBEXstdItem 2 5 9" xfId="16349"/>
    <cellStyle name="SAPBEXstdItem 2 5 9 2" xfId="22173"/>
    <cellStyle name="SAPBEXstdItem 2 6" xfId="13192"/>
    <cellStyle name="SAPBEXstdItem 2 6 10" xfId="18614"/>
    <cellStyle name="SAPBEXstdItem 2 6 10 2" xfId="24438"/>
    <cellStyle name="SAPBEXstdItem 2 6 11" xfId="19133"/>
    <cellStyle name="SAPBEXstdItem 2 6 2" xfId="13841"/>
    <cellStyle name="SAPBEXstdItem 2 6 2 2" xfId="15476"/>
    <cellStyle name="SAPBEXstdItem 2 6 2 2 2" xfId="21301"/>
    <cellStyle name="SAPBEXstdItem 2 6 2 3" xfId="19777"/>
    <cellStyle name="SAPBEXstdItem 2 6 3" xfId="14135"/>
    <cellStyle name="SAPBEXstdItem 2 6 3 2" xfId="15729"/>
    <cellStyle name="SAPBEXstdItem 2 6 3 2 2" xfId="21554"/>
    <cellStyle name="SAPBEXstdItem 2 6 3 3" xfId="20032"/>
    <cellStyle name="SAPBEXstdItem 2 6 4" xfId="14388"/>
    <cellStyle name="SAPBEXstdItem 2 6 4 2" xfId="15982"/>
    <cellStyle name="SAPBEXstdItem 2 6 4 2 2" xfId="21807"/>
    <cellStyle name="SAPBEXstdItem 2 6 4 3" xfId="20285"/>
    <cellStyle name="SAPBEXstdItem 2 6 5" xfId="14836"/>
    <cellStyle name="SAPBEXstdItem 2 6 5 2" xfId="20664"/>
    <cellStyle name="SAPBEXstdItem 2 6 6" xfId="16687"/>
    <cellStyle name="SAPBEXstdItem 2 6 6 2" xfId="22511"/>
    <cellStyle name="SAPBEXstdItem 2 6 7" xfId="17200"/>
    <cellStyle name="SAPBEXstdItem 2 6 7 2" xfId="23024"/>
    <cellStyle name="SAPBEXstdItem 2 6 8" xfId="17700"/>
    <cellStyle name="SAPBEXstdItem 2 6 8 2" xfId="23524"/>
    <cellStyle name="SAPBEXstdItem 2 6 9" xfId="18157"/>
    <cellStyle name="SAPBEXstdItem 2 6 9 2" xfId="23981"/>
    <cellStyle name="SAPBEXstdItem 2 7" xfId="13052"/>
    <cellStyle name="SAPBEXstdItem 2 7 2" xfId="13702"/>
    <cellStyle name="SAPBEXstdItem 2 7 2 2" xfId="15337"/>
    <cellStyle name="SAPBEXstdItem 2 7 2 2 2" xfId="21162"/>
    <cellStyle name="SAPBEXstdItem 2 7 2 3" xfId="19638"/>
    <cellStyle name="SAPBEXstdItem 2 7 3" xfId="13996"/>
    <cellStyle name="SAPBEXstdItem 2 7 3 2" xfId="15590"/>
    <cellStyle name="SAPBEXstdItem 2 7 3 2 2" xfId="21415"/>
    <cellStyle name="SAPBEXstdItem 2 7 3 3" xfId="19893"/>
    <cellStyle name="SAPBEXstdItem 2 7 4" xfId="14249"/>
    <cellStyle name="SAPBEXstdItem 2 7 4 2" xfId="15843"/>
    <cellStyle name="SAPBEXstdItem 2 7 4 2 2" xfId="21668"/>
    <cellStyle name="SAPBEXstdItem 2 7 4 3" xfId="20146"/>
    <cellStyle name="SAPBEXstdItem 2 7 5" xfId="14697"/>
    <cellStyle name="SAPBEXstdItem 2 7 5 2" xfId="20525"/>
    <cellStyle name="SAPBEXstdItem 2 7 6" xfId="18994"/>
    <cellStyle name="SAPBEXstdItem 2 8" xfId="13317"/>
    <cellStyle name="SAPBEXstdItem 2 8 2" xfId="14954"/>
    <cellStyle name="SAPBEXstdItem 2 8 2 2" xfId="20779"/>
    <cellStyle name="SAPBEXstdItem 2 8 3" xfId="19255"/>
    <cellStyle name="SAPBEXstdItem 2 9" xfId="13644"/>
    <cellStyle name="SAPBEXstdItem 2 9 2" xfId="15281"/>
    <cellStyle name="SAPBEXstdItem 2 9 2 2" xfId="21106"/>
    <cellStyle name="SAPBEXstdItem 2 9 3" xfId="19582"/>
    <cellStyle name="SAPBEXstdItem 3" xfId="228"/>
    <cellStyle name="SAPBEXstdItem 3 10" xfId="16941"/>
    <cellStyle name="SAPBEXstdItem 3 10 2" xfId="22765"/>
    <cellStyle name="SAPBEXstdItem 3 11" xfId="18883"/>
    <cellStyle name="SAPBEXstdItem 3 2" xfId="279"/>
    <cellStyle name="SAPBEXstdItem 3 2 10" xfId="16943"/>
    <cellStyle name="SAPBEXstdItem 3 2 10 2" xfId="22767"/>
    <cellStyle name="SAPBEXstdItem 3 2 11" xfId="18919"/>
    <cellStyle name="SAPBEXstdItem 3 2 2" xfId="13231"/>
    <cellStyle name="SAPBEXstdItem 3 2 2 2" xfId="13880"/>
    <cellStyle name="SAPBEXstdItem 3 2 2 2 10" xfId="19816"/>
    <cellStyle name="SAPBEXstdItem 3 2 2 2 2" xfId="15515"/>
    <cellStyle name="SAPBEXstdItem 3 2 2 2 2 2" xfId="16820"/>
    <cellStyle name="SAPBEXstdItem 3 2 2 2 2 2 2" xfId="17333"/>
    <cellStyle name="SAPBEXstdItem 3 2 2 2 2 2 2 2" xfId="23157"/>
    <cellStyle name="SAPBEXstdItem 3 2 2 2 2 2 3" xfId="17833"/>
    <cellStyle name="SAPBEXstdItem 3 2 2 2 2 2 3 2" xfId="23657"/>
    <cellStyle name="SAPBEXstdItem 3 2 2 2 2 2 4" xfId="18290"/>
    <cellStyle name="SAPBEXstdItem 3 2 2 2 2 2 4 2" xfId="24114"/>
    <cellStyle name="SAPBEXstdItem 3 2 2 2 2 2 5" xfId="18747"/>
    <cellStyle name="SAPBEXstdItem 3 2 2 2 2 2 5 2" xfId="24571"/>
    <cellStyle name="SAPBEXstdItem 3 2 2 2 2 2 6" xfId="22644"/>
    <cellStyle name="SAPBEXstdItem 3 2 2 2 2 3" xfId="16924"/>
    <cellStyle name="SAPBEXstdItem 3 2 2 2 2 3 2" xfId="17437"/>
    <cellStyle name="SAPBEXstdItem 3 2 2 2 2 3 2 2" xfId="23261"/>
    <cellStyle name="SAPBEXstdItem 3 2 2 2 2 3 3" xfId="17937"/>
    <cellStyle name="SAPBEXstdItem 3 2 2 2 2 3 3 2" xfId="23761"/>
    <cellStyle name="SAPBEXstdItem 3 2 2 2 2 3 4" xfId="18394"/>
    <cellStyle name="SAPBEXstdItem 3 2 2 2 2 3 4 2" xfId="24218"/>
    <cellStyle name="SAPBEXstdItem 3 2 2 2 2 3 5" xfId="18851"/>
    <cellStyle name="SAPBEXstdItem 3 2 2 2 2 3 5 2" xfId="24675"/>
    <cellStyle name="SAPBEXstdItem 3 2 2 2 2 3 6" xfId="22748"/>
    <cellStyle name="SAPBEXstdItem 3 2 2 2 2 4" xfId="16572"/>
    <cellStyle name="SAPBEXstdItem 3 2 2 2 2 4 2" xfId="22396"/>
    <cellStyle name="SAPBEXstdItem 3 2 2 2 2 5" xfId="17085"/>
    <cellStyle name="SAPBEXstdItem 3 2 2 2 2 5 2" xfId="22909"/>
    <cellStyle name="SAPBEXstdItem 3 2 2 2 2 6" xfId="17585"/>
    <cellStyle name="SAPBEXstdItem 3 2 2 2 2 6 2" xfId="23409"/>
    <cellStyle name="SAPBEXstdItem 3 2 2 2 2 7" xfId="18042"/>
    <cellStyle name="SAPBEXstdItem 3 2 2 2 2 7 2" xfId="23866"/>
    <cellStyle name="SAPBEXstdItem 3 2 2 2 2 8" xfId="18499"/>
    <cellStyle name="SAPBEXstdItem 3 2 2 2 2 8 2" xfId="24323"/>
    <cellStyle name="SAPBEXstdItem 3 2 2 2 2 9" xfId="21340"/>
    <cellStyle name="SAPBEXstdItem 3 2 2 2 3" xfId="16772"/>
    <cellStyle name="SAPBEXstdItem 3 2 2 2 3 2" xfId="17285"/>
    <cellStyle name="SAPBEXstdItem 3 2 2 2 3 2 2" xfId="23109"/>
    <cellStyle name="SAPBEXstdItem 3 2 2 2 3 3" xfId="17785"/>
    <cellStyle name="SAPBEXstdItem 3 2 2 2 3 3 2" xfId="23609"/>
    <cellStyle name="SAPBEXstdItem 3 2 2 2 3 4" xfId="18242"/>
    <cellStyle name="SAPBEXstdItem 3 2 2 2 3 4 2" xfId="24066"/>
    <cellStyle name="SAPBEXstdItem 3 2 2 2 3 5" xfId="18699"/>
    <cellStyle name="SAPBEXstdItem 3 2 2 2 3 5 2" xfId="24523"/>
    <cellStyle name="SAPBEXstdItem 3 2 2 2 3 6" xfId="22596"/>
    <cellStyle name="SAPBEXstdItem 3 2 2 2 4" xfId="16876"/>
    <cellStyle name="SAPBEXstdItem 3 2 2 2 4 2" xfId="17389"/>
    <cellStyle name="SAPBEXstdItem 3 2 2 2 4 2 2" xfId="23213"/>
    <cellStyle name="SAPBEXstdItem 3 2 2 2 4 3" xfId="17889"/>
    <cellStyle name="SAPBEXstdItem 3 2 2 2 4 3 2" xfId="23713"/>
    <cellStyle name="SAPBEXstdItem 3 2 2 2 4 4" xfId="18346"/>
    <cellStyle name="SAPBEXstdItem 3 2 2 2 4 4 2" xfId="24170"/>
    <cellStyle name="SAPBEXstdItem 3 2 2 2 4 5" xfId="18803"/>
    <cellStyle name="SAPBEXstdItem 3 2 2 2 4 5 2" xfId="24627"/>
    <cellStyle name="SAPBEXstdItem 3 2 2 2 4 6" xfId="22700"/>
    <cellStyle name="SAPBEXstdItem 3 2 2 2 5" xfId="16524"/>
    <cellStyle name="SAPBEXstdItem 3 2 2 2 5 2" xfId="22348"/>
    <cellStyle name="SAPBEXstdItem 3 2 2 2 6" xfId="17037"/>
    <cellStyle name="SAPBEXstdItem 3 2 2 2 6 2" xfId="22861"/>
    <cellStyle name="SAPBEXstdItem 3 2 2 2 7" xfId="17537"/>
    <cellStyle name="SAPBEXstdItem 3 2 2 2 7 2" xfId="23361"/>
    <cellStyle name="SAPBEXstdItem 3 2 2 2 8" xfId="17994"/>
    <cellStyle name="SAPBEXstdItem 3 2 2 2 8 2" xfId="23818"/>
    <cellStyle name="SAPBEXstdItem 3 2 2 2 9" xfId="18451"/>
    <cellStyle name="SAPBEXstdItem 3 2 2 2 9 2" xfId="24275"/>
    <cellStyle name="SAPBEXstdItem 3 2 2 3" xfId="14174"/>
    <cellStyle name="SAPBEXstdItem 3 2 2 3 2" xfId="15768"/>
    <cellStyle name="SAPBEXstdItem 3 2 2 3 2 2" xfId="16736"/>
    <cellStyle name="SAPBEXstdItem 3 2 2 3 2 2 2" xfId="22560"/>
    <cellStyle name="SAPBEXstdItem 3 2 2 3 2 3" xfId="17249"/>
    <cellStyle name="SAPBEXstdItem 3 2 2 3 2 3 2" xfId="23073"/>
    <cellStyle name="SAPBEXstdItem 3 2 2 3 2 4" xfId="17749"/>
    <cellStyle name="SAPBEXstdItem 3 2 2 3 2 4 2" xfId="23573"/>
    <cellStyle name="SAPBEXstdItem 3 2 2 3 2 5" xfId="18206"/>
    <cellStyle name="SAPBEXstdItem 3 2 2 3 2 5 2" xfId="24030"/>
    <cellStyle name="SAPBEXstdItem 3 2 2 3 2 6" xfId="18663"/>
    <cellStyle name="SAPBEXstdItem 3 2 2 3 2 6 2" xfId="24487"/>
    <cellStyle name="SAPBEXstdItem 3 2 2 3 2 7" xfId="21593"/>
    <cellStyle name="SAPBEXstdItem 3 2 2 3 3" xfId="16840"/>
    <cellStyle name="SAPBEXstdItem 3 2 2 3 3 2" xfId="17353"/>
    <cellStyle name="SAPBEXstdItem 3 2 2 3 3 2 2" xfId="23177"/>
    <cellStyle name="SAPBEXstdItem 3 2 2 3 3 3" xfId="17853"/>
    <cellStyle name="SAPBEXstdItem 3 2 2 3 3 3 2" xfId="23677"/>
    <cellStyle name="SAPBEXstdItem 3 2 2 3 3 4" xfId="18310"/>
    <cellStyle name="SAPBEXstdItem 3 2 2 3 3 4 2" xfId="24134"/>
    <cellStyle name="SAPBEXstdItem 3 2 2 3 3 5" xfId="18767"/>
    <cellStyle name="SAPBEXstdItem 3 2 2 3 3 5 2" xfId="24591"/>
    <cellStyle name="SAPBEXstdItem 3 2 2 3 3 6" xfId="22664"/>
    <cellStyle name="SAPBEXstdItem 3 2 2 3 4" xfId="16488"/>
    <cellStyle name="SAPBEXstdItem 3 2 2 3 4 2" xfId="22312"/>
    <cellStyle name="SAPBEXstdItem 3 2 2 3 5" xfId="17001"/>
    <cellStyle name="SAPBEXstdItem 3 2 2 3 5 2" xfId="22825"/>
    <cellStyle name="SAPBEXstdItem 3 2 2 3 6" xfId="17501"/>
    <cellStyle name="SAPBEXstdItem 3 2 2 3 6 2" xfId="23325"/>
    <cellStyle name="SAPBEXstdItem 3 2 2 3 7" xfId="17958"/>
    <cellStyle name="SAPBEXstdItem 3 2 2 3 7 2" xfId="23782"/>
    <cellStyle name="SAPBEXstdItem 3 2 2 3 8" xfId="18415"/>
    <cellStyle name="SAPBEXstdItem 3 2 2 3 8 2" xfId="24239"/>
    <cellStyle name="SAPBEXstdItem 3 2 2 3 9" xfId="20071"/>
    <cellStyle name="SAPBEXstdItem 3 2 2 4" xfId="14427"/>
    <cellStyle name="SAPBEXstdItem 3 2 2 4 2" xfId="16021"/>
    <cellStyle name="SAPBEXstdItem 3 2 2 4 2 2" xfId="21846"/>
    <cellStyle name="SAPBEXstdItem 3 2 2 4 3" xfId="16610"/>
    <cellStyle name="SAPBEXstdItem 3 2 2 4 3 2" xfId="22434"/>
    <cellStyle name="SAPBEXstdItem 3 2 2 4 4" xfId="17123"/>
    <cellStyle name="SAPBEXstdItem 3 2 2 4 4 2" xfId="22947"/>
    <cellStyle name="SAPBEXstdItem 3 2 2 4 5" xfId="17623"/>
    <cellStyle name="SAPBEXstdItem 3 2 2 4 5 2" xfId="23447"/>
    <cellStyle name="SAPBEXstdItem 3 2 2 4 6" xfId="18080"/>
    <cellStyle name="SAPBEXstdItem 3 2 2 4 6 2" xfId="23904"/>
    <cellStyle name="SAPBEXstdItem 3 2 2 4 7" xfId="18537"/>
    <cellStyle name="SAPBEXstdItem 3 2 2 4 7 2" xfId="24361"/>
    <cellStyle name="SAPBEXstdItem 3 2 2 4 8" xfId="20324"/>
    <cellStyle name="SAPBEXstdItem 3 2 2 5" xfId="14875"/>
    <cellStyle name="SAPBEXstdItem 3 2 2 5 2" xfId="20703"/>
    <cellStyle name="SAPBEXstdItem 3 2 2 6" xfId="16466"/>
    <cellStyle name="SAPBEXstdItem 3 2 2 6 2" xfId="22290"/>
    <cellStyle name="SAPBEXstdItem 3 2 2 7" xfId="16979"/>
    <cellStyle name="SAPBEXstdItem 3 2 2 7 2" xfId="22803"/>
    <cellStyle name="SAPBEXstdItem 3 2 2 8" xfId="19172"/>
    <cellStyle name="SAPBEXstdItem 3 2 3" xfId="13121"/>
    <cellStyle name="SAPBEXstdItem 3 2 3 10" xfId="18603"/>
    <cellStyle name="SAPBEXstdItem 3 2 3 10 2" xfId="24427"/>
    <cellStyle name="SAPBEXstdItem 3 2 3 11" xfId="19063"/>
    <cellStyle name="SAPBEXstdItem 3 2 3 2" xfId="13771"/>
    <cellStyle name="SAPBEXstdItem 3 2 3 2 2" xfId="15406"/>
    <cellStyle name="SAPBEXstdItem 3 2 3 2 2 2" xfId="21231"/>
    <cellStyle name="SAPBEXstdItem 3 2 3 2 3" xfId="19707"/>
    <cellStyle name="SAPBEXstdItem 3 2 3 3" xfId="14065"/>
    <cellStyle name="SAPBEXstdItem 3 2 3 3 2" xfId="15659"/>
    <cellStyle name="SAPBEXstdItem 3 2 3 3 2 2" xfId="21484"/>
    <cellStyle name="SAPBEXstdItem 3 2 3 3 3" xfId="19962"/>
    <cellStyle name="SAPBEXstdItem 3 2 3 4" xfId="14318"/>
    <cellStyle name="SAPBEXstdItem 3 2 3 4 2" xfId="15912"/>
    <cellStyle name="SAPBEXstdItem 3 2 3 4 2 2" xfId="21737"/>
    <cellStyle name="SAPBEXstdItem 3 2 3 4 3" xfId="20215"/>
    <cellStyle name="SAPBEXstdItem 3 2 3 5" xfId="14766"/>
    <cellStyle name="SAPBEXstdItem 3 2 3 5 2" xfId="20594"/>
    <cellStyle name="SAPBEXstdItem 3 2 3 6" xfId="16676"/>
    <cellStyle name="SAPBEXstdItem 3 2 3 6 2" xfId="22500"/>
    <cellStyle name="SAPBEXstdItem 3 2 3 7" xfId="17189"/>
    <cellStyle name="SAPBEXstdItem 3 2 3 7 2" xfId="23013"/>
    <cellStyle name="SAPBEXstdItem 3 2 3 8" xfId="17689"/>
    <cellStyle name="SAPBEXstdItem 3 2 3 8 2" xfId="23513"/>
    <cellStyle name="SAPBEXstdItem 3 2 3 9" xfId="18146"/>
    <cellStyle name="SAPBEXstdItem 3 2 3 9 2" xfId="23970"/>
    <cellStyle name="SAPBEXstdItem 3 2 4" xfId="13386"/>
    <cellStyle name="SAPBEXstdItem 3 2 4 2" xfId="15023"/>
    <cellStyle name="SAPBEXstdItem 3 2 4 2 2" xfId="20848"/>
    <cellStyle name="SAPBEXstdItem 3 2 4 3" xfId="19324"/>
    <cellStyle name="SAPBEXstdItem 3 2 5" xfId="13575"/>
    <cellStyle name="SAPBEXstdItem 3 2 5 2" xfId="15212"/>
    <cellStyle name="SAPBEXstdItem 3 2 5 2 2" xfId="21037"/>
    <cellStyle name="SAPBEXstdItem 3 2 5 3" xfId="19513"/>
    <cellStyle name="SAPBEXstdItem 3 2 6" xfId="13671"/>
    <cellStyle name="SAPBEXstdItem 3 2 6 2" xfId="15306"/>
    <cellStyle name="SAPBEXstdItem 3 2 6 2 2" xfId="21131"/>
    <cellStyle name="SAPBEXstdItem 3 2 6 3" xfId="19607"/>
    <cellStyle name="SAPBEXstdItem 3 2 7" xfId="14537"/>
    <cellStyle name="SAPBEXstdItem 3 2 7 2" xfId="16130"/>
    <cellStyle name="SAPBEXstdItem 3 2 7 2 2" xfId="21955"/>
    <cellStyle name="SAPBEXstdItem 3 2 7 3" xfId="20433"/>
    <cellStyle name="SAPBEXstdItem 3 2 8" xfId="16248"/>
    <cellStyle name="SAPBEXstdItem 3 2 8 2" xfId="22072"/>
    <cellStyle name="SAPBEXstdItem 3 2 9" xfId="16347"/>
    <cellStyle name="SAPBEXstdItem 3 2 9 2" xfId="22171"/>
    <cellStyle name="SAPBEXstdItem 3 3" xfId="13195"/>
    <cellStyle name="SAPBEXstdItem 3 3 10" xfId="18604"/>
    <cellStyle name="SAPBEXstdItem 3 3 10 2" xfId="24428"/>
    <cellStyle name="SAPBEXstdItem 3 3 11" xfId="19136"/>
    <cellStyle name="SAPBEXstdItem 3 3 2" xfId="13844"/>
    <cellStyle name="SAPBEXstdItem 3 3 2 2" xfId="15479"/>
    <cellStyle name="SAPBEXstdItem 3 3 2 2 2" xfId="21304"/>
    <cellStyle name="SAPBEXstdItem 3 3 2 3" xfId="19780"/>
    <cellStyle name="SAPBEXstdItem 3 3 3" xfId="14138"/>
    <cellStyle name="SAPBEXstdItem 3 3 3 2" xfId="15732"/>
    <cellStyle name="SAPBEXstdItem 3 3 3 2 2" xfId="21557"/>
    <cellStyle name="SAPBEXstdItem 3 3 3 3" xfId="20035"/>
    <cellStyle name="SAPBEXstdItem 3 3 4" xfId="14391"/>
    <cellStyle name="SAPBEXstdItem 3 3 4 2" xfId="15985"/>
    <cellStyle name="SAPBEXstdItem 3 3 4 2 2" xfId="21810"/>
    <cellStyle name="SAPBEXstdItem 3 3 4 3" xfId="20288"/>
    <cellStyle name="SAPBEXstdItem 3 3 5" xfId="14839"/>
    <cellStyle name="SAPBEXstdItem 3 3 5 2" xfId="20667"/>
    <cellStyle name="SAPBEXstdItem 3 3 6" xfId="16677"/>
    <cellStyle name="SAPBEXstdItem 3 3 6 2" xfId="22501"/>
    <cellStyle name="SAPBEXstdItem 3 3 7" xfId="17190"/>
    <cellStyle name="SAPBEXstdItem 3 3 7 2" xfId="23014"/>
    <cellStyle name="SAPBEXstdItem 3 3 8" xfId="17690"/>
    <cellStyle name="SAPBEXstdItem 3 3 8 2" xfId="23514"/>
    <cellStyle name="SAPBEXstdItem 3 3 9" xfId="18147"/>
    <cellStyle name="SAPBEXstdItem 3 3 9 2" xfId="23971"/>
    <cellStyle name="SAPBEXstdItem 3 4" xfId="13073"/>
    <cellStyle name="SAPBEXstdItem 3 4 2" xfId="13723"/>
    <cellStyle name="SAPBEXstdItem 3 4 2 2" xfId="15358"/>
    <cellStyle name="SAPBEXstdItem 3 4 2 2 2" xfId="21183"/>
    <cellStyle name="SAPBEXstdItem 3 4 2 3" xfId="19659"/>
    <cellStyle name="SAPBEXstdItem 3 4 3" xfId="14017"/>
    <cellStyle name="SAPBEXstdItem 3 4 3 2" xfId="15611"/>
    <cellStyle name="SAPBEXstdItem 3 4 3 2 2" xfId="21436"/>
    <cellStyle name="SAPBEXstdItem 3 4 3 3" xfId="19914"/>
    <cellStyle name="SAPBEXstdItem 3 4 4" xfId="14270"/>
    <cellStyle name="SAPBEXstdItem 3 4 4 2" xfId="15864"/>
    <cellStyle name="SAPBEXstdItem 3 4 4 2 2" xfId="21689"/>
    <cellStyle name="SAPBEXstdItem 3 4 4 3" xfId="20167"/>
    <cellStyle name="SAPBEXstdItem 3 4 5" xfId="14718"/>
    <cellStyle name="SAPBEXstdItem 3 4 5 2" xfId="20546"/>
    <cellStyle name="SAPBEXstdItem 3 4 6" xfId="19015"/>
    <cellStyle name="SAPBEXstdItem 3 5" xfId="13338"/>
    <cellStyle name="SAPBEXstdItem 3 5 2" xfId="14975"/>
    <cellStyle name="SAPBEXstdItem 3 5 2 2" xfId="20800"/>
    <cellStyle name="SAPBEXstdItem 3 5 3" xfId="19276"/>
    <cellStyle name="SAPBEXstdItem 3 6" xfId="13623"/>
    <cellStyle name="SAPBEXstdItem 3 6 2" xfId="15260"/>
    <cellStyle name="SAPBEXstdItem 3 6 2 2" xfId="21085"/>
    <cellStyle name="SAPBEXstdItem 3 6 3" xfId="19561"/>
    <cellStyle name="SAPBEXstdItem 3 7" xfId="14501"/>
    <cellStyle name="SAPBEXstdItem 3 7 2" xfId="16094"/>
    <cellStyle name="SAPBEXstdItem 3 7 2 2" xfId="21919"/>
    <cellStyle name="SAPBEXstdItem 3 7 3" xfId="20397"/>
    <cellStyle name="SAPBEXstdItem 3 8" xfId="16247"/>
    <cellStyle name="SAPBEXstdItem 3 8 2" xfId="22071"/>
    <cellStyle name="SAPBEXstdItem 3 9" xfId="16348"/>
    <cellStyle name="SAPBEXstdItem 3 9 2" xfId="22172"/>
    <cellStyle name="SAPBEXstdItem 4" xfId="216"/>
    <cellStyle name="SAPBEXstdItem 4 10" xfId="16940"/>
    <cellStyle name="SAPBEXstdItem 4 10 2" xfId="22764"/>
    <cellStyle name="SAPBEXstdItem 4 11" xfId="18882"/>
    <cellStyle name="SAPBEXstdItem 4 2" xfId="269"/>
    <cellStyle name="SAPBEXstdItem 4 2 10" xfId="16425"/>
    <cellStyle name="SAPBEXstdItem 4 2 10 2" xfId="22249"/>
    <cellStyle name="SAPBEXstdItem 4 2 11" xfId="18909"/>
    <cellStyle name="SAPBEXstdItem 4 2 2" xfId="13221"/>
    <cellStyle name="SAPBEXstdItem 4 2 2 2" xfId="13870"/>
    <cellStyle name="SAPBEXstdItem 4 2 2 2 10" xfId="19806"/>
    <cellStyle name="SAPBEXstdItem 4 2 2 2 2" xfId="15505"/>
    <cellStyle name="SAPBEXstdItem 4 2 2 2 2 2" xfId="16810"/>
    <cellStyle name="SAPBEXstdItem 4 2 2 2 2 2 2" xfId="17323"/>
    <cellStyle name="SAPBEXstdItem 4 2 2 2 2 2 2 2" xfId="23147"/>
    <cellStyle name="SAPBEXstdItem 4 2 2 2 2 2 3" xfId="17823"/>
    <cellStyle name="SAPBEXstdItem 4 2 2 2 2 2 3 2" xfId="23647"/>
    <cellStyle name="SAPBEXstdItem 4 2 2 2 2 2 4" xfId="18280"/>
    <cellStyle name="SAPBEXstdItem 4 2 2 2 2 2 4 2" xfId="24104"/>
    <cellStyle name="SAPBEXstdItem 4 2 2 2 2 2 5" xfId="18737"/>
    <cellStyle name="SAPBEXstdItem 4 2 2 2 2 2 5 2" xfId="24561"/>
    <cellStyle name="SAPBEXstdItem 4 2 2 2 2 2 6" xfId="22634"/>
    <cellStyle name="SAPBEXstdItem 4 2 2 2 2 3" xfId="16914"/>
    <cellStyle name="SAPBEXstdItem 4 2 2 2 2 3 2" xfId="17427"/>
    <cellStyle name="SAPBEXstdItem 4 2 2 2 2 3 2 2" xfId="23251"/>
    <cellStyle name="SAPBEXstdItem 4 2 2 2 2 3 3" xfId="17927"/>
    <cellStyle name="SAPBEXstdItem 4 2 2 2 2 3 3 2" xfId="23751"/>
    <cellStyle name="SAPBEXstdItem 4 2 2 2 2 3 4" xfId="18384"/>
    <cellStyle name="SAPBEXstdItem 4 2 2 2 2 3 4 2" xfId="24208"/>
    <cellStyle name="SAPBEXstdItem 4 2 2 2 2 3 5" xfId="18841"/>
    <cellStyle name="SAPBEXstdItem 4 2 2 2 2 3 5 2" xfId="24665"/>
    <cellStyle name="SAPBEXstdItem 4 2 2 2 2 3 6" xfId="22738"/>
    <cellStyle name="SAPBEXstdItem 4 2 2 2 2 4" xfId="16562"/>
    <cellStyle name="SAPBEXstdItem 4 2 2 2 2 4 2" xfId="22386"/>
    <cellStyle name="SAPBEXstdItem 4 2 2 2 2 5" xfId="17075"/>
    <cellStyle name="SAPBEXstdItem 4 2 2 2 2 5 2" xfId="22899"/>
    <cellStyle name="SAPBEXstdItem 4 2 2 2 2 6" xfId="17575"/>
    <cellStyle name="SAPBEXstdItem 4 2 2 2 2 6 2" xfId="23399"/>
    <cellStyle name="SAPBEXstdItem 4 2 2 2 2 7" xfId="18032"/>
    <cellStyle name="SAPBEXstdItem 4 2 2 2 2 7 2" xfId="23856"/>
    <cellStyle name="SAPBEXstdItem 4 2 2 2 2 8" xfId="18489"/>
    <cellStyle name="SAPBEXstdItem 4 2 2 2 2 8 2" xfId="24313"/>
    <cellStyle name="SAPBEXstdItem 4 2 2 2 2 9" xfId="21330"/>
    <cellStyle name="SAPBEXstdItem 4 2 2 2 3" xfId="16762"/>
    <cellStyle name="SAPBEXstdItem 4 2 2 2 3 2" xfId="17275"/>
    <cellStyle name="SAPBEXstdItem 4 2 2 2 3 2 2" xfId="23099"/>
    <cellStyle name="SAPBEXstdItem 4 2 2 2 3 3" xfId="17775"/>
    <cellStyle name="SAPBEXstdItem 4 2 2 2 3 3 2" xfId="23599"/>
    <cellStyle name="SAPBEXstdItem 4 2 2 2 3 4" xfId="18232"/>
    <cellStyle name="SAPBEXstdItem 4 2 2 2 3 4 2" xfId="24056"/>
    <cellStyle name="SAPBEXstdItem 4 2 2 2 3 5" xfId="18689"/>
    <cellStyle name="SAPBEXstdItem 4 2 2 2 3 5 2" xfId="24513"/>
    <cellStyle name="SAPBEXstdItem 4 2 2 2 3 6" xfId="22586"/>
    <cellStyle name="SAPBEXstdItem 4 2 2 2 4" xfId="16866"/>
    <cellStyle name="SAPBEXstdItem 4 2 2 2 4 2" xfId="17379"/>
    <cellStyle name="SAPBEXstdItem 4 2 2 2 4 2 2" xfId="23203"/>
    <cellStyle name="SAPBEXstdItem 4 2 2 2 4 3" xfId="17879"/>
    <cellStyle name="SAPBEXstdItem 4 2 2 2 4 3 2" xfId="23703"/>
    <cellStyle name="SAPBEXstdItem 4 2 2 2 4 4" xfId="18336"/>
    <cellStyle name="SAPBEXstdItem 4 2 2 2 4 4 2" xfId="24160"/>
    <cellStyle name="SAPBEXstdItem 4 2 2 2 4 5" xfId="18793"/>
    <cellStyle name="SAPBEXstdItem 4 2 2 2 4 5 2" xfId="24617"/>
    <cellStyle name="SAPBEXstdItem 4 2 2 2 4 6" xfId="22690"/>
    <cellStyle name="SAPBEXstdItem 4 2 2 2 5" xfId="16514"/>
    <cellStyle name="SAPBEXstdItem 4 2 2 2 5 2" xfId="22338"/>
    <cellStyle name="SAPBEXstdItem 4 2 2 2 6" xfId="17027"/>
    <cellStyle name="SAPBEXstdItem 4 2 2 2 6 2" xfId="22851"/>
    <cellStyle name="SAPBEXstdItem 4 2 2 2 7" xfId="17527"/>
    <cellStyle name="SAPBEXstdItem 4 2 2 2 7 2" xfId="23351"/>
    <cellStyle name="SAPBEXstdItem 4 2 2 2 8" xfId="17984"/>
    <cellStyle name="SAPBEXstdItem 4 2 2 2 8 2" xfId="23808"/>
    <cellStyle name="SAPBEXstdItem 4 2 2 2 9" xfId="18441"/>
    <cellStyle name="SAPBEXstdItem 4 2 2 2 9 2" xfId="24265"/>
    <cellStyle name="SAPBEXstdItem 4 2 2 3" xfId="14164"/>
    <cellStyle name="SAPBEXstdItem 4 2 2 3 2" xfId="15758"/>
    <cellStyle name="SAPBEXstdItem 4 2 2 3 2 2" xfId="16735"/>
    <cellStyle name="SAPBEXstdItem 4 2 2 3 2 2 2" xfId="22559"/>
    <cellStyle name="SAPBEXstdItem 4 2 2 3 2 3" xfId="17248"/>
    <cellStyle name="SAPBEXstdItem 4 2 2 3 2 3 2" xfId="23072"/>
    <cellStyle name="SAPBEXstdItem 4 2 2 3 2 4" xfId="17748"/>
    <cellStyle name="SAPBEXstdItem 4 2 2 3 2 4 2" xfId="23572"/>
    <cellStyle name="SAPBEXstdItem 4 2 2 3 2 5" xfId="18205"/>
    <cellStyle name="SAPBEXstdItem 4 2 2 3 2 5 2" xfId="24029"/>
    <cellStyle name="SAPBEXstdItem 4 2 2 3 2 6" xfId="18662"/>
    <cellStyle name="SAPBEXstdItem 4 2 2 3 2 6 2" xfId="24486"/>
    <cellStyle name="SAPBEXstdItem 4 2 2 3 2 7" xfId="21583"/>
    <cellStyle name="SAPBEXstdItem 4 2 2 3 3" xfId="16839"/>
    <cellStyle name="SAPBEXstdItem 4 2 2 3 3 2" xfId="17352"/>
    <cellStyle name="SAPBEXstdItem 4 2 2 3 3 2 2" xfId="23176"/>
    <cellStyle name="SAPBEXstdItem 4 2 2 3 3 3" xfId="17852"/>
    <cellStyle name="SAPBEXstdItem 4 2 2 3 3 3 2" xfId="23676"/>
    <cellStyle name="SAPBEXstdItem 4 2 2 3 3 4" xfId="18309"/>
    <cellStyle name="SAPBEXstdItem 4 2 2 3 3 4 2" xfId="24133"/>
    <cellStyle name="SAPBEXstdItem 4 2 2 3 3 5" xfId="18766"/>
    <cellStyle name="SAPBEXstdItem 4 2 2 3 3 5 2" xfId="24590"/>
    <cellStyle name="SAPBEXstdItem 4 2 2 3 3 6" xfId="22663"/>
    <cellStyle name="SAPBEXstdItem 4 2 2 3 4" xfId="16487"/>
    <cellStyle name="SAPBEXstdItem 4 2 2 3 4 2" xfId="22311"/>
    <cellStyle name="SAPBEXstdItem 4 2 2 3 5" xfId="17000"/>
    <cellStyle name="SAPBEXstdItem 4 2 2 3 5 2" xfId="22824"/>
    <cellStyle name="SAPBEXstdItem 4 2 2 3 6" xfId="17500"/>
    <cellStyle name="SAPBEXstdItem 4 2 2 3 6 2" xfId="23324"/>
    <cellStyle name="SAPBEXstdItem 4 2 2 3 7" xfId="17957"/>
    <cellStyle name="SAPBEXstdItem 4 2 2 3 7 2" xfId="23781"/>
    <cellStyle name="SAPBEXstdItem 4 2 2 3 8" xfId="18414"/>
    <cellStyle name="SAPBEXstdItem 4 2 2 3 8 2" xfId="24238"/>
    <cellStyle name="SAPBEXstdItem 4 2 2 3 9" xfId="20061"/>
    <cellStyle name="SAPBEXstdItem 4 2 2 4" xfId="14417"/>
    <cellStyle name="SAPBEXstdItem 4 2 2 4 2" xfId="16011"/>
    <cellStyle name="SAPBEXstdItem 4 2 2 4 2 2" xfId="21836"/>
    <cellStyle name="SAPBEXstdItem 4 2 2 4 3" xfId="16729"/>
    <cellStyle name="SAPBEXstdItem 4 2 2 4 3 2" xfId="22553"/>
    <cellStyle name="SAPBEXstdItem 4 2 2 4 4" xfId="17242"/>
    <cellStyle name="SAPBEXstdItem 4 2 2 4 4 2" xfId="23066"/>
    <cellStyle name="SAPBEXstdItem 4 2 2 4 5" xfId="17742"/>
    <cellStyle name="SAPBEXstdItem 4 2 2 4 5 2" xfId="23566"/>
    <cellStyle name="SAPBEXstdItem 4 2 2 4 6" xfId="18199"/>
    <cellStyle name="SAPBEXstdItem 4 2 2 4 6 2" xfId="24023"/>
    <cellStyle name="SAPBEXstdItem 4 2 2 4 7" xfId="18656"/>
    <cellStyle name="SAPBEXstdItem 4 2 2 4 7 2" xfId="24480"/>
    <cellStyle name="SAPBEXstdItem 4 2 2 4 8" xfId="20314"/>
    <cellStyle name="SAPBEXstdItem 4 2 2 5" xfId="14865"/>
    <cellStyle name="SAPBEXstdItem 4 2 2 5 2" xfId="20693"/>
    <cellStyle name="SAPBEXstdItem 4 2 2 6" xfId="16456"/>
    <cellStyle name="SAPBEXstdItem 4 2 2 6 2" xfId="22280"/>
    <cellStyle name="SAPBEXstdItem 4 2 2 7" xfId="16969"/>
    <cellStyle name="SAPBEXstdItem 4 2 2 7 2" xfId="22793"/>
    <cellStyle name="SAPBEXstdItem 4 2 2 8" xfId="19162"/>
    <cellStyle name="SAPBEXstdItem 4 2 3" xfId="13111"/>
    <cellStyle name="SAPBEXstdItem 4 2 3 10" xfId="18601"/>
    <cellStyle name="SAPBEXstdItem 4 2 3 10 2" xfId="24425"/>
    <cellStyle name="SAPBEXstdItem 4 2 3 11" xfId="19053"/>
    <cellStyle name="SAPBEXstdItem 4 2 3 2" xfId="13761"/>
    <cellStyle name="SAPBEXstdItem 4 2 3 2 2" xfId="15396"/>
    <cellStyle name="SAPBEXstdItem 4 2 3 2 2 2" xfId="21221"/>
    <cellStyle name="SAPBEXstdItem 4 2 3 2 3" xfId="19697"/>
    <cellStyle name="SAPBEXstdItem 4 2 3 3" xfId="14055"/>
    <cellStyle name="SAPBEXstdItem 4 2 3 3 2" xfId="15649"/>
    <cellStyle name="SAPBEXstdItem 4 2 3 3 2 2" xfId="21474"/>
    <cellStyle name="SAPBEXstdItem 4 2 3 3 3" xfId="19952"/>
    <cellStyle name="SAPBEXstdItem 4 2 3 4" xfId="14308"/>
    <cellStyle name="SAPBEXstdItem 4 2 3 4 2" xfId="15902"/>
    <cellStyle name="SAPBEXstdItem 4 2 3 4 2 2" xfId="21727"/>
    <cellStyle name="SAPBEXstdItem 4 2 3 4 3" xfId="20205"/>
    <cellStyle name="SAPBEXstdItem 4 2 3 5" xfId="14756"/>
    <cellStyle name="SAPBEXstdItem 4 2 3 5 2" xfId="20584"/>
    <cellStyle name="SAPBEXstdItem 4 2 3 6" xfId="16674"/>
    <cellStyle name="SAPBEXstdItem 4 2 3 6 2" xfId="22498"/>
    <cellStyle name="SAPBEXstdItem 4 2 3 7" xfId="17187"/>
    <cellStyle name="SAPBEXstdItem 4 2 3 7 2" xfId="23011"/>
    <cellStyle name="SAPBEXstdItem 4 2 3 8" xfId="17687"/>
    <cellStyle name="SAPBEXstdItem 4 2 3 8 2" xfId="23511"/>
    <cellStyle name="SAPBEXstdItem 4 2 3 9" xfId="18144"/>
    <cellStyle name="SAPBEXstdItem 4 2 3 9 2" xfId="23968"/>
    <cellStyle name="SAPBEXstdItem 4 2 4" xfId="13376"/>
    <cellStyle name="SAPBEXstdItem 4 2 4 2" xfId="15013"/>
    <cellStyle name="SAPBEXstdItem 4 2 4 2 2" xfId="20838"/>
    <cellStyle name="SAPBEXstdItem 4 2 4 3" xfId="19314"/>
    <cellStyle name="SAPBEXstdItem 4 2 5" xfId="13585"/>
    <cellStyle name="SAPBEXstdItem 4 2 5 2" xfId="15222"/>
    <cellStyle name="SAPBEXstdItem 4 2 5 2 2" xfId="21047"/>
    <cellStyle name="SAPBEXstdItem 4 2 5 3" xfId="19523"/>
    <cellStyle name="SAPBEXstdItem 4 2 6" xfId="13408"/>
    <cellStyle name="SAPBEXstdItem 4 2 6 2" xfId="15045"/>
    <cellStyle name="SAPBEXstdItem 4 2 6 2 2" xfId="20870"/>
    <cellStyle name="SAPBEXstdItem 4 2 6 3" xfId="19346"/>
    <cellStyle name="SAPBEXstdItem 4 2 7" xfId="14527"/>
    <cellStyle name="SAPBEXstdItem 4 2 7 2" xfId="16120"/>
    <cellStyle name="SAPBEXstdItem 4 2 7 2 2" xfId="21945"/>
    <cellStyle name="SAPBEXstdItem 4 2 7 3" xfId="20423"/>
    <cellStyle name="SAPBEXstdItem 4 2 8" xfId="16250"/>
    <cellStyle name="SAPBEXstdItem 4 2 8 2" xfId="22074"/>
    <cellStyle name="SAPBEXstdItem 4 2 9" xfId="16346"/>
    <cellStyle name="SAPBEXstdItem 4 2 9 2" xfId="22170"/>
    <cellStyle name="SAPBEXstdItem 4 3" xfId="13194"/>
    <cellStyle name="SAPBEXstdItem 4 3 10" xfId="18602"/>
    <cellStyle name="SAPBEXstdItem 4 3 10 2" xfId="24426"/>
    <cellStyle name="SAPBEXstdItem 4 3 11" xfId="19135"/>
    <cellStyle name="SAPBEXstdItem 4 3 2" xfId="13843"/>
    <cellStyle name="SAPBEXstdItem 4 3 2 2" xfId="15478"/>
    <cellStyle name="SAPBEXstdItem 4 3 2 2 2" xfId="21303"/>
    <cellStyle name="SAPBEXstdItem 4 3 2 3" xfId="19779"/>
    <cellStyle name="SAPBEXstdItem 4 3 3" xfId="14137"/>
    <cellStyle name="SAPBEXstdItem 4 3 3 2" xfId="15731"/>
    <cellStyle name="SAPBEXstdItem 4 3 3 2 2" xfId="21556"/>
    <cellStyle name="SAPBEXstdItem 4 3 3 3" xfId="20034"/>
    <cellStyle name="SAPBEXstdItem 4 3 4" xfId="14390"/>
    <cellStyle name="SAPBEXstdItem 4 3 4 2" xfId="15984"/>
    <cellStyle name="SAPBEXstdItem 4 3 4 2 2" xfId="21809"/>
    <cellStyle name="SAPBEXstdItem 4 3 4 3" xfId="20287"/>
    <cellStyle name="SAPBEXstdItem 4 3 5" xfId="14838"/>
    <cellStyle name="SAPBEXstdItem 4 3 5 2" xfId="20666"/>
    <cellStyle name="SAPBEXstdItem 4 3 6" xfId="16675"/>
    <cellStyle name="SAPBEXstdItem 4 3 6 2" xfId="22499"/>
    <cellStyle name="SAPBEXstdItem 4 3 7" xfId="17188"/>
    <cellStyle name="SAPBEXstdItem 4 3 7 2" xfId="23012"/>
    <cellStyle name="SAPBEXstdItem 4 3 8" xfId="17688"/>
    <cellStyle name="SAPBEXstdItem 4 3 8 2" xfId="23512"/>
    <cellStyle name="SAPBEXstdItem 4 3 9" xfId="18145"/>
    <cellStyle name="SAPBEXstdItem 4 3 9 2" xfId="23969"/>
    <cellStyle name="SAPBEXstdItem 4 4" xfId="13063"/>
    <cellStyle name="SAPBEXstdItem 4 4 2" xfId="13713"/>
    <cellStyle name="SAPBEXstdItem 4 4 2 2" xfId="15348"/>
    <cellStyle name="SAPBEXstdItem 4 4 2 2 2" xfId="21173"/>
    <cellStyle name="SAPBEXstdItem 4 4 2 3" xfId="19649"/>
    <cellStyle name="SAPBEXstdItem 4 4 3" xfId="14007"/>
    <cellStyle name="SAPBEXstdItem 4 4 3 2" xfId="15601"/>
    <cellStyle name="SAPBEXstdItem 4 4 3 2 2" xfId="21426"/>
    <cellStyle name="SAPBEXstdItem 4 4 3 3" xfId="19904"/>
    <cellStyle name="SAPBEXstdItem 4 4 4" xfId="14260"/>
    <cellStyle name="SAPBEXstdItem 4 4 4 2" xfId="15854"/>
    <cellStyle name="SAPBEXstdItem 4 4 4 2 2" xfId="21679"/>
    <cellStyle name="SAPBEXstdItem 4 4 4 3" xfId="20157"/>
    <cellStyle name="SAPBEXstdItem 4 4 5" xfId="14708"/>
    <cellStyle name="SAPBEXstdItem 4 4 5 2" xfId="20536"/>
    <cellStyle name="SAPBEXstdItem 4 4 6" xfId="19005"/>
    <cellStyle name="SAPBEXstdItem 4 5" xfId="13328"/>
    <cellStyle name="SAPBEXstdItem 4 5 2" xfId="14965"/>
    <cellStyle name="SAPBEXstdItem 4 5 2 2" xfId="20790"/>
    <cellStyle name="SAPBEXstdItem 4 5 3" xfId="19266"/>
    <cellStyle name="SAPBEXstdItem 4 6" xfId="13633"/>
    <cellStyle name="SAPBEXstdItem 4 6 2" xfId="15270"/>
    <cellStyle name="SAPBEXstdItem 4 6 2 2" xfId="21095"/>
    <cellStyle name="SAPBEXstdItem 4 6 3" xfId="19571"/>
    <cellStyle name="SAPBEXstdItem 4 7" xfId="14500"/>
    <cellStyle name="SAPBEXstdItem 4 7 2" xfId="16093"/>
    <cellStyle name="SAPBEXstdItem 4 7 2 2" xfId="21918"/>
    <cellStyle name="SAPBEXstdItem 4 7 3" xfId="20396"/>
    <cellStyle name="SAPBEXstdItem 4 8" xfId="16249"/>
    <cellStyle name="SAPBEXstdItem 4 8 2" xfId="22073"/>
    <cellStyle name="SAPBEXstdItem 4 9" xfId="16198"/>
    <cellStyle name="SAPBEXstdItem 4 9 2" xfId="22022"/>
    <cellStyle name="SAPBEXstdItem 5" xfId="252"/>
    <cellStyle name="SAPBEXstdItem 5 10" xfId="16424"/>
    <cellStyle name="SAPBEXstdItem 5 10 2" xfId="22248"/>
    <cellStyle name="SAPBEXstdItem 5 11" xfId="18892"/>
    <cellStyle name="SAPBEXstdItem 5 2" xfId="13204"/>
    <cellStyle name="SAPBEXstdItem 5 2 2" xfId="13853"/>
    <cellStyle name="SAPBEXstdItem 5 2 2 10" xfId="19789"/>
    <cellStyle name="SAPBEXstdItem 5 2 2 2" xfId="15488"/>
    <cellStyle name="SAPBEXstdItem 5 2 2 2 2" xfId="16793"/>
    <cellStyle name="SAPBEXstdItem 5 2 2 2 2 2" xfId="17306"/>
    <cellStyle name="SAPBEXstdItem 5 2 2 2 2 2 2" xfId="23130"/>
    <cellStyle name="SAPBEXstdItem 5 2 2 2 2 3" xfId="17806"/>
    <cellStyle name="SAPBEXstdItem 5 2 2 2 2 3 2" xfId="23630"/>
    <cellStyle name="SAPBEXstdItem 5 2 2 2 2 4" xfId="18263"/>
    <cellStyle name="SAPBEXstdItem 5 2 2 2 2 4 2" xfId="24087"/>
    <cellStyle name="SAPBEXstdItem 5 2 2 2 2 5" xfId="18720"/>
    <cellStyle name="SAPBEXstdItem 5 2 2 2 2 5 2" xfId="24544"/>
    <cellStyle name="SAPBEXstdItem 5 2 2 2 2 6" xfId="22617"/>
    <cellStyle name="SAPBEXstdItem 5 2 2 2 3" xfId="16897"/>
    <cellStyle name="SAPBEXstdItem 5 2 2 2 3 2" xfId="17410"/>
    <cellStyle name="SAPBEXstdItem 5 2 2 2 3 2 2" xfId="23234"/>
    <cellStyle name="SAPBEXstdItem 5 2 2 2 3 3" xfId="17910"/>
    <cellStyle name="SAPBEXstdItem 5 2 2 2 3 3 2" xfId="23734"/>
    <cellStyle name="SAPBEXstdItem 5 2 2 2 3 4" xfId="18367"/>
    <cellStyle name="SAPBEXstdItem 5 2 2 2 3 4 2" xfId="24191"/>
    <cellStyle name="SAPBEXstdItem 5 2 2 2 3 5" xfId="18824"/>
    <cellStyle name="SAPBEXstdItem 5 2 2 2 3 5 2" xfId="24648"/>
    <cellStyle name="SAPBEXstdItem 5 2 2 2 3 6" xfId="22721"/>
    <cellStyle name="SAPBEXstdItem 5 2 2 2 4" xfId="16545"/>
    <cellStyle name="SAPBEXstdItem 5 2 2 2 4 2" xfId="22369"/>
    <cellStyle name="SAPBEXstdItem 5 2 2 2 5" xfId="17058"/>
    <cellStyle name="SAPBEXstdItem 5 2 2 2 5 2" xfId="22882"/>
    <cellStyle name="SAPBEXstdItem 5 2 2 2 6" xfId="17558"/>
    <cellStyle name="SAPBEXstdItem 5 2 2 2 6 2" xfId="23382"/>
    <cellStyle name="SAPBEXstdItem 5 2 2 2 7" xfId="18015"/>
    <cellStyle name="SAPBEXstdItem 5 2 2 2 7 2" xfId="23839"/>
    <cellStyle name="SAPBEXstdItem 5 2 2 2 8" xfId="18472"/>
    <cellStyle name="SAPBEXstdItem 5 2 2 2 8 2" xfId="24296"/>
    <cellStyle name="SAPBEXstdItem 5 2 2 2 9" xfId="21313"/>
    <cellStyle name="SAPBEXstdItem 5 2 2 3" xfId="16745"/>
    <cellStyle name="SAPBEXstdItem 5 2 2 3 2" xfId="17258"/>
    <cellStyle name="SAPBEXstdItem 5 2 2 3 2 2" xfId="23082"/>
    <cellStyle name="SAPBEXstdItem 5 2 2 3 3" xfId="17758"/>
    <cellStyle name="SAPBEXstdItem 5 2 2 3 3 2" xfId="23582"/>
    <cellStyle name="SAPBEXstdItem 5 2 2 3 4" xfId="18215"/>
    <cellStyle name="SAPBEXstdItem 5 2 2 3 4 2" xfId="24039"/>
    <cellStyle name="SAPBEXstdItem 5 2 2 3 5" xfId="18672"/>
    <cellStyle name="SAPBEXstdItem 5 2 2 3 5 2" xfId="24496"/>
    <cellStyle name="SAPBEXstdItem 5 2 2 3 6" xfId="22569"/>
    <cellStyle name="SAPBEXstdItem 5 2 2 4" xfId="16849"/>
    <cellStyle name="SAPBEXstdItem 5 2 2 4 2" xfId="17362"/>
    <cellStyle name="SAPBEXstdItem 5 2 2 4 2 2" xfId="23186"/>
    <cellStyle name="SAPBEXstdItem 5 2 2 4 3" xfId="17862"/>
    <cellStyle name="SAPBEXstdItem 5 2 2 4 3 2" xfId="23686"/>
    <cellStyle name="SAPBEXstdItem 5 2 2 4 4" xfId="18319"/>
    <cellStyle name="SAPBEXstdItem 5 2 2 4 4 2" xfId="24143"/>
    <cellStyle name="SAPBEXstdItem 5 2 2 4 5" xfId="18776"/>
    <cellStyle name="SAPBEXstdItem 5 2 2 4 5 2" xfId="24600"/>
    <cellStyle name="SAPBEXstdItem 5 2 2 4 6" xfId="22673"/>
    <cellStyle name="SAPBEXstdItem 5 2 2 5" xfId="16497"/>
    <cellStyle name="SAPBEXstdItem 5 2 2 5 2" xfId="22321"/>
    <cellStyle name="SAPBEXstdItem 5 2 2 6" xfId="17010"/>
    <cellStyle name="SAPBEXstdItem 5 2 2 6 2" xfId="22834"/>
    <cellStyle name="SAPBEXstdItem 5 2 2 7" xfId="17510"/>
    <cellStyle name="SAPBEXstdItem 5 2 2 7 2" xfId="23334"/>
    <cellStyle name="SAPBEXstdItem 5 2 2 8" xfId="17967"/>
    <cellStyle name="SAPBEXstdItem 5 2 2 8 2" xfId="23791"/>
    <cellStyle name="SAPBEXstdItem 5 2 2 9" xfId="18424"/>
    <cellStyle name="SAPBEXstdItem 5 2 2 9 2" xfId="24248"/>
    <cellStyle name="SAPBEXstdItem 5 2 3" xfId="14147"/>
    <cellStyle name="SAPBEXstdItem 5 2 3 2" xfId="15741"/>
    <cellStyle name="SAPBEXstdItem 5 2 3 2 2" xfId="16732"/>
    <cellStyle name="SAPBEXstdItem 5 2 3 2 2 2" xfId="22556"/>
    <cellStyle name="SAPBEXstdItem 5 2 3 2 3" xfId="17245"/>
    <cellStyle name="SAPBEXstdItem 5 2 3 2 3 2" xfId="23069"/>
    <cellStyle name="SAPBEXstdItem 5 2 3 2 4" xfId="17745"/>
    <cellStyle name="SAPBEXstdItem 5 2 3 2 4 2" xfId="23569"/>
    <cellStyle name="SAPBEXstdItem 5 2 3 2 5" xfId="18202"/>
    <cellStyle name="SAPBEXstdItem 5 2 3 2 5 2" xfId="24026"/>
    <cellStyle name="SAPBEXstdItem 5 2 3 2 6" xfId="18659"/>
    <cellStyle name="SAPBEXstdItem 5 2 3 2 6 2" xfId="24483"/>
    <cellStyle name="SAPBEXstdItem 5 2 3 2 7" xfId="21566"/>
    <cellStyle name="SAPBEXstdItem 5 2 3 3" xfId="16836"/>
    <cellStyle name="SAPBEXstdItem 5 2 3 3 2" xfId="17349"/>
    <cellStyle name="SAPBEXstdItem 5 2 3 3 2 2" xfId="23173"/>
    <cellStyle name="SAPBEXstdItem 5 2 3 3 3" xfId="17849"/>
    <cellStyle name="SAPBEXstdItem 5 2 3 3 3 2" xfId="23673"/>
    <cellStyle name="SAPBEXstdItem 5 2 3 3 4" xfId="18306"/>
    <cellStyle name="SAPBEXstdItem 5 2 3 3 4 2" xfId="24130"/>
    <cellStyle name="SAPBEXstdItem 5 2 3 3 5" xfId="18763"/>
    <cellStyle name="SAPBEXstdItem 5 2 3 3 5 2" xfId="24587"/>
    <cellStyle name="SAPBEXstdItem 5 2 3 3 6" xfId="22660"/>
    <cellStyle name="SAPBEXstdItem 5 2 3 4" xfId="16484"/>
    <cellStyle name="SAPBEXstdItem 5 2 3 4 2" xfId="22308"/>
    <cellStyle name="SAPBEXstdItem 5 2 3 5" xfId="16997"/>
    <cellStyle name="SAPBEXstdItem 5 2 3 5 2" xfId="22821"/>
    <cellStyle name="SAPBEXstdItem 5 2 3 6" xfId="17497"/>
    <cellStyle name="SAPBEXstdItem 5 2 3 6 2" xfId="23321"/>
    <cellStyle name="SAPBEXstdItem 5 2 3 7" xfId="17954"/>
    <cellStyle name="SAPBEXstdItem 5 2 3 7 2" xfId="23778"/>
    <cellStyle name="SAPBEXstdItem 5 2 3 8" xfId="18411"/>
    <cellStyle name="SAPBEXstdItem 5 2 3 8 2" xfId="24235"/>
    <cellStyle name="SAPBEXstdItem 5 2 3 9" xfId="20044"/>
    <cellStyle name="SAPBEXstdItem 5 2 4" xfId="14400"/>
    <cellStyle name="SAPBEXstdItem 5 2 4 2" xfId="15994"/>
    <cellStyle name="SAPBEXstdItem 5 2 4 2 2" xfId="21819"/>
    <cellStyle name="SAPBEXstdItem 5 2 4 3" xfId="16629"/>
    <cellStyle name="SAPBEXstdItem 5 2 4 3 2" xfId="22453"/>
    <cellStyle name="SAPBEXstdItem 5 2 4 4" xfId="17142"/>
    <cellStyle name="SAPBEXstdItem 5 2 4 4 2" xfId="22966"/>
    <cellStyle name="SAPBEXstdItem 5 2 4 5" xfId="17642"/>
    <cellStyle name="SAPBEXstdItem 5 2 4 5 2" xfId="23466"/>
    <cellStyle name="SAPBEXstdItem 5 2 4 6" xfId="18099"/>
    <cellStyle name="SAPBEXstdItem 5 2 4 6 2" xfId="23923"/>
    <cellStyle name="SAPBEXstdItem 5 2 4 7" xfId="18556"/>
    <cellStyle name="SAPBEXstdItem 5 2 4 7 2" xfId="24380"/>
    <cellStyle name="SAPBEXstdItem 5 2 4 8" xfId="20297"/>
    <cellStyle name="SAPBEXstdItem 5 2 5" xfId="14848"/>
    <cellStyle name="SAPBEXstdItem 5 2 5 2" xfId="20676"/>
    <cellStyle name="SAPBEXstdItem 5 2 6" xfId="16439"/>
    <cellStyle name="SAPBEXstdItem 5 2 6 2" xfId="22263"/>
    <cellStyle name="SAPBEXstdItem 5 2 7" xfId="16952"/>
    <cellStyle name="SAPBEXstdItem 5 2 7 2" xfId="22776"/>
    <cellStyle name="SAPBEXstdItem 5 2 8" xfId="19145"/>
    <cellStyle name="SAPBEXstdItem 5 3" xfId="13094"/>
    <cellStyle name="SAPBEXstdItem 5 3 10" xfId="18600"/>
    <cellStyle name="SAPBEXstdItem 5 3 10 2" xfId="24424"/>
    <cellStyle name="SAPBEXstdItem 5 3 11" xfId="19036"/>
    <cellStyle name="SAPBEXstdItem 5 3 2" xfId="13744"/>
    <cellStyle name="SAPBEXstdItem 5 3 2 2" xfId="15379"/>
    <cellStyle name="SAPBEXstdItem 5 3 2 2 2" xfId="21204"/>
    <cellStyle name="SAPBEXstdItem 5 3 2 3" xfId="19680"/>
    <cellStyle name="SAPBEXstdItem 5 3 3" xfId="14038"/>
    <cellStyle name="SAPBEXstdItem 5 3 3 2" xfId="15632"/>
    <cellStyle name="SAPBEXstdItem 5 3 3 2 2" xfId="21457"/>
    <cellStyle name="SAPBEXstdItem 5 3 3 3" xfId="19935"/>
    <cellStyle name="SAPBEXstdItem 5 3 4" xfId="14291"/>
    <cellStyle name="SAPBEXstdItem 5 3 4 2" xfId="15885"/>
    <cellStyle name="SAPBEXstdItem 5 3 4 2 2" xfId="21710"/>
    <cellStyle name="SAPBEXstdItem 5 3 4 3" xfId="20188"/>
    <cellStyle name="SAPBEXstdItem 5 3 5" xfId="14739"/>
    <cellStyle name="SAPBEXstdItem 5 3 5 2" xfId="20567"/>
    <cellStyle name="SAPBEXstdItem 5 3 6" xfId="16673"/>
    <cellStyle name="SAPBEXstdItem 5 3 6 2" xfId="22497"/>
    <cellStyle name="SAPBEXstdItem 5 3 7" xfId="17186"/>
    <cellStyle name="SAPBEXstdItem 5 3 7 2" xfId="23010"/>
    <cellStyle name="SAPBEXstdItem 5 3 8" xfId="17686"/>
    <cellStyle name="SAPBEXstdItem 5 3 8 2" xfId="23510"/>
    <cellStyle name="SAPBEXstdItem 5 3 9" xfId="18143"/>
    <cellStyle name="SAPBEXstdItem 5 3 9 2" xfId="23967"/>
    <cellStyle name="SAPBEXstdItem 5 4" xfId="13359"/>
    <cellStyle name="SAPBEXstdItem 5 4 2" xfId="14996"/>
    <cellStyle name="SAPBEXstdItem 5 4 2 2" xfId="20821"/>
    <cellStyle name="SAPBEXstdItem 5 4 3" xfId="19297"/>
    <cellStyle name="SAPBEXstdItem 5 5" xfId="13602"/>
    <cellStyle name="SAPBEXstdItem 5 5 2" xfId="15239"/>
    <cellStyle name="SAPBEXstdItem 5 5 2 2" xfId="21064"/>
    <cellStyle name="SAPBEXstdItem 5 5 3" xfId="19540"/>
    <cellStyle name="SAPBEXstdItem 5 6" xfId="13689"/>
    <cellStyle name="SAPBEXstdItem 5 6 2" xfId="15324"/>
    <cellStyle name="SAPBEXstdItem 5 6 2 2" xfId="21149"/>
    <cellStyle name="SAPBEXstdItem 5 6 3" xfId="19625"/>
    <cellStyle name="SAPBEXstdItem 5 7" xfId="14510"/>
    <cellStyle name="SAPBEXstdItem 5 7 2" xfId="16103"/>
    <cellStyle name="SAPBEXstdItem 5 7 2 2" xfId="21928"/>
    <cellStyle name="SAPBEXstdItem 5 7 3" xfId="20406"/>
    <cellStyle name="SAPBEXstdItem 5 8" xfId="16251"/>
    <cellStyle name="SAPBEXstdItem 5 8 2" xfId="22075"/>
    <cellStyle name="SAPBEXstdItem 5 9" xfId="16345"/>
    <cellStyle name="SAPBEXstdItem 5 9 2" xfId="22169"/>
    <cellStyle name="SAPBEXstdItem 6" xfId="13186"/>
    <cellStyle name="SAPBEXstdItem 6 10" xfId="18615"/>
    <cellStyle name="SAPBEXstdItem 6 10 2" xfId="24439"/>
    <cellStyle name="SAPBEXstdItem 6 11" xfId="19127"/>
    <cellStyle name="SAPBEXstdItem 6 2" xfId="13835"/>
    <cellStyle name="SAPBEXstdItem 6 2 2" xfId="15470"/>
    <cellStyle name="SAPBEXstdItem 6 2 2 2" xfId="21295"/>
    <cellStyle name="SAPBEXstdItem 6 2 3" xfId="19771"/>
    <cellStyle name="SAPBEXstdItem 6 3" xfId="14129"/>
    <cellStyle name="SAPBEXstdItem 6 3 2" xfId="15723"/>
    <cellStyle name="SAPBEXstdItem 6 3 2 2" xfId="21548"/>
    <cellStyle name="SAPBEXstdItem 6 3 3" xfId="20026"/>
    <cellStyle name="SAPBEXstdItem 6 4" xfId="14382"/>
    <cellStyle name="SAPBEXstdItem 6 4 2" xfId="15976"/>
    <cellStyle name="SAPBEXstdItem 6 4 2 2" xfId="21801"/>
    <cellStyle name="SAPBEXstdItem 6 4 3" xfId="20279"/>
    <cellStyle name="SAPBEXstdItem 6 5" xfId="14830"/>
    <cellStyle name="SAPBEXstdItem 6 5 2" xfId="20658"/>
    <cellStyle name="SAPBEXstdItem 6 6" xfId="16688"/>
    <cellStyle name="SAPBEXstdItem 6 6 2" xfId="22512"/>
    <cellStyle name="SAPBEXstdItem 6 7" xfId="17201"/>
    <cellStyle name="SAPBEXstdItem 6 7 2" xfId="23025"/>
    <cellStyle name="SAPBEXstdItem 6 8" xfId="17701"/>
    <cellStyle name="SAPBEXstdItem 6 8 2" xfId="23525"/>
    <cellStyle name="SAPBEXstdItem 6 9" xfId="18158"/>
    <cellStyle name="SAPBEXstdItem 6 9 2" xfId="23982"/>
    <cellStyle name="SAPBEXstdItem 7" xfId="13046"/>
    <cellStyle name="SAPBEXstdItem 7 2" xfId="13696"/>
    <cellStyle name="SAPBEXstdItem 7 2 2" xfId="15331"/>
    <cellStyle name="SAPBEXstdItem 7 2 2 2" xfId="21156"/>
    <cellStyle name="SAPBEXstdItem 7 2 3" xfId="19632"/>
    <cellStyle name="SAPBEXstdItem 7 3" xfId="13990"/>
    <cellStyle name="SAPBEXstdItem 7 3 2" xfId="15584"/>
    <cellStyle name="SAPBEXstdItem 7 3 2 2" xfId="21409"/>
    <cellStyle name="SAPBEXstdItem 7 3 3" xfId="19887"/>
    <cellStyle name="SAPBEXstdItem 7 4" xfId="14243"/>
    <cellStyle name="SAPBEXstdItem 7 4 2" xfId="15837"/>
    <cellStyle name="SAPBEXstdItem 7 4 2 2" xfId="21662"/>
    <cellStyle name="SAPBEXstdItem 7 4 3" xfId="20140"/>
    <cellStyle name="SAPBEXstdItem 7 5" xfId="14691"/>
    <cellStyle name="SAPBEXstdItem 7 5 2" xfId="20519"/>
    <cellStyle name="SAPBEXstdItem 7 6" xfId="18988"/>
    <cellStyle name="SAPBEXstdItem 8" xfId="13311"/>
    <cellStyle name="SAPBEXstdItem 8 2" xfId="14948"/>
    <cellStyle name="SAPBEXstdItem 8 2 2" xfId="20773"/>
    <cellStyle name="SAPBEXstdItem 8 3" xfId="19249"/>
    <cellStyle name="SAPBEXstdItem 9" xfId="13310"/>
    <cellStyle name="SAPBEXstdItem 9 2" xfId="14947"/>
    <cellStyle name="SAPBEXstdItem 9 2 2" xfId="20772"/>
    <cellStyle name="SAPBEXstdItem 9 3" xfId="19248"/>
    <cellStyle name="Správně" xfId="35"/>
    <cellStyle name="Standard 2" xfId="36"/>
    <cellStyle name="Standard_General Info CE_EEI_Price lists 2010 V1" xfId="37"/>
    <cellStyle name="Text upozornění" xfId="38"/>
    <cellStyle name="Titre 2" xfId="14657"/>
    <cellStyle name="Vstup" xfId="39"/>
    <cellStyle name="Vstup 10" xfId="16202"/>
    <cellStyle name="Vstup 10 2" xfId="22026"/>
    <cellStyle name="Vstup 11" xfId="17495"/>
    <cellStyle name="Vstup 11 2" xfId="23319"/>
    <cellStyle name="Vstup 2" xfId="192"/>
    <cellStyle name="Vstup 2 10" xfId="14495"/>
    <cellStyle name="Vstup 2 10 2" xfId="16088"/>
    <cellStyle name="Vstup 2 10 2 2" xfId="21913"/>
    <cellStyle name="Vstup 2 10 3" xfId="20391"/>
    <cellStyle name="Vstup 2 11" xfId="16255"/>
    <cellStyle name="Vstup 2 11 2" xfId="22079"/>
    <cellStyle name="Vstup 2 12" xfId="16199"/>
    <cellStyle name="Vstup 2 12 2" xfId="22023"/>
    <cellStyle name="Vstup 2 13" xfId="16423"/>
    <cellStyle name="Vstup 2 13 2" xfId="22247"/>
    <cellStyle name="Vstup 2 14" xfId="18876"/>
    <cellStyle name="Vstup 2 2" xfId="205"/>
    <cellStyle name="Vstup 2 2 2" xfId="240"/>
    <cellStyle name="Vstup 2 2 2 2" xfId="291"/>
    <cellStyle name="Vstup 2 2 2 2 10" xfId="16420"/>
    <cellStyle name="Vstup 2 2 2 2 10 2" xfId="22244"/>
    <cellStyle name="Vstup 2 2 2 2 11" xfId="18931"/>
    <cellStyle name="Vstup 2 2 2 2 2" xfId="13243"/>
    <cellStyle name="Vstup 2 2 2 2 2 2" xfId="13892"/>
    <cellStyle name="Vstup 2 2 2 2 2 2 10" xfId="19828"/>
    <cellStyle name="Vstup 2 2 2 2 2 2 2" xfId="15527"/>
    <cellStyle name="Vstup 2 2 2 2 2 2 2 2" xfId="16832"/>
    <cellStyle name="Vstup 2 2 2 2 2 2 2 2 2" xfId="17345"/>
    <cellStyle name="Vstup 2 2 2 2 2 2 2 2 2 2" xfId="23169"/>
    <cellStyle name="Vstup 2 2 2 2 2 2 2 2 3" xfId="17845"/>
    <cellStyle name="Vstup 2 2 2 2 2 2 2 2 3 2" xfId="23669"/>
    <cellStyle name="Vstup 2 2 2 2 2 2 2 2 4" xfId="18302"/>
    <cellStyle name="Vstup 2 2 2 2 2 2 2 2 4 2" xfId="24126"/>
    <cellStyle name="Vstup 2 2 2 2 2 2 2 2 5" xfId="18759"/>
    <cellStyle name="Vstup 2 2 2 2 2 2 2 2 5 2" xfId="24583"/>
    <cellStyle name="Vstup 2 2 2 2 2 2 2 2 6" xfId="22656"/>
    <cellStyle name="Vstup 2 2 2 2 2 2 2 3" xfId="16936"/>
    <cellStyle name="Vstup 2 2 2 2 2 2 2 3 2" xfId="17449"/>
    <cellStyle name="Vstup 2 2 2 2 2 2 2 3 2 2" xfId="23273"/>
    <cellStyle name="Vstup 2 2 2 2 2 2 2 3 3" xfId="17949"/>
    <cellStyle name="Vstup 2 2 2 2 2 2 2 3 3 2" xfId="23773"/>
    <cellStyle name="Vstup 2 2 2 2 2 2 2 3 4" xfId="18406"/>
    <cellStyle name="Vstup 2 2 2 2 2 2 2 3 4 2" xfId="24230"/>
    <cellStyle name="Vstup 2 2 2 2 2 2 2 3 5" xfId="18863"/>
    <cellStyle name="Vstup 2 2 2 2 2 2 2 3 5 2" xfId="24687"/>
    <cellStyle name="Vstup 2 2 2 2 2 2 2 3 6" xfId="22760"/>
    <cellStyle name="Vstup 2 2 2 2 2 2 2 4" xfId="16584"/>
    <cellStyle name="Vstup 2 2 2 2 2 2 2 4 2" xfId="22408"/>
    <cellStyle name="Vstup 2 2 2 2 2 2 2 5" xfId="17097"/>
    <cellStyle name="Vstup 2 2 2 2 2 2 2 5 2" xfId="22921"/>
    <cellStyle name="Vstup 2 2 2 2 2 2 2 6" xfId="17597"/>
    <cellStyle name="Vstup 2 2 2 2 2 2 2 6 2" xfId="23421"/>
    <cellStyle name="Vstup 2 2 2 2 2 2 2 7" xfId="18054"/>
    <cellStyle name="Vstup 2 2 2 2 2 2 2 7 2" xfId="23878"/>
    <cellStyle name="Vstup 2 2 2 2 2 2 2 8" xfId="18511"/>
    <cellStyle name="Vstup 2 2 2 2 2 2 2 8 2" xfId="24335"/>
    <cellStyle name="Vstup 2 2 2 2 2 2 2 9" xfId="21352"/>
    <cellStyle name="Vstup 2 2 2 2 2 2 3" xfId="16784"/>
    <cellStyle name="Vstup 2 2 2 2 2 2 3 2" xfId="17297"/>
    <cellStyle name="Vstup 2 2 2 2 2 2 3 2 2" xfId="23121"/>
    <cellStyle name="Vstup 2 2 2 2 2 2 3 3" xfId="17797"/>
    <cellStyle name="Vstup 2 2 2 2 2 2 3 3 2" xfId="23621"/>
    <cellStyle name="Vstup 2 2 2 2 2 2 3 4" xfId="18254"/>
    <cellStyle name="Vstup 2 2 2 2 2 2 3 4 2" xfId="24078"/>
    <cellStyle name="Vstup 2 2 2 2 2 2 3 5" xfId="18711"/>
    <cellStyle name="Vstup 2 2 2 2 2 2 3 5 2" xfId="24535"/>
    <cellStyle name="Vstup 2 2 2 2 2 2 3 6" xfId="22608"/>
    <cellStyle name="Vstup 2 2 2 2 2 2 4" xfId="16888"/>
    <cellStyle name="Vstup 2 2 2 2 2 2 4 2" xfId="17401"/>
    <cellStyle name="Vstup 2 2 2 2 2 2 4 2 2" xfId="23225"/>
    <cellStyle name="Vstup 2 2 2 2 2 2 4 3" xfId="17901"/>
    <cellStyle name="Vstup 2 2 2 2 2 2 4 3 2" xfId="23725"/>
    <cellStyle name="Vstup 2 2 2 2 2 2 4 4" xfId="18358"/>
    <cellStyle name="Vstup 2 2 2 2 2 2 4 4 2" xfId="24182"/>
    <cellStyle name="Vstup 2 2 2 2 2 2 4 5" xfId="18815"/>
    <cellStyle name="Vstup 2 2 2 2 2 2 4 5 2" xfId="24639"/>
    <cellStyle name="Vstup 2 2 2 2 2 2 4 6" xfId="22712"/>
    <cellStyle name="Vstup 2 2 2 2 2 2 5" xfId="16536"/>
    <cellStyle name="Vstup 2 2 2 2 2 2 5 2" xfId="22360"/>
    <cellStyle name="Vstup 2 2 2 2 2 2 6" xfId="17049"/>
    <cellStyle name="Vstup 2 2 2 2 2 2 6 2" xfId="22873"/>
    <cellStyle name="Vstup 2 2 2 2 2 2 7" xfId="17549"/>
    <cellStyle name="Vstup 2 2 2 2 2 2 7 2" xfId="23373"/>
    <cellStyle name="Vstup 2 2 2 2 2 2 8" xfId="18006"/>
    <cellStyle name="Vstup 2 2 2 2 2 2 8 2" xfId="23830"/>
    <cellStyle name="Vstup 2 2 2 2 2 2 9" xfId="18463"/>
    <cellStyle name="Vstup 2 2 2 2 2 2 9 2" xfId="24287"/>
    <cellStyle name="Vstup 2 2 2 2 2 3" xfId="14186"/>
    <cellStyle name="Vstup 2 2 2 2 2 3 2" xfId="15780"/>
    <cellStyle name="Vstup 2 2 2 2 2 3 2 2" xfId="21605"/>
    <cellStyle name="Vstup 2 2 2 2 2 3 3" xfId="16598"/>
    <cellStyle name="Vstup 2 2 2 2 2 3 3 2" xfId="22422"/>
    <cellStyle name="Vstup 2 2 2 2 2 3 4" xfId="17111"/>
    <cellStyle name="Vstup 2 2 2 2 2 3 4 2" xfId="22935"/>
    <cellStyle name="Vstup 2 2 2 2 2 3 5" xfId="17611"/>
    <cellStyle name="Vstup 2 2 2 2 2 3 5 2" xfId="23435"/>
    <cellStyle name="Vstup 2 2 2 2 2 3 6" xfId="18068"/>
    <cellStyle name="Vstup 2 2 2 2 2 3 6 2" xfId="23892"/>
    <cellStyle name="Vstup 2 2 2 2 2 3 7" xfId="18525"/>
    <cellStyle name="Vstup 2 2 2 2 2 3 7 2" xfId="24349"/>
    <cellStyle name="Vstup 2 2 2 2 2 3 8" xfId="20083"/>
    <cellStyle name="Vstup 2 2 2 2 2 4" xfId="14439"/>
    <cellStyle name="Vstup 2 2 2 2 2 4 2" xfId="16033"/>
    <cellStyle name="Vstup 2 2 2 2 2 4 2 2" xfId="21858"/>
    <cellStyle name="Vstup 2 2 2 2 2 4 3" xfId="20336"/>
    <cellStyle name="Vstup 2 2 2 2 2 5" xfId="14887"/>
    <cellStyle name="Vstup 2 2 2 2 2 5 2" xfId="20715"/>
    <cellStyle name="Vstup 2 2 2 2 2 6" xfId="16478"/>
    <cellStyle name="Vstup 2 2 2 2 2 6 2" xfId="22302"/>
    <cellStyle name="Vstup 2 2 2 2 2 7" xfId="16991"/>
    <cellStyle name="Vstup 2 2 2 2 2 7 2" xfId="22815"/>
    <cellStyle name="Vstup 2 2 2 2 2 8" xfId="19184"/>
    <cellStyle name="Vstup 2 2 2 2 3" xfId="13133"/>
    <cellStyle name="Vstup 2 2 2 2 3 10" xfId="18518"/>
    <cellStyle name="Vstup 2 2 2 2 3 10 2" xfId="24342"/>
    <cellStyle name="Vstup 2 2 2 2 3 11" xfId="19075"/>
    <cellStyle name="Vstup 2 2 2 2 3 2" xfId="13783"/>
    <cellStyle name="Vstup 2 2 2 2 3 2 2" xfId="15418"/>
    <cellStyle name="Vstup 2 2 2 2 3 2 2 2" xfId="21243"/>
    <cellStyle name="Vstup 2 2 2 2 3 2 3" xfId="19719"/>
    <cellStyle name="Vstup 2 2 2 2 3 3" xfId="14077"/>
    <cellStyle name="Vstup 2 2 2 2 3 3 2" xfId="15671"/>
    <cellStyle name="Vstup 2 2 2 2 3 3 2 2" xfId="21496"/>
    <cellStyle name="Vstup 2 2 2 2 3 3 3" xfId="19974"/>
    <cellStyle name="Vstup 2 2 2 2 3 4" xfId="14330"/>
    <cellStyle name="Vstup 2 2 2 2 3 4 2" xfId="15924"/>
    <cellStyle name="Vstup 2 2 2 2 3 4 2 2" xfId="21749"/>
    <cellStyle name="Vstup 2 2 2 2 3 4 3" xfId="20227"/>
    <cellStyle name="Vstup 2 2 2 2 3 5" xfId="14778"/>
    <cellStyle name="Vstup 2 2 2 2 3 5 2" xfId="20606"/>
    <cellStyle name="Vstup 2 2 2 2 3 6" xfId="16591"/>
    <cellStyle name="Vstup 2 2 2 2 3 6 2" xfId="22415"/>
    <cellStyle name="Vstup 2 2 2 2 3 7" xfId="17104"/>
    <cellStyle name="Vstup 2 2 2 2 3 7 2" xfId="22928"/>
    <cellStyle name="Vstup 2 2 2 2 3 8" xfId="17604"/>
    <cellStyle name="Vstup 2 2 2 2 3 8 2" xfId="23428"/>
    <cellStyle name="Vstup 2 2 2 2 3 9" xfId="18061"/>
    <cellStyle name="Vstup 2 2 2 2 3 9 2" xfId="23885"/>
    <cellStyle name="Vstup 2 2 2 2 4" xfId="13398"/>
    <cellStyle name="Vstup 2 2 2 2 4 2" xfId="15035"/>
    <cellStyle name="Vstup 2 2 2 2 4 2 2" xfId="20860"/>
    <cellStyle name="Vstup 2 2 2 2 4 3" xfId="19336"/>
    <cellStyle name="Vstup 2 2 2 2 5" xfId="13563"/>
    <cellStyle name="Vstup 2 2 2 2 5 2" xfId="15200"/>
    <cellStyle name="Vstup 2 2 2 2 5 2 2" xfId="21025"/>
    <cellStyle name="Vstup 2 2 2 2 5 3" xfId="19501"/>
    <cellStyle name="Vstup 2 2 2 2 6" xfId="13668"/>
    <cellStyle name="Vstup 2 2 2 2 6 2" xfId="15303"/>
    <cellStyle name="Vstup 2 2 2 2 6 2 2" xfId="21128"/>
    <cellStyle name="Vstup 2 2 2 2 6 3" xfId="19604"/>
    <cellStyle name="Vstup 2 2 2 2 7" xfId="14549"/>
    <cellStyle name="Vstup 2 2 2 2 7 2" xfId="16142"/>
    <cellStyle name="Vstup 2 2 2 2 7 2 2" xfId="21967"/>
    <cellStyle name="Vstup 2 2 2 2 7 3" xfId="20445"/>
    <cellStyle name="Vstup 2 2 2 2 8" xfId="16258"/>
    <cellStyle name="Vstup 2 2 2 2 8 2" xfId="22082"/>
    <cellStyle name="Vstup 2 2 2 2 9" xfId="16341"/>
    <cellStyle name="Vstup 2 2 2 2 9 2" xfId="22165"/>
    <cellStyle name="Vstup 2 2 2 3" xfId="13085"/>
    <cellStyle name="Vstup 2 2 2 3 10" xfId="18520"/>
    <cellStyle name="Vstup 2 2 2 3 10 2" xfId="24344"/>
    <cellStyle name="Vstup 2 2 2 3 11" xfId="19027"/>
    <cellStyle name="Vstup 2 2 2 3 2" xfId="13735"/>
    <cellStyle name="Vstup 2 2 2 3 2 2" xfId="15370"/>
    <cellStyle name="Vstup 2 2 2 3 2 2 2" xfId="21195"/>
    <cellStyle name="Vstup 2 2 2 3 2 3" xfId="19671"/>
    <cellStyle name="Vstup 2 2 2 3 3" xfId="14029"/>
    <cellStyle name="Vstup 2 2 2 3 3 2" xfId="15623"/>
    <cellStyle name="Vstup 2 2 2 3 3 2 2" xfId="21448"/>
    <cellStyle name="Vstup 2 2 2 3 3 3" xfId="19926"/>
    <cellStyle name="Vstup 2 2 2 3 4" xfId="14282"/>
    <cellStyle name="Vstup 2 2 2 3 4 2" xfId="15876"/>
    <cellStyle name="Vstup 2 2 2 3 4 2 2" xfId="21701"/>
    <cellStyle name="Vstup 2 2 2 3 4 3" xfId="20179"/>
    <cellStyle name="Vstup 2 2 2 3 5" xfId="14730"/>
    <cellStyle name="Vstup 2 2 2 3 5 2" xfId="20558"/>
    <cellStyle name="Vstup 2 2 2 3 6" xfId="16593"/>
    <cellStyle name="Vstup 2 2 2 3 6 2" xfId="22417"/>
    <cellStyle name="Vstup 2 2 2 3 7" xfId="17106"/>
    <cellStyle name="Vstup 2 2 2 3 7 2" xfId="22930"/>
    <cellStyle name="Vstup 2 2 2 3 8" xfId="17606"/>
    <cellStyle name="Vstup 2 2 2 3 8 2" xfId="23430"/>
    <cellStyle name="Vstup 2 2 2 3 9" xfId="18063"/>
    <cellStyle name="Vstup 2 2 2 3 9 2" xfId="23887"/>
    <cellStyle name="Vstup 2 2 2 4" xfId="13350"/>
    <cellStyle name="Vstup 2 2 2 4 2" xfId="14987"/>
    <cellStyle name="Vstup 2 2 2 4 2 2" xfId="20812"/>
    <cellStyle name="Vstup 2 2 2 4 3" xfId="19288"/>
    <cellStyle name="Vstup 2 2 2 5" xfId="13611"/>
    <cellStyle name="Vstup 2 2 2 5 2" xfId="15248"/>
    <cellStyle name="Vstup 2 2 2 5 2 2" xfId="21073"/>
    <cellStyle name="Vstup 2 2 2 5 3" xfId="19549"/>
    <cellStyle name="Vstup 2 2 2 6" xfId="16257"/>
    <cellStyle name="Vstup 2 2 2 6 2" xfId="22081"/>
    <cellStyle name="Vstup 2 2 2 7" xfId="16342"/>
    <cellStyle name="Vstup 2 2 2 7 2" xfId="22166"/>
    <cellStyle name="Vstup 2 2 2 8" xfId="16421"/>
    <cellStyle name="Vstup 2 2 2 8 2" xfId="22245"/>
    <cellStyle name="Vstup 2 2 3" xfId="261"/>
    <cellStyle name="Vstup 2 2 3 10" xfId="16418"/>
    <cellStyle name="Vstup 2 2 3 10 2" xfId="22242"/>
    <cellStyle name="Vstup 2 2 3 11" xfId="18901"/>
    <cellStyle name="Vstup 2 2 3 2" xfId="13213"/>
    <cellStyle name="Vstup 2 2 3 2 2" xfId="13862"/>
    <cellStyle name="Vstup 2 2 3 2 2 10" xfId="19798"/>
    <cellStyle name="Vstup 2 2 3 2 2 2" xfId="15497"/>
    <cellStyle name="Vstup 2 2 3 2 2 2 2" xfId="16802"/>
    <cellStyle name="Vstup 2 2 3 2 2 2 2 2" xfId="17315"/>
    <cellStyle name="Vstup 2 2 3 2 2 2 2 2 2" xfId="23139"/>
    <cellStyle name="Vstup 2 2 3 2 2 2 2 3" xfId="17815"/>
    <cellStyle name="Vstup 2 2 3 2 2 2 2 3 2" xfId="23639"/>
    <cellStyle name="Vstup 2 2 3 2 2 2 2 4" xfId="18272"/>
    <cellStyle name="Vstup 2 2 3 2 2 2 2 4 2" xfId="24096"/>
    <cellStyle name="Vstup 2 2 3 2 2 2 2 5" xfId="18729"/>
    <cellStyle name="Vstup 2 2 3 2 2 2 2 5 2" xfId="24553"/>
    <cellStyle name="Vstup 2 2 3 2 2 2 2 6" xfId="22626"/>
    <cellStyle name="Vstup 2 2 3 2 2 2 3" xfId="16906"/>
    <cellStyle name="Vstup 2 2 3 2 2 2 3 2" xfId="17419"/>
    <cellStyle name="Vstup 2 2 3 2 2 2 3 2 2" xfId="23243"/>
    <cellStyle name="Vstup 2 2 3 2 2 2 3 3" xfId="17919"/>
    <cellStyle name="Vstup 2 2 3 2 2 2 3 3 2" xfId="23743"/>
    <cellStyle name="Vstup 2 2 3 2 2 2 3 4" xfId="18376"/>
    <cellStyle name="Vstup 2 2 3 2 2 2 3 4 2" xfId="24200"/>
    <cellStyle name="Vstup 2 2 3 2 2 2 3 5" xfId="18833"/>
    <cellStyle name="Vstup 2 2 3 2 2 2 3 5 2" xfId="24657"/>
    <cellStyle name="Vstup 2 2 3 2 2 2 3 6" xfId="22730"/>
    <cellStyle name="Vstup 2 2 3 2 2 2 4" xfId="16554"/>
    <cellStyle name="Vstup 2 2 3 2 2 2 4 2" xfId="22378"/>
    <cellStyle name="Vstup 2 2 3 2 2 2 5" xfId="17067"/>
    <cellStyle name="Vstup 2 2 3 2 2 2 5 2" xfId="22891"/>
    <cellStyle name="Vstup 2 2 3 2 2 2 6" xfId="17567"/>
    <cellStyle name="Vstup 2 2 3 2 2 2 6 2" xfId="23391"/>
    <cellStyle name="Vstup 2 2 3 2 2 2 7" xfId="18024"/>
    <cellStyle name="Vstup 2 2 3 2 2 2 7 2" xfId="23848"/>
    <cellStyle name="Vstup 2 2 3 2 2 2 8" xfId="18481"/>
    <cellStyle name="Vstup 2 2 3 2 2 2 8 2" xfId="24305"/>
    <cellStyle name="Vstup 2 2 3 2 2 2 9" xfId="21322"/>
    <cellStyle name="Vstup 2 2 3 2 2 3" xfId="16754"/>
    <cellStyle name="Vstup 2 2 3 2 2 3 2" xfId="17267"/>
    <cellStyle name="Vstup 2 2 3 2 2 3 2 2" xfId="23091"/>
    <cellStyle name="Vstup 2 2 3 2 2 3 3" xfId="17767"/>
    <cellStyle name="Vstup 2 2 3 2 2 3 3 2" xfId="23591"/>
    <cellStyle name="Vstup 2 2 3 2 2 3 4" xfId="18224"/>
    <cellStyle name="Vstup 2 2 3 2 2 3 4 2" xfId="24048"/>
    <cellStyle name="Vstup 2 2 3 2 2 3 5" xfId="18681"/>
    <cellStyle name="Vstup 2 2 3 2 2 3 5 2" xfId="24505"/>
    <cellStyle name="Vstup 2 2 3 2 2 3 6" xfId="22578"/>
    <cellStyle name="Vstup 2 2 3 2 2 4" xfId="16858"/>
    <cellStyle name="Vstup 2 2 3 2 2 4 2" xfId="17371"/>
    <cellStyle name="Vstup 2 2 3 2 2 4 2 2" xfId="23195"/>
    <cellStyle name="Vstup 2 2 3 2 2 4 3" xfId="17871"/>
    <cellStyle name="Vstup 2 2 3 2 2 4 3 2" xfId="23695"/>
    <cellStyle name="Vstup 2 2 3 2 2 4 4" xfId="18328"/>
    <cellStyle name="Vstup 2 2 3 2 2 4 4 2" xfId="24152"/>
    <cellStyle name="Vstup 2 2 3 2 2 4 5" xfId="18785"/>
    <cellStyle name="Vstup 2 2 3 2 2 4 5 2" xfId="24609"/>
    <cellStyle name="Vstup 2 2 3 2 2 4 6" xfId="22682"/>
    <cellStyle name="Vstup 2 2 3 2 2 5" xfId="16506"/>
    <cellStyle name="Vstup 2 2 3 2 2 5 2" xfId="22330"/>
    <cellStyle name="Vstup 2 2 3 2 2 6" xfId="17019"/>
    <cellStyle name="Vstup 2 2 3 2 2 6 2" xfId="22843"/>
    <cellStyle name="Vstup 2 2 3 2 2 7" xfId="17519"/>
    <cellStyle name="Vstup 2 2 3 2 2 7 2" xfId="23343"/>
    <cellStyle name="Vstup 2 2 3 2 2 8" xfId="17976"/>
    <cellStyle name="Vstup 2 2 3 2 2 8 2" xfId="23800"/>
    <cellStyle name="Vstup 2 2 3 2 2 9" xfId="18433"/>
    <cellStyle name="Vstup 2 2 3 2 2 9 2" xfId="24257"/>
    <cellStyle name="Vstup 2 2 3 2 3" xfId="14156"/>
    <cellStyle name="Vstup 2 2 3 2 3 2" xfId="15750"/>
    <cellStyle name="Vstup 2 2 3 2 3 2 2" xfId="21575"/>
    <cellStyle name="Vstup 2 2 3 2 3 3" xfId="16727"/>
    <cellStyle name="Vstup 2 2 3 2 3 3 2" xfId="22551"/>
    <cellStyle name="Vstup 2 2 3 2 3 4" xfId="17240"/>
    <cellStyle name="Vstup 2 2 3 2 3 4 2" xfId="23064"/>
    <cellStyle name="Vstup 2 2 3 2 3 5" xfId="17740"/>
    <cellStyle name="Vstup 2 2 3 2 3 5 2" xfId="23564"/>
    <cellStyle name="Vstup 2 2 3 2 3 6" xfId="18197"/>
    <cellStyle name="Vstup 2 2 3 2 3 6 2" xfId="24021"/>
    <cellStyle name="Vstup 2 2 3 2 3 7" xfId="18654"/>
    <cellStyle name="Vstup 2 2 3 2 3 7 2" xfId="24478"/>
    <cellStyle name="Vstup 2 2 3 2 3 8" xfId="20053"/>
    <cellStyle name="Vstup 2 2 3 2 4" xfId="14409"/>
    <cellStyle name="Vstup 2 2 3 2 4 2" xfId="16003"/>
    <cellStyle name="Vstup 2 2 3 2 4 2 2" xfId="21828"/>
    <cellStyle name="Vstup 2 2 3 2 4 3" xfId="20306"/>
    <cellStyle name="Vstup 2 2 3 2 5" xfId="14857"/>
    <cellStyle name="Vstup 2 2 3 2 5 2" xfId="20685"/>
    <cellStyle name="Vstup 2 2 3 2 6" xfId="16448"/>
    <cellStyle name="Vstup 2 2 3 2 6 2" xfId="22272"/>
    <cellStyle name="Vstup 2 2 3 2 7" xfId="16961"/>
    <cellStyle name="Vstup 2 2 3 2 7 2" xfId="22785"/>
    <cellStyle name="Vstup 2 2 3 2 8" xfId="19154"/>
    <cellStyle name="Vstup 2 2 3 3" xfId="13103"/>
    <cellStyle name="Vstup 2 2 3 3 10" xfId="18521"/>
    <cellStyle name="Vstup 2 2 3 3 10 2" xfId="24345"/>
    <cellStyle name="Vstup 2 2 3 3 11" xfId="19045"/>
    <cellStyle name="Vstup 2 2 3 3 2" xfId="13753"/>
    <cellStyle name="Vstup 2 2 3 3 2 2" xfId="15388"/>
    <cellStyle name="Vstup 2 2 3 3 2 2 2" xfId="21213"/>
    <cellStyle name="Vstup 2 2 3 3 2 3" xfId="19689"/>
    <cellStyle name="Vstup 2 2 3 3 3" xfId="14047"/>
    <cellStyle name="Vstup 2 2 3 3 3 2" xfId="15641"/>
    <cellStyle name="Vstup 2 2 3 3 3 2 2" xfId="21466"/>
    <cellStyle name="Vstup 2 2 3 3 3 3" xfId="19944"/>
    <cellStyle name="Vstup 2 2 3 3 4" xfId="14300"/>
    <cellStyle name="Vstup 2 2 3 3 4 2" xfId="15894"/>
    <cellStyle name="Vstup 2 2 3 3 4 2 2" xfId="21719"/>
    <cellStyle name="Vstup 2 2 3 3 4 3" xfId="20197"/>
    <cellStyle name="Vstup 2 2 3 3 5" xfId="14748"/>
    <cellStyle name="Vstup 2 2 3 3 5 2" xfId="20576"/>
    <cellStyle name="Vstup 2 2 3 3 6" xfId="16594"/>
    <cellStyle name="Vstup 2 2 3 3 6 2" xfId="22418"/>
    <cellStyle name="Vstup 2 2 3 3 7" xfId="17107"/>
    <cellStyle name="Vstup 2 2 3 3 7 2" xfId="22931"/>
    <cellStyle name="Vstup 2 2 3 3 8" xfId="17607"/>
    <cellStyle name="Vstup 2 2 3 3 8 2" xfId="23431"/>
    <cellStyle name="Vstup 2 2 3 3 9" xfId="18064"/>
    <cellStyle name="Vstup 2 2 3 3 9 2" xfId="23888"/>
    <cellStyle name="Vstup 2 2 3 4" xfId="13368"/>
    <cellStyle name="Vstup 2 2 3 4 2" xfId="15005"/>
    <cellStyle name="Vstup 2 2 3 4 2 2" xfId="20830"/>
    <cellStyle name="Vstup 2 2 3 4 3" xfId="19306"/>
    <cellStyle name="Vstup 2 2 3 5" xfId="13593"/>
    <cellStyle name="Vstup 2 2 3 5 2" xfId="15230"/>
    <cellStyle name="Vstup 2 2 3 5 2 2" xfId="21055"/>
    <cellStyle name="Vstup 2 2 3 5 3" xfId="19531"/>
    <cellStyle name="Vstup 2 2 3 6" xfId="13406"/>
    <cellStyle name="Vstup 2 2 3 6 2" xfId="15043"/>
    <cellStyle name="Vstup 2 2 3 6 2 2" xfId="20868"/>
    <cellStyle name="Vstup 2 2 3 6 3" xfId="19344"/>
    <cellStyle name="Vstup 2 2 3 7" xfId="14519"/>
    <cellStyle name="Vstup 2 2 3 7 2" xfId="16112"/>
    <cellStyle name="Vstup 2 2 3 7 2 2" xfId="21937"/>
    <cellStyle name="Vstup 2 2 3 7 3" xfId="20415"/>
    <cellStyle name="Vstup 2 2 3 8" xfId="16259"/>
    <cellStyle name="Vstup 2 2 3 8 2" xfId="22083"/>
    <cellStyle name="Vstup 2 2 3 9" xfId="16340"/>
    <cellStyle name="Vstup 2 2 3 9 2" xfId="22164"/>
    <cellStyle name="Vstup 2 2 4" xfId="13055"/>
    <cellStyle name="Vstup 2 2 4 10" xfId="18648"/>
    <cellStyle name="Vstup 2 2 4 10 2" xfId="24472"/>
    <cellStyle name="Vstup 2 2 4 11" xfId="18997"/>
    <cellStyle name="Vstup 2 2 4 2" xfId="13705"/>
    <cellStyle name="Vstup 2 2 4 2 2" xfId="15340"/>
    <cellStyle name="Vstup 2 2 4 2 2 2" xfId="21165"/>
    <cellStyle name="Vstup 2 2 4 2 3" xfId="19641"/>
    <cellStyle name="Vstup 2 2 4 3" xfId="13999"/>
    <cellStyle name="Vstup 2 2 4 3 2" xfId="15593"/>
    <cellStyle name="Vstup 2 2 4 3 2 2" xfId="21418"/>
    <cellStyle name="Vstup 2 2 4 3 3" xfId="19896"/>
    <cellStyle name="Vstup 2 2 4 4" xfId="14252"/>
    <cellStyle name="Vstup 2 2 4 4 2" xfId="15846"/>
    <cellStyle name="Vstup 2 2 4 4 2 2" xfId="21671"/>
    <cellStyle name="Vstup 2 2 4 4 3" xfId="20149"/>
    <cellStyle name="Vstup 2 2 4 5" xfId="14700"/>
    <cellStyle name="Vstup 2 2 4 5 2" xfId="20528"/>
    <cellStyle name="Vstup 2 2 4 6" xfId="16721"/>
    <cellStyle name="Vstup 2 2 4 6 2" xfId="22545"/>
    <cellStyle name="Vstup 2 2 4 7" xfId="17234"/>
    <cellStyle name="Vstup 2 2 4 7 2" xfId="23058"/>
    <cellStyle name="Vstup 2 2 4 8" xfId="17734"/>
    <cellStyle name="Vstup 2 2 4 8 2" xfId="23558"/>
    <cellStyle name="Vstup 2 2 4 9" xfId="18191"/>
    <cellStyle name="Vstup 2 2 4 9 2" xfId="24015"/>
    <cellStyle name="Vstup 2 2 5" xfId="13320"/>
    <cellStyle name="Vstup 2 2 5 2" xfId="14957"/>
    <cellStyle name="Vstup 2 2 5 2 2" xfId="20782"/>
    <cellStyle name="Vstup 2 2 5 3" xfId="19258"/>
    <cellStyle name="Vstup 2 2 6" xfId="13641"/>
    <cellStyle name="Vstup 2 2 6 2" xfId="15278"/>
    <cellStyle name="Vstup 2 2 6 2 2" xfId="21103"/>
    <cellStyle name="Vstup 2 2 6 3" xfId="19579"/>
    <cellStyle name="Vstup 2 2 7" xfId="16256"/>
    <cellStyle name="Vstup 2 2 7 2" xfId="22080"/>
    <cellStyle name="Vstup 2 2 8" xfId="16203"/>
    <cellStyle name="Vstup 2 2 8 2" xfId="22027"/>
    <cellStyle name="Vstup 2 2 9" xfId="16422"/>
    <cellStyle name="Vstup 2 2 9 2" xfId="22246"/>
    <cellStyle name="Vstup 2 3" xfId="231"/>
    <cellStyle name="Vstup 2 3 2" xfId="282"/>
    <cellStyle name="Vstup 2 3 2 10" xfId="16416"/>
    <cellStyle name="Vstup 2 3 2 10 2" xfId="22240"/>
    <cellStyle name="Vstup 2 3 2 11" xfId="18922"/>
    <cellStyle name="Vstup 2 3 2 2" xfId="13234"/>
    <cellStyle name="Vstup 2 3 2 2 2" xfId="13883"/>
    <cellStyle name="Vstup 2 3 2 2 2 10" xfId="19819"/>
    <cellStyle name="Vstup 2 3 2 2 2 2" xfId="15518"/>
    <cellStyle name="Vstup 2 3 2 2 2 2 2" xfId="16823"/>
    <cellStyle name="Vstup 2 3 2 2 2 2 2 2" xfId="17336"/>
    <cellStyle name="Vstup 2 3 2 2 2 2 2 2 2" xfId="23160"/>
    <cellStyle name="Vstup 2 3 2 2 2 2 2 3" xfId="17836"/>
    <cellStyle name="Vstup 2 3 2 2 2 2 2 3 2" xfId="23660"/>
    <cellStyle name="Vstup 2 3 2 2 2 2 2 4" xfId="18293"/>
    <cellStyle name="Vstup 2 3 2 2 2 2 2 4 2" xfId="24117"/>
    <cellStyle name="Vstup 2 3 2 2 2 2 2 5" xfId="18750"/>
    <cellStyle name="Vstup 2 3 2 2 2 2 2 5 2" xfId="24574"/>
    <cellStyle name="Vstup 2 3 2 2 2 2 2 6" xfId="22647"/>
    <cellStyle name="Vstup 2 3 2 2 2 2 3" xfId="16927"/>
    <cellStyle name="Vstup 2 3 2 2 2 2 3 2" xfId="17440"/>
    <cellStyle name="Vstup 2 3 2 2 2 2 3 2 2" xfId="23264"/>
    <cellStyle name="Vstup 2 3 2 2 2 2 3 3" xfId="17940"/>
    <cellStyle name="Vstup 2 3 2 2 2 2 3 3 2" xfId="23764"/>
    <cellStyle name="Vstup 2 3 2 2 2 2 3 4" xfId="18397"/>
    <cellStyle name="Vstup 2 3 2 2 2 2 3 4 2" xfId="24221"/>
    <cellStyle name="Vstup 2 3 2 2 2 2 3 5" xfId="18854"/>
    <cellStyle name="Vstup 2 3 2 2 2 2 3 5 2" xfId="24678"/>
    <cellStyle name="Vstup 2 3 2 2 2 2 3 6" xfId="22751"/>
    <cellStyle name="Vstup 2 3 2 2 2 2 4" xfId="16575"/>
    <cellStyle name="Vstup 2 3 2 2 2 2 4 2" xfId="22399"/>
    <cellStyle name="Vstup 2 3 2 2 2 2 5" xfId="17088"/>
    <cellStyle name="Vstup 2 3 2 2 2 2 5 2" xfId="22912"/>
    <cellStyle name="Vstup 2 3 2 2 2 2 6" xfId="17588"/>
    <cellStyle name="Vstup 2 3 2 2 2 2 6 2" xfId="23412"/>
    <cellStyle name="Vstup 2 3 2 2 2 2 7" xfId="18045"/>
    <cellStyle name="Vstup 2 3 2 2 2 2 7 2" xfId="23869"/>
    <cellStyle name="Vstup 2 3 2 2 2 2 8" xfId="18502"/>
    <cellStyle name="Vstup 2 3 2 2 2 2 8 2" xfId="24326"/>
    <cellStyle name="Vstup 2 3 2 2 2 2 9" xfId="21343"/>
    <cellStyle name="Vstup 2 3 2 2 2 3" xfId="16775"/>
    <cellStyle name="Vstup 2 3 2 2 2 3 2" xfId="17288"/>
    <cellStyle name="Vstup 2 3 2 2 2 3 2 2" xfId="23112"/>
    <cellStyle name="Vstup 2 3 2 2 2 3 3" xfId="17788"/>
    <cellStyle name="Vstup 2 3 2 2 2 3 3 2" xfId="23612"/>
    <cellStyle name="Vstup 2 3 2 2 2 3 4" xfId="18245"/>
    <cellStyle name="Vstup 2 3 2 2 2 3 4 2" xfId="24069"/>
    <cellStyle name="Vstup 2 3 2 2 2 3 5" xfId="18702"/>
    <cellStyle name="Vstup 2 3 2 2 2 3 5 2" xfId="24526"/>
    <cellStyle name="Vstup 2 3 2 2 2 3 6" xfId="22599"/>
    <cellStyle name="Vstup 2 3 2 2 2 4" xfId="16879"/>
    <cellStyle name="Vstup 2 3 2 2 2 4 2" xfId="17392"/>
    <cellStyle name="Vstup 2 3 2 2 2 4 2 2" xfId="23216"/>
    <cellStyle name="Vstup 2 3 2 2 2 4 3" xfId="17892"/>
    <cellStyle name="Vstup 2 3 2 2 2 4 3 2" xfId="23716"/>
    <cellStyle name="Vstup 2 3 2 2 2 4 4" xfId="18349"/>
    <cellStyle name="Vstup 2 3 2 2 2 4 4 2" xfId="24173"/>
    <cellStyle name="Vstup 2 3 2 2 2 4 5" xfId="18806"/>
    <cellStyle name="Vstup 2 3 2 2 2 4 5 2" xfId="24630"/>
    <cellStyle name="Vstup 2 3 2 2 2 4 6" xfId="22703"/>
    <cellStyle name="Vstup 2 3 2 2 2 5" xfId="16527"/>
    <cellStyle name="Vstup 2 3 2 2 2 5 2" xfId="22351"/>
    <cellStyle name="Vstup 2 3 2 2 2 6" xfId="17040"/>
    <cellStyle name="Vstup 2 3 2 2 2 6 2" xfId="22864"/>
    <cellStyle name="Vstup 2 3 2 2 2 7" xfId="17540"/>
    <cellStyle name="Vstup 2 3 2 2 2 7 2" xfId="23364"/>
    <cellStyle name="Vstup 2 3 2 2 2 8" xfId="17997"/>
    <cellStyle name="Vstup 2 3 2 2 2 8 2" xfId="23821"/>
    <cellStyle name="Vstup 2 3 2 2 2 9" xfId="18454"/>
    <cellStyle name="Vstup 2 3 2 2 2 9 2" xfId="24278"/>
    <cellStyle name="Vstup 2 3 2 2 3" xfId="14177"/>
    <cellStyle name="Vstup 2 3 2 2 3 2" xfId="15771"/>
    <cellStyle name="Vstup 2 3 2 2 3 2 2" xfId="21596"/>
    <cellStyle name="Vstup 2 3 2 2 3 3" xfId="16607"/>
    <cellStyle name="Vstup 2 3 2 2 3 3 2" xfId="22431"/>
    <cellStyle name="Vstup 2 3 2 2 3 4" xfId="17120"/>
    <cellStyle name="Vstup 2 3 2 2 3 4 2" xfId="22944"/>
    <cellStyle name="Vstup 2 3 2 2 3 5" xfId="17620"/>
    <cellStyle name="Vstup 2 3 2 2 3 5 2" xfId="23444"/>
    <cellStyle name="Vstup 2 3 2 2 3 6" xfId="18077"/>
    <cellStyle name="Vstup 2 3 2 2 3 6 2" xfId="23901"/>
    <cellStyle name="Vstup 2 3 2 2 3 7" xfId="18534"/>
    <cellStyle name="Vstup 2 3 2 2 3 7 2" xfId="24358"/>
    <cellStyle name="Vstup 2 3 2 2 3 8" xfId="20074"/>
    <cellStyle name="Vstup 2 3 2 2 4" xfId="14430"/>
    <cellStyle name="Vstup 2 3 2 2 4 2" xfId="16024"/>
    <cellStyle name="Vstup 2 3 2 2 4 2 2" xfId="21849"/>
    <cellStyle name="Vstup 2 3 2 2 4 3" xfId="20327"/>
    <cellStyle name="Vstup 2 3 2 2 5" xfId="14878"/>
    <cellStyle name="Vstup 2 3 2 2 5 2" xfId="20706"/>
    <cellStyle name="Vstup 2 3 2 2 6" xfId="16469"/>
    <cellStyle name="Vstup 2 3 2 2 6 2" xfId="22293"/>
    <cellStyle name="Vstup 2 3 2 2 7" xfId="16982"/>
    <cellStyle name="Vstup 2 3 2 2 7 2" xfId="22806"/>
    <cellStyle name="Vstup 2 3 2 2 8" xfId="19175"/>
    <cellStyle name="Vstup 2 3 2 3" xfId="13124"/>
    <cellStyle name="Vstup 2 3 2 3 10" xfId="18597"/>
    <cellStyle name="Vstup 2 3 2 3 10 2" xfId="24421"/>
    <cellStyle name="Vstup 2 3 2 3 11" xfId="19066"/>
    <cellStyle name="Vstup 2 3 2 3 2" xfId="13774"/>
    <cellStyle name="Vstup 2 3 2 3 2 2" xfId="15409"/>
    <cellStyle name="Vstup 2 3 2 3 2 2 2" xfId="21234"/>
    <cellStyle name="Vstup 2 3 2 3 2 3" xfId="19710"/>
    <cellStyle name="Vstup 2 3 2 3 3" xfId="14068"/>
    <cellStyle name="Vstup 2 3 2 3 3 2" xfId="15662"/>
    <cellStyle name="Vstup 2 3 2 3 3 2 2" xfId="21487"/>
    <cellStyle name="Vstup 2 3 2 3 3 3" xfId="19965"/>
    <cellStyle name="Vstup 2 3 2 3 4" xfId="14321"/>
    <cellStyle name="Vstup 2 3 2 3 4 2" xfId="15915"/>
    <cellStyle name="Vstup 2 3 2 3 4 2 2" xfId="21740"/>
    <cellStyle name="Vstup 2 3 2 3 4 3" xfId="20218"/>
    <cellStyle name="Vstup 2 3 2 3 5" xfId="14769"/>
    <cellStyle name="Vstup 2 3 2 3 5 2" xfId="20597"/>
    <cellStyle name="Vstup 2 3 2 3 6" xfId="16670"/>
    <cellStyle name="Vstup 2 3 2 3 6 2" xfId="22494"/>
    <cellStyle name="Vstup 2 3 2 3 7" xfId="17183"/>
    <cellStyle name="Vstup 2 3 2 3 7 2" xfId="23007"/>
    <cellStyle name="Vstup 2 3 2 3 8" xfId="17683"/>
    <cellStyle name="Vstup 2 3 2 3 8 2" xfId="23507"/>
    <cellStyle name="Vstup 2 3 2 3 9" xfId="18140"/>
    <cellStyle name="Vstup 2 3 2 3 9 2" xfId="23964"/>
    <cellStyle name="Vstup 2 3 2 4" xfId="13389"/>
    <cellStyle name="Vstup 2 3 2 4 2" xfId="15026"/>
    <cellStyle name="Vstup 2 3 2 4 2 2" xfId="20851"/>
    <cellStyle name="Vstup 2 3 2 4 3" xfId="19327"/>
    <cellStyle name="Vstup 2 3 2 5" xfId="13572"/>
    <cellStyle name="Vstup 2 3 2 5 2" xfId="15209"/>
    <cellStyle name="Vstup 2 3 2 5 2 2" xfId="21034"/>
    <cellStyle name="Vstup 2 3 2 5 3" xfId="19510"/>
    <cellStyle name="Vstup 2 3 2 6" xfId="13665"/>
    <cellStyle name="Vstup 2 3 2 6 2" xfId="15300"/>
    <cellStyle name="Vstup 2 3 2 6 2 2" xfId="21125"/>
    <cellStyle name="Vstup 2 3 2 6 3" xfId="19601"/>
    <cellStyle name="Vstup 2 3 2 7" xfId="14540"/>
    <cellStyle name="Vstup 2 3 2 7 2" xfId="16133"/>
    <cellStyle name="Vstup 2 3 2 7 2 2" xfId="21958"/>
    <cellStyle name="Vstup 2 3 2 7 3" xfId="20436"/>
    <cellStyle name="Vstup 2 3 2 8" xfId="16261"/>
    <cellStyle name="Vstup 2 3 2 8 2" xfId="22085"/>
    <cellStyle name="Vstup 2 3 2 9" xfId="16338"/>
    <cellStyle name="Vstup 2 3 2 9 2" xfId="22162"/>
    <cellStyle name="Vstup 2 3 3" xfId="13076"/>
    <cellStyle name="Vstup 2 3 3 10" xfId="18598"/>
    <cellStyle name="Vstup 2 3 3 10 2" xfId="24422"/>
    <cellStyle name="Vstup 2 3 3 11" xfId="19018"/>
    <cellStyle name="Vstup 2 3 3 2" xfId="13726"/>
    <cellStyle name="Vstup 2 3 3 2 2" xfId="15361"/>
    <cellStyle name="Vstup 2 3 3 2 2 2" xfId="21186"/>
    <cellStyle name="Vstup 2 3 3 2 3" xfId="19662"/>
    <cellStyle name="Vstup 2 3 3 3" xfId="14020"/>
    <cellStyle name="Vstup 2 3 3 3 2" xfId="15614"/>
    <cellStyle name="Vstup 2 3 3 3 2 2" xfId="21439"/>
    <cellStyle name="Vstup 2 3 3 3 3" xfId="19917"/>
    <cellStyle name="Vstup 2 3 3 4" xfId="14273"/>
    <cellStyle name="Vstup 2 3 3 4 2" xfId="15867"/>
    <cellStyle name="Vstup 2 3 3 4 2 2" xfId="21692"/>
    <cellStyle name="Vstup 2 3 3 4 3" xfId="20170"/>
    <cellStyle name="Vstup 2 3 3 5" xfId="14721"/>
    <cellStyle name="Vstup 2 3 3 5 2" xfId="20549"/>
    <cellStyle name="Vstup 2 3 3 6" xfId="16671"/>
    <cellStyle name="Vstup 2 3 3 6 2" xfId="22495"/>
    <cellStyle name="Vstup 2 3 3 7" xfId="17184"/>
    <cellStyle name="Vstup 2 3 3 7 2" xfId="23008"/>
    <cellStyle name="Vstup 2 3 3 8" xfId="17684"/>
    <cellStyle name="Vstup 2 3 3 8 2" xfId="23508"/>
    <cellStyle name="Vstup 2 3 3 9" xfId="18141"/>
    <cellStyle name="Vstup 2 3 3 9 2" xfId="23965"/>
    <cellStyle name="Vstup 2 3 4" xfId="13341"/>
    <cellStyle name="Vstup 2 3 4 2" xfId="14978"/>
    <cellStyle name="Vstup 2 3 4 2 2" xfId="20803"/>
    <cellStyle name="Vstup 2 3 4 3" xfId="19279"/>
    <cellStyle name="Vstup 2 3 5" xfId="13620"/>
    <cellStyle name="Vstup 2 3 5 2" xfId="15257"/>
    <cellStyle name="Vstup 2 3 5 2 2" xfId="21082"/>
    <cellStyle name="Vstup 2 3 5 3" xfId="19558"/>
    <cellStyle name="Vstup 2 3 6" xfId="16260"/>
    <cellStyle name="Vstup 2 3 6 2" xfId="22084"/>
    <cellStyle name="Vstup 2 3 7" xfId="16339"/>
    <cellStyle name="Vstup 2 3 7 2" xfId="22163"/>
    <cellStyle name="Vstup 2 3 8" xfId="16417"/>
    <cellStyle name="Vstup 2 3 8 2" xfId="22241"/>
    <cellStyle name="Vstup 2 4" xfId="214"/>
    <cellStyle name="Vstup 2 4 2" xfId="267"/>
    <cellStyle name="Vstup 2 4 2 10" xfId="16414"/>
    <cellStyle name="Vstup 2 4 2 10 2" xfId="22238"/>
    <cellStyle name="Vstup 2 4 2 11" xfId="18907"/>
    <cellStyle name="Vstup 2 4 2 2" xfId="13219"/>
    <cellStyle name="Vstup 2 4 2 2 2" xfId="13868"/>
    <cellStyle name="Vstup 2 4 2 2 2 10" xfId="19804"/>
    <cellStyle name="Vstup 2 4 2 2 2 2" xfId="15503"/>
    <cellStyle name="Vstup 2 4 2 2 2 2 2" xfId="16808"/>
    <cellStyle name="Vstup 2 4 2 2 2 2 2 2" xfId="17321"/>
    <cellStyle name="Vstup 2 4 2 2 2 2 2 2 2" xfId="23145"/>
    <cellStyle name="Vstup 2 4 2 2 2 2 2 3" xfId="17821"/>
    <cellStyle name="Vstup 2 4 2 2 2 2 2 3 2" xfId="23645"/>
    <cellStyle name="Vstup 2 4 2 2 2 2 2 4" xfId="18278"/>
    <cellStyle name="Vstup 2 4 2 2 2 2 2 4 2" xfId="24102"/>
    <cellStyle name="Vstup 2 4 2 2 2 2 2 5" xfId="18735"/>
    <cellStyle name="Vstup 2 4 2 2 2 2 2 5 2" xfId="24559"/>
    <cellStyle name="Vstup 2 4 2 2 2 2 2 6" xfId="22632"/>
    <cellStyle name="Vstup 2 4 2 2 2 2 3" xfId="16912"/>
    <cellStyle name="Vstup 2 4 2 2 2 2 3 2" xfId="17425"/>
    <cellStyle name="Vstup 2 4 2 2 2 2 3 2 2" xfId="23249"/>
    <cellStyle name="Vstup 2 4 2 2 2 2 3 3" xfId="17925"/>
    <cellStyle name="Vstup 2 4 2 2 2 2 3 3 2" xfId="23749"/>
    <cellStyle name="Vstup 2 4 2 2 2 2 3 4" xfId="18382"/>
    <cellStyle name="Vstup 2 4 2 2 2 2 3 4 2" xfId="24206"/>
    <cellStyle name="Vstup 2 4 2 2 2 2 3 5" xfId="18839"/>
    <cellStyle name="Vstup 2 4 2 2 2 2 3 5 2" xfId="24663"/>
    <cellStyle name="Vstup 2 4 2 2 2 2 3 6" xfId="22736"/>
    <cellStyle name="Vstup 2 4 2 2 2 2 4" xfId="16560"/>
    <cellStyle name="Vstup 2 4 2 2 2 2 4 2" xfId="22384"/>
    <cellStyle name="Vstup 2 4 2 2 2 2 5" xfId="17073"/>
    <cellStyle name="Vstup 2 4 2 2 2 2 5 2" xfId="22897"/>
    <cellStyle name="Vstup 2 4 2 2 2 2 6" xfId="17573"/>
    <cellStyle name="Vstup 2 4 2 2 2 2 6 2" xfId="23397"/>
    <cellStyle name="Vstup 2 4 2 2 2 2 7" xfId="18030"/>
    <cellStyle name="Vstup 2 4 2 2 2 2 7 2" xfId="23854"/>
    <cellStyle name="Vstup 2 4 2 2 2 2 8" xfId="18487"/>
    <cellStyle name="Vstup 2 4 2 2 2 2 8 2" xfId="24311"/>
    <cellStyle name="Vstup 2 4 2 2 2 2 9" xfId="21328"/>
    <cellStyle name="Vstup 2 4 2 2 2 3" xfId="16760"/>
    <cellStyle name="Vstup 2 4 2 2 2 3 2" xfId="17273"/>
    <cellStyle name="Vstup 2 4 2 2 2 3 2 2" xfId="23097"/>
    <cellStyle name="Vstup 2 4 2 2 2 3 3" xfId="17773"/>
    <cellStyle name="Vstup 2 4 2 2 2 3 3 2" xfId="23597"/>
    <cellStyle name="Vstup 2 4 2 2 2 3 4" xfId="18230"/>
    <cellStyle name="Vstup 2 4 2 2 2 3 4 2" xfId="24054"/>
    <cellStyle name="Vstup 2 4 2 2 2 3 5" xfId="18687"/>
    <cellStyle name="Vstup 2 4 2 2 2 3 5 2" xfId="24511"/>
    <cellStyle name="Vstup 2 4 2 2 2 3 6" xfId="22584"/>
    <cellStyle name="Vstup 2 4 2 2 2 4" xfId="16864"/>
    <cellStyle name="Vstup 2 4 2 2 2 4 2" xfId="17377"/>
    <cellStyle name="Vstup 2 4 2 2 2 4 2 2" xfId="23201"/>
    <cellStyle name="Vstup 2 4 2 2 2 4 3" xfId="17877"/>
    <cellStyle name="Vstup 2 4 2 2 2 4 3 2" xfId="23701"/>
    <cellStyle name="Vstup 2 4 2 2 2 4 4" xfId="18334"/>
    <cellStyle name="Vstup 2 4 2 2 2 4 4 2" xfId="24158"/>
    <cellStyle name="Vstup 2 4 2 2 2 4 5" xfId="18791"/>
    <cellStyle name="Vstup 2 4 2 2 2 4 5 2" xfId="24615"/>
    <cellStyle name="Vstup 2 4 2 2 2 4 6" xfId="22688"/>
    <cellStyle name="Vstup 2 4 2 2 2 5" xfId="16512"/>
    <cellStyle name="Vstup 2 4 2 2 2 5 2" xfId="22336"/>
    <cellStyle name="Vstup 2 4 2 2 2 6" xfId="17025"/>
    <cellStyle name="Vstup 2 4 2 2 2 6 2" xfId="22849"/>
    <cellStyle name="Vstup 2 4 2 2 2 7" xfId="17525"/>
    <cellStyle name="Vstup 2 4 2 2 2 7 2" xfId="23349"/>
    <cellStyle name="Vstup 2 4 2 2 2 8" xfId="17982"/>
    <cellStyle name="Vstup 2 4 2 2 2 8 2" xfId="23806"/>
    <cellStyle name="Vstup 2 4 2 2 2 9" xfId="18439"/>
    <cellStyle name="Vstup 2 4 2 2 2 9 2" xfId="24263"/>
    <cellStyle name="Vstup 2 4 2 2 3" xfId="14162"/>
    <cellStyle name="Vstup 2 4 2 2 3 2" xfId="15756"/>
    <cellStyle name="Vstup 2 4 2 2 3 2 2" xfId="21581"/>
    <cellStyle name="Vstup 2 4 2 2 3 3" xfId="16619"/>
    <cellStyle name="Vstup 2 4 2 2 3 3 2" xfId="22443"/>
    <cellStyle name="Vstup 2 4 2 2 3 4" xfId="17132"/>
    <cellStyle name="Vstup 2 4 2 2 3 4 2" xfId="22956"/>
    <cellStyle name="Vstup 2 4 2 2 3 5" xfId="17632"/>
    <cellStyle name="Vstup 2 4 2 2 3 5 2" xfId="23456"/>
    <cellStyle name="Vstup 2 4 2 2 3 6" xfId="18089"/>
    <cellStyle name="Vstup 2 4 2 2 3 6 2" xfId="23913"/>
    <cellStyle name="Vstup 2 4 2 2 3 7" xfId="18546"/>
    <cellStyle name="Vstup 2 4 2 2 3 7 2" xfId="24370"/>
    <cellStyle name="Vstup 2 4 2 2 3 8" xfId="20059"/>
    <cellStyle name="Vstup 2 4 2 2 4" xfId="14415"/>
    <cellStyle name="Vstup 2 4 2 2 4 2" xfId="16009"/>
    <cellStyle name="Vstup 2 4 2 2 4 2 2" xfId="21834"/>
    <cellStyle name="Vstup 2 4 2 2 4 3" xfId="20312"/>
    <cellStyle name="Vstup 2 4 2 2 5" xfId="14863"/>
    <cellStyle name="Vstup 2 4 2 2 5 2" xfId="20691"/>
    <cellStyle name="Vstup 2 4 2 2 6" xfId="16454"/>
    <cellStyle name="Vstup 2 4 2 2 6 2" xfId="22278"/>
    <cellStyle name="Vstup 2 4 2 2 7" xfId="16967"/>
    <cellStyle name="Vstup 2 4 2 2 7 2" xfId="22791"/>
    <cellStyle name="Vstup 2 4 2 2 8" xfId="19160"/>
    <cellStyle name="Vstup 2 4 2 3" xfId="13109"/>
    <cellStyle name="Vstup 2 4 2 3 10" xfId="18595"/>
    <cellStyle name="Vstup 2 4 2 3 10 2" xfId="24419"/>
    <cellStyle name="Vstup 2 4 2 3 11" xfId="19051"/>
    <cellStyle name="Vstup 2 4 2 3 2" xfId="13759"/>
    <cellStyle name="Vstup 2 4 2 3 2 2" xfId="15394"/>
    <cellStyle name="Vstup 2 4 2 3 2 2 2" xfId="21219"/>
    <cellStyle name="Vstup 2 4 2 3 2 3" xfId="19695"/>
    <cellStyle name="Vstup 2 4 2 3 3" xfId="14053"/>
    <cellStyle name="Vstup 2 4 2 3 3 2" xfId="15647"/>
    <cellStyle name="Vstup 2 4 2 3 3 2 2" xfId="21472"/>
    <cellStyle name="Vstup 2 4 2 3 3 3" xfId="19950"/>
    <cellStyle name="Vstup 2 4 2 3 4" xfId="14306"/>
    <cellStyle name="Vstup 2 4 2 3 4 2" xfId="15900"/>
    <cellStyle name="Vstup 2 4 2 3 4 2 2" xfId="21725"/>
    <cellStyle name="Vstup 2 4 2 3 4 3" xfId="20203"/>
    <cellStyle name="Vstup 2 4 2 3 5" xfId="14754"/>
    <cellStyle name="Vstup 2 4 2 3 5 2" xfId="20582"/>
    <cellStyle name="Vstup 2 4 2 3 6" xfId="16668"/>
    <cellStyle name="Vstup 2 4 2 3 6 2" xfId="22492"/>
    <cellStyle name="Vstup 2 4 2 3 7" xfId="17181"/>
    <cellStyle name="Vstup 2 4 2 3 7 2" xfId="23005"/>
    <cellStyle name="Vstup 2 4 2 3 8" xfId="17681"/>
    <cellStyle name="Vstup 2 4 2 3 8 2" xfId="23505"/>
    <cellStyle name="Vstup 2 4 2 3 9" xfId="18138"/>
    <cellStyle name="Vstup 2 4 2 3 9 2" xfId="23962"/>
    <cellStyle name="Vstup 2 4 2 4" xfId="13374"/>
    <cellStyle name="Vstup 2 4 2 4 2" xfId="15011"/>
    <cellStyle name="Vstup 2 4 2 4 2 2" xfId="20836"/>
    <cellStyle name="Vstup 2 4 2 4 3" xfId="19312"/>
    <cellStyle name="Vstup 2 4 2 5" xfId="13587"/>
    <cellStyle name="Vstup 2 4 2 5 2" xfId="15224"/>
    <cellStyle name="Vstup 2 4 2 5 2 2" xfId="21049"/>
    <cellStyle name="Vstup 2 4 2 5 3" xfId="19525"/>
    <cellStyle name="Vstup 2 4 2 6" xfId="13674"/>
    <cellStyle name="Vstup 2 4 2 6 2" xfId="15309"/>
    <cellStyle name="Vstup 2 4 2 6 2 2" xfId="21134"/>
    <cellStyle name="Vstup 2 4 2 6 3" xfId="19610"/>
    <cellStyle name="Vstup 2 4 2 7" xfId="14525"/>
    <cellStyle name="Vstup 2 4 2 7 2" xfId="16118"/>
    <cellStyle name="Vstup 2 4 2 7 2 2" xfId="21943"/>
    <cellStyle name="Vstup 2 4 2 7 3" xfId="20421"/>
    <cellStyle name="Vstup 2 4 2 8" xfId="16263"/>
    <cellStyle name="Vstup 2 4 2 8 2" xfId="22087"/>
    <cellStyle name="Vstup 2 4 2 9" xfId="16482"/>
    <cellStyle name="Vstup 2 4 2 9 2" xfId="22306"/>
    <cellStyle name="Vstup 2 4 3" xfId="13061"/>
    <cellStyle name="Vstup 2 4 3 10" xfId="18596"/>
    <cellStyle name="Vstup 2 4 3 10 2" xfId="24420"/>
    <cellStyle name="Vstup 2 4 3 11" xfId="19003"/>
    <cellStyle name="Vstup 2 4 3 2" xfId="13711"/>
    <cellStyle name="Vstup 2 4 3 2 2" xfId="15346"/>
    <cellStyle name="Vstup 2 4 3 2 2 2" xfId="21171"/>
    <cellStyle name="Vstup 2 4 3 2 3" xfId="19647"/>
    <cellStyle name="Vstup 2 4 3 3" xfId="14005"/>
    <cellStyle name="Vstup 2 4 3 3 2" xfId="15599"/>
    <cellStyle name="Vstup 2 4 3 3 2 2" xfId="21424"/>
    <cellStyle name="Vstup 2 4 3 3 3" xfId="19902"/>
    <cellStyle name="Vstup 2 4 3 4" xfId="14258"/>
    <cellStyle name="Vstup 2 4 3 4 2" xfId="15852"/>
    <cellStyle name="Vstup 2 4 3 4 2 2" xfId="21677"/>
    <cellStyle name="Vstup 2 4 3 4 3" xfId="20155"/>
    <cellStyle name="Vstup 2 4 3 5" xfId="14706"/>
    <cellStyle name="Vstup 2 4 3 5 2" xfId="20534"/>
    <cellStyle name="Vstup 2 4 3 6" xfId="16669"/>
    <cellStyle name="Vstup 2 4 3 6 2" xfId="22493"/>
    <cellStyle name="Vstup 2 4 3 7" xfId="17182"/>
    <cellStyle name="Vstup 2 4 3 7 2" xfId="23006"/>
    <cellStyle name="Vstup 2 4 3 8" xfId="17682"/>
    <cellStyle name="Vstup 2 4 3 8 2" xfId="23506"/>
    <cellStyle name="Vstup 2 4 3 9" xfId="18139"/>
    <cellStyle name="Vstup 2 4 3 9 2" xfId="23963"/>
    <cellStyle name="Vstup 2 4 4" xfId="13326"/>
    <cellStyle name="Vstup 2 4 4 2" xfId="14963"/>
    <cellStyle name="Vstup 2 4 4 2 2" xfId="20788"/>
    <cellStyle name="Vstup 2 4 4 3" xfId="19264"/>
    <cellStyle name="Vstup 2 4 5" xfId="13635"/>
    <cellStyle name="Vstup 2 4 5 2" xfId="15272"/>
    <cellStyle name="Vstup 2 4 5 2 2" xfId="21097"/>
    <cellStyle name="Vstup 2 4 5 3" xfId="19573"/>
    <cellStyle name="Vstup 2 4 6" xfId="16262"/>
    <cellStyle name="Vstup 2 4 6 2" xfId="22086"/>
    <cellStyle name="Vstup 2 4 7" xfId="16337"/>
    <cellStyle name="Vstup 2 4 7 2" xfId="22161"/>
    <cellStyle name="Vstup 2 4 8" xfId="16415"/>
    <cellStyle name="Vstup 2 4 8 2" xfId="22239"/>
    <cellStyle name="Vstup 2 5" xfId="255"/>
    <cellStyle name="Vstup 2 5 10" xfId="16397"/>
    <cellStyle name="Vstup 2 5 10 2" xfId="22221"/>
    <cellStyle name="Vstup 2 5 11" xfId="18895"/>
    <cellStyle name="Vstup 2 5 2" xfId="13207"/>
    <cellStyle name="Vstup 2 5 2 2" xfId="13856"/>
    <cellStyle name="Vstup 2 5 2 2 10" xfId="19792"/>
    <cellStyle name="Vstup 2 5 2 2 2" xfId="15491"/>
    <cellStyle name="Vstup 2 5 2 2 2 2" xfId="16796"/>
    <cellStyle name="Vstup 2 5 2 2 2 2 2" xfId="17309"/>
    <cellStyle name="Vstup 2 5 2 2 2 2 2 2" xfId="23133"/>
    <cellStyle name="Vstup 2 5 2 2 2 2 3" xfId="17809"/>
    <cellStyle name="Vstup 2 5 2 2 2 2 3 2" xfId="23633"/>
    <cellStyle name="Vstup 2 5 2 2 2 2 4" xfId="18266"/>
    <cellStyle name="Vstup 2 5 2 2 2 2 4 2" xfId="24090"/>
    <cellStyle name="Vstup 2 5 2 2 2 2 5" xfId="18723"/>
    <cellStyle name="Vstup 2 5 2 2 2 2 5 2" xfId="24547"/>
    <cellStyle name="Vstup 2 5 2 2 2 2 6" xfId="22620"/>
    <cellStyle name="Vstup 2 5 2 2 2 3" xfId="16900"/>
    <cellStyle name="Vstup 2 5 2 2 2 3 2" xfId="17413"/>
    <cellStyle name="Vstup 2 5 2 2 2 3 2 2" xfId="23237"/>
    <cellStyle name="Vstup 2 5 2 2 2 3 3" xfId="17913"/>
    <cellStyle name="Vstup 2 5 2 2 2 3 3 2" xfId="23737"/>
    <cellStyle name="Vstup 2 5 2 2 2 3 4" xfId="18370"/>
    <cellStyle name="Vstup 2 5 2 2 2 3 4 2" xfId="24194"/>
    <cellStyle name="Vstup 2 5 2 2 2 3 5" xfId="18827"/>
    <cellStyle name="Vstup 2 5 2 2 2 3 5 2" xfId="24651"/>
    <cellStyle name="Vstup 2 5 2 2 2 3 6" xfId="22724"/>
    <cellStyle name="Vstup 2 5 2 2 2 4" xfId="16548"/>
    <cellStyle name="Vstup 2 5 2 2 2 4 2" xfId="22372"/>
    <cellStyle name="Vstup 2 5 2 2 2 5" xfId="17061"/>
    <cellStyle name="Vstup 2 5 2 2 2 5 2" xfId="22885"/>
    <cellStyle name="Vstup 2 5 2 2 2 6" xfId="17561"/>
    <cellStyle name="Vstup 2 5 2 2 2 6 2" xfId="23385"/>
    <cellStyle name="Vstup 2 5 2 2 2 7" xfId="18018"/>
    <cellStyle name="Vstup 2 5 2 2 2 7 2" xfId="23842"/>
    <cellStyle name="Vstup 2 5 2 2 2 8" xfId="18475"/>
    <cellStyle name="Vstup 2 5 2 2 2 8 2" xfId="24299"/>
    <cellStyle name="Vstup 2 5 2 2 2 9" xfId="21316"/>
    <cellStyle name="Vstup 2 5 2 2 3" xfId="16748"/>
    <cellStyle name="Vstup 2 5 2 2 3 2" xfId="17261"/>
    <cellStyle name="Vstup 2 5 2 2 3 2 2" xfId="23085"/>
    <cellStyle name="Vstup 2 5 2 2 3 3" xfId="17761"/>
    <cellStyle name="Vstup 2 5 2 2 3 3 2" xfId="23585"/>
    <cellStyle name="Vstup 2 5 2 2 3 4" xfId="18218"/>
    <cellStyle name="Vstup 2 5 2 2 3 4 2" xfId="24042"/>
    <cellStyle name="Vstup 2 5 2 2 3 5" xfId="18675"/>
    <cellStyle name="Vstup 2 5 2 2 3 5 2" xfId="24499"/>
    <cellStyle name="Vstup 2 5 2 2 3 6" xfId="22572"/>
    <cellStyle name="Vstup 2 5 2 2 4" xfId="16852"/>
    <cellStyle name="Vstup 2 5 2 2 4 2" xfId="17365"/>
    <cellStyle name="Vstup 2 5 2 2 4 2 2" xfId="23189"/>
    <cellStyle name="Vstup 2 5 2 2 4 3" xfId="17865"/>
    <cellStyle name="Vstup 2 5 2 2 4 3 2" xfId="23689"/>
    <cellStyle name="Vstup 2 5 2 2 4 4" xfId="18322"/>
    <cellStyle name="Vstup 2 5 2 2 4 4 2" xfId="24146"/>
    <cellStyle name="Vstup 2 5 2 2 4 5" xfId="18779"/>
    <cellStyle name="Vstup 2 5 2 2 4 5 2" xfId="24603"/>
    <cellStyle name="Vstup 2 5 2 2 4 6" xfId="22676"/>
    <cellStyle name="Vstup 2 5 2 2 5" xfId="16500"/>
    <cellStyle name="Vstup 2 5 2 2 5 2" xfId="22324"/>
    <cellStyle name="Vstup 2 5 2 2 6" xfId="17013"/>
    <cellStyle name="Vstup 2 5 2 2 6 2" xfId="22837"/>
    <cellStyle name="Vstup 2 5 2 2 7" xfId="17513"/>
    <cellStyle name="Vstup 2 5 2 2 7 2" xfId="23337"/>
    <cellStyle name="Vstup 2 5 2 2 8" xfId="17970"/>
    <cellStyle name="Vstup 2 5 2 2 8 2" xfId="23794"/>
    <cellStyle name="Vstup 2 5 2 2 9" xfId="18427"/>
    <cellStyle name="Vstup 2 5 2 2 9 2" xfId="24251"/>
    <cellStyle name="Vstup 2 5 2 3" xfId="14150"/>
    <cellStyle name="Vstup 2 5 2 3 2" xfId="15744"/>
    <cellStyle name="Vstup 2 5 2 3 2 2" xfId="21569"/>
    <cellStyle name="Vstup 2 5 2 3 3" xfId="16626"/>
    <cellStyle name="Vstup 2 5 2 3 3 2" xfId="22450"/>
    <cellStyle name="Vstup 2 5 2 3 4" xfId="17139"/>
    <cellStyle name="Vstup 2 5 2 3 4 2" xfId="22963"/>
    <cellStyle name="Vstup 2 5 2 3 5" xfId="17639"/>
    <cellStyle name="Vstup 2 5 2 3 5 2" xfId="23463"/>
    <cellStyle name="Vstup 2 5 2 3 6" xfId="18096"/>
    <cellStyle name="Vstup 2 5 2 3 6 2" xfId="23920"/>
    <cellStyle name="Vstup 2 5 2 3 7" xfId="18553"/>
    <cellStyle name="Vstup 2 5 2 3 7 2" xfId="24377"/>
    <cellStyle name="Vstup 2 5 2 3 8" xfId="20047"/>
    <cellStyle name="Vstup 2 5 2 4" xfId="14403"/>
    <cellStyle name="Vstup 2 5 2 4 2" xfId="15997"/>
    <cellStyle name="Vstup 2 5 2 4 2 2" xfId="21822"/>
    <cellStyle name="Vstup 2 5 2 4 3" xfId="20300"/>
    <cellStyle name="Vstup 2 5 2 5" xfId="14851"/>
    <cellStyle name="Vstup 2 5 2 5 2" xfId="20679"/>
    <cellStyle name="Vstup 2 5 2 6" xfId="16442"/>
    <cellStyle name="Vstup 2 5 2 6 2" xfId="22266"/>
    <cellStyle name="Vstup 2 5 2 7" xfId="16955"/>
    <cellStyle name="Vstup 2 5 2 7 2" xfId="22779"/>
    <cellStyle name="Vstup 2 5 2 8" xfId="19148"/>
    <cellStyle name="Vstup 2 5 3" xfId="13097"/>
    <cellStyle name="Vstup 2 5 3 10" xfId="18594"/>
    <cellStyle name="Vstup 2 5 3 10 2" xfId="24418"/>
    <cellStyle name="Vstup 2 5 3 11" xfId="19039"/>
    <cellStyle name="Vstup 2 5 3 2" xfId="13747"/>
    <cellStyle name="Vstup 2 5 3 2 2" xfId="15382"/>
    <cellStyle name="Vstup 2 5 3 2 2 2" xfId="21207"/>
    <cellStyle name="Vstup 2 5 3 2 3" xfId="19683"/>
    <cellStyle name="Vstup 2 5 3 3" xfId="14041"/>
    <cellStyle name="Vstup 2 5 3 3 2" xfId="15635"/>
    <cellStyle name="Vstup 2 5 3 3 2 2" xfId="21460"/>
    <cellStyle name="Vstup 2 5 3 3 3" xfId="19938"/>
    <cellStyle name="Vstup 2 5 3 4" xfId="14294"/>
    <cellStyle name="Vstup 2 5 3 4 2" xfId="15888"/>
    <cellStyle name="Vstup 2 5 3 4 2 2" xfId="21713"/>
    <cellStyle name="Vstup 2 5 3 4 3" xfId="20191"/>
    <cellStyle name="Vstup 2 5 3 5" xfId="14742"/>
    <cellStyle name="Vstup 2 5 3 5 2" xfId="20570"/>
    <cellStyle name="Vstup 2 5 3 6" xfId="16667"/>
    <cellStyle name="Vstup 2 5 3 6 2" xfId="22491"/>
    <cellStyle name="Vstup 2 5 3 7" xfId="17180"/>
    <cellStyle name="Vstup 2 5 3 7 2" xfId="23004"/>
    <cellStyle name="Vstup 2 5 3 8" xfId="17680"/>
    <cellStyle name="Vstup 2 5 3 8 2" xfId="23504"/>
    <cellStyle name="Vstup 2 5 3 9" xfId="18137"/>
    <cellStyle name="Vstup 2 5 3 9 2" xfId="23961"/>
    <cellStyle name="Vstup 2 5 4" xfId="13362"/>
    <cellStyle name="Vstup 2 5 4 2" xfId="14999"/>
    <cellStyle name="Vstup 2 5 4 2 2" xfId="20824"/>
    <cellStyle name="Vstup 2 5 4 3" xfId="19300"/>
    <cellStyle name="Vstup 2 5 5" xfId="13599"/>
    <cellStyle name="Vstup 2 5 5 2" xfId="15236"/>
    <cellStyle name="Vstup 2 5 5 2 2" xfId="21061"/>
    <cellStyle name="Vstup 2 5 5 3" xfId="19537"/>
    <cellStyle name="Vstup 2 5 6" xfId="13659"/>
    <cellStyle name="Vstup 2 5 6 2" xfId="15294"/>
    <cellStyle name="Vstup 2 5 6 2 2" xfId="21119"/>
    <cellStyle name="Vstup 2 5 6 3" xfId="19595"/>
    <cellStyle name="Vstup 2 5 7" xfId="14513"/>
    <cellStyle name="Vstup 2 5 7 2" xfId="16106"/>
    <cellStyle name="Vstup 2 5 7 2 2" xfId="21931"/>
    <cellStyle name="Vstup 2 5 7 3" xfId="20409"/>
    <cellStyle name="Vstup 2 5 8" xfId="16264"/>
    <cellStyle name="Vstup 2 5 8 2" xfId="22088"/>
    <cellStyle name="Vstup 2 5 9" xfId="16336"/>
    <cellStyle name="Vstup 2 5 9 2" xfId="22160"/>
    <cellStyle name="Vstup 2 6" xfId="13189"/>
    <cellStyle name="Vstup 2 6 10" xfId="18599"/>
    <cellStyle name="Vstup 2 6 10 2" xfId="24423"/>
    <cellStyle name="Vstup 2 6 11" xfId="19130"/>
    <cellStyle name="Vstup 2 6 2" xfId="13838"/>
    <cellStyle name="Vstup 2 6 2 2" xfId="15473"/>
    <cellStyle name="Vstup 2 6 2 2 2" xfId="21298"/>
    <cellStyle name="Vstup 2 6 2 3" xfId="19774"/>
    <cellStyle name="Vstup 2 6 3" xfId="14132"/>
    <cellStyle name="Vstup 2 6 3 2" xfId="15726"/>
    <cellStyle name="Vstup 2 6 3 2 2" xfId="21551"/>
    <cellStyle name="Vstup 2 6 3 3" xfId="20029"/>
    <cellStyle name="Vstup 2 6 4" xfId="14385"/>
    <cellStyle name="Vstup 2 6 4 2" xfId="15979"/>
    <cellStyle name="Vstup 2 6 4 2 2" xfId="21804"/>
    <cellStyle name="Vstup 2 6 4 3" xfId="20282"/>
    <cellStyle name="Vstup 2 6 5" xfId="14833"/>
    <cellStyle name="Vstup 2 6 5 2" xfId="20661"/>
    <cellStyle name="Vstup 2 6 6" xfId="16672"/>
    <cellStyle name="Vstup 2 6 6 2" xfId="22496"/>
    <cellStyle name="Vstup 2 6 7" xfId="17185"/>
    <cellStyle name="Vstup 2 6 7 2" xfId="23009"/>
    <cellStyle name="Vstup 2 6 8" xfId="17685"/>
    <cellStyle name="Vstup 2 6 8 2" xfId="23509"/>
    <cellStyle name="Vstup 2 6 9" xfId="18142"/>
    <cellStyle name="Vstup 2 6 9 2" xfId="23966"/>
    <cellStyle name="Vstup 2 7" xfId="13049"/>
    <cellStyle name="Vstup 2 7 2" xfId="13699"/>
    <cellStyle name="Vstup 2 7 2 2" xfId="15334"/>
    <cellStyle name="Vstup 2 7 2 2 2" xfId="21159"/>
    <cellStyle name="Vstup 2 7 2 3" xfId="19635"/>
    <cellStyle name="Vstup 2 7 3" xfId="13993"/>
    <cellStyle name="Vstup 2 7 3 2" xfId="15587"/>
    <cellStyle name="Vstup 2 7 3 2 2" xfId="21412"/>
    <cellStyle name="Vstup 2 7 3 3" xfId="19890"/>
    <cellStyle name="Vstup 2 7 4" xfId="14246"/>
    <cellStyle name="Vstup 2 7 4 2" xfId="15840"/>
    <cellStyle name="Vstup 2 7 4 2 2" xfId="21665"/>
    <cellStyle name="Vstup 2 7 4 3" xfId="20143"/>
    <cellStyle name="Vstup 2 7 5" xfId="14694"/>
    <cellStyle name="Vstup 2 7 5 2" xfId="20522"/>
    <cellStyle name="Vstup 2 7 6" xfId="18991"/>
    <cellStyle name="Vstup 2 8" xfId="13314"/>
    <cellStyle name="Vstup 2 8 2" xfId="14951"/>
    <cellStyle name="Vstup 2 8 2 2" xfId="20776"/>
    <cellStyle name="Vstup 2 8 3" xfId="19252"/>
    <cellStyle name="Vstup 2 9" xfId="13647"/>
    <cellStyle name="Vstup 2 9 2" xfId="15284"/>
    <cellStyle name="Vstup 2 9 2 2" xfId="21109"/>
    <cellStyle name="Vstup 2 9 3" xfId="19585"/>
    <cellStyle name="Vstup 3" xfId="218"/>
    <cellStyle name="Vstup 3 2" xfId="271"/>
    <cellStyle name="Vstup 3 2 10" xfId="16395"/>
    <cellStyle name="Vstup 3 2 10 2" xfId="22219"/>
    <cellStyle name="Vstup 3 2 11" xfId="18911"/>
    <cellStyle name="Vstup 3 2 2" xfId="13223"/>
    <cellStyle name="Vstup 3 2 2 2" xfId="13872"/>
    <cellStyle name="Vstup 3 2 2 2 10" xfId="19808"/>
    <cellStyle name="Vstup 3 2 2 2 2" xfId="15507"/>
    <cellStyle name="Vstup 3 2 2 2 2 2" xfId="16812"/>
    <cellStyle name="Vstup 3 2 2 2 2 2 2" xfId="17325"/>
    <cellStyle name="Vstup 3 2 2 2 2 2 2 2" xfId="23149"/>
    <cellStyle name="Vstup 3 2 2 2 2 2 3" xfId="17825"/>
    <cellStyle name="Vstup 3 2 2 2 2 2 3 2" xfId="23649"/>
    <cellStyle name="Vstup 3 2 2 2 2 2 4" xfId="18282"/>
    <cellStyle name="Vstup 3 2 2 2 2 2 4 2" xfId="24106"/>
    <cellStyle name="Vstup 3 2 2 2 2 2 5" xfId="18739"/>
    <cellStyle name="Vstup 3 2 2 2 2 2 5 2" xfId="24563"/>
    <cellStyle name="Vstup 3 2 2 2 2 2 6" xfId="22636"/>
    <cellStyle name="Vstup 3 2 2 2 2 3" xfId="16916"/>
    <cellStyle name="Vstup 3 2 2 2 2 3 2" xfId="17429"/>
    <cellStyle name="Vstup 3 2 2 2 2 3 2 2" xfId="23253"/>
    <cellStyle name="Vstup 3 2 2 2 2 3 3" xfId="17929"/>
    <cellStyle name="Vstup 3 2 2 2 2 3 3 2" xfId="23753"/>
    <cellStyle name="Vstup 3 2 2 2 2 3 4" xfId="18386"/>
    <cellStyle name="Vstup 3 2 2 2 2 3 4 2" xfId="24210"/>
    <cellStyle name="Vstup 3 2 2 2 2 3 5" xfId="18843"/>
    <cellStyle name="Vstup 3 2 2 2 2 3 5 2" xfId="24667"/>
    <cellStyle name="Vstup 3 2 2 2 2 3 6" xfId="22740"/>
    <cellStyle name="Vstup 3 2 2 2 2 4" xfId="16564"/>
    <cellStyle name="Vstup 3 2 2 2 2 4 2" xfId="22388"/>
    <cellStyle name="Vstup 3 2 2 2 2 5" xfId="17077"/>
    <cellStyle name="Vstup 3 2 2 2 2 5 2" xfId="22901"/>
    <cellStyle name="Vstup 3 2 2 2 2 6" xfId="17577"/>
    <cellStyle name="Vstup 3 2 2 2 2 6 2" xfId="23401"/>
    <cellStyle name="Vstup 3 2 2 2 2 7" xfId="18034"/>
    <cellStyle name="Vstup 3 2 2 2 2 7 2" xfId="23858"/>
    <cellStyle name="Vstup 3 2 2 2 2 8" xfId="18491"/>
    <cellStyle name="Vstup 3 2 2 2 2 8 2" xfId="24315"/>
    <cellStyle name="Vstup 3 2 2 2 2 9" xfId="21332"/>
    <cellStyle name="Vstup 3 2 2 2 3" xfId="16764"/>
    <cellStyle name="Vstup 3 2 2 2 3 2" xfId="17277"/>
    <cellStyle name="Vstup 3 2 2 2 3 2 2" xfId="23101"/>
    <cellStyle name="Vstup 3 2 2 2 3 3" xfId="17777"/>
    <cellStyle name="Vstup 3 2 2 2 3 3 2" xfId="23601"/>
    <cellStyle name="Vstup 3 2 2 2 3 4" xfId="18234"/>
    <cellStyle name="Vstup 3 2 2 2 3 4 2" xfId="24058"/>
    <cellStyle name="Vstup 3 2 2 2 3 5" xfId="18691"/>
    <cellStyle name="Vstup 3 2 2 2 3 5 2" xfId="24515"/>
    <cellStyle name="Vstup 3 2 2 2 3 6" xfId="22588"/>
    <cellStyle name="Vstup 3 2 2 2 4" xfId="16868"/>
    <cellStyle name="Vstup 3 2 2 2 4 2" xfId="17381"/>
    <cellStyle name="Vstup 3 2 2 2 4 2 2" xfId="23205"/>
    <cellStyle name="Vstup 3 2 2 2 4 3" xfId="17881"/>
    <cellStyle name="Vstup 3 2 2 2 4 3 2" xfId="23705"/>
    <cellStyle name="Vstup 3 2 2 2 4 4" xfId="18338"/>
    <cellStyle name="Vstup 3 2 2 2 4 4 2" xfId="24162"/>
    <cellStyle name="Vstup 3 2 2 2 4 5" xfId="18795"/>
    <cellStyle name="Vstup 3 2 2 2 4 5 2" xfId="24619"/>
    <cellStyle name="Vstup 3 2 2 2 4 6" xfId="22692"/>
    <cellStyle name="Vstup 3 2 2 2 5" xfId="16516"/>
    <cellStyle name="Vstup 3 2 2 2 5 2" xfId="22340"/>
    <cellStyle name="Vstup 3 2 2 2 6" xfId="17029"/>
    <cellStyle name="Vstup 3 2 2 2 6 2" xfId="22853"/>
    <cellStyle name="Vstup 3 2 2 2 7" xfId="17529"/>
    <cellStyle name="Vstup 3 2 2 2 7 2" xfId="23353"/>
    <cellStyle name="Vstup 3 2 2 2 8" xfId="17986"/>
    <cellStyle name="Vstup 3 2 2 2 8 2" xfId="23810"/>
    <cellStyle name="Vstup 3 2 2 2 9" xfId="18443"/>
    <cellStyle name="Vstup 3 2 2 2 9 2" xfId="24267"/>
    <cellStyle name="Vstup 3 2 2 3" xfId="14166"/>
    <cellStyle name="Vstup 3 2 2 3 2" xfId="15760"/>
    <cellStyle name="Vstup 3 2 2 3 2 2" xfId="21585"/>
    <cellStyle name="Vstup 3 2 2 3 3" xfId="16616"/>
    <cellStyle name="Vstup 3 2 2 3 3 2" xfId="22440"/>
    <cellStyle name="Vstup 3 2 2 3 4" xfId="17129"/>
    <cellStyle name="Vstup 3 2 2 3 4 2" xfId="22953"/>
    <cellStyle name="Vstup 3 2 2 3 5" xfId="17629"/>
    <cellStyle name="Vstup 3 2 2 3 5 2" xfId="23453"/>
    <cellStyle name="Vstup 3 2 2 3 6" xfId="18086"/>
    <cellStyle name="Vstup 3 2 2 3 6 2" xfId="23910"/>
    <cellStyle name="Vstup 3 2 2 3 7" xfId="18543"/>
    <cellStyle name="Vstup 3 2 2 3 7 2" xfId="24367"/>
    <cellStyle name="Vstup 3 2 2 3 8" xfId="20063"/>
    <cellStyle name="Vstup 3 2 2 4" xfId="14419"/>
    <cellStyle name="Vstup 3 2 2 4 2" xfId="16013"/>
    <cellStyle name="Vstup 3 2 2 4 2 2" xfId="21838"/>
    <cellStyle name="Vstup 3 2 2 4 3" xfId="20316"/>
    <cellStyle name="Vstup 3 2 2 5" xfId="14867"/>
    <cellStyle name="Vstup 3 2 2 5 2" xfId="20695"/>
    <cellStyle name="Vstup 3 2 2 6" xfId="16458"/>
    <cellStyle name="Vstup 3 2 2 6 2" xfId="22282"/>
    <cellStyle name="Vstup 3 2 2 7" xfId="16971"/>
    <cellStyle name="Vstup 3 2 2 7 2" xfId="22795"/>
    <cellStyle name="Vstup 3 2 2 8" xfId="19164"/>
    <cellStyle name="Vstup 3 2 3" xfId="13113"/>
    <cellStyle name="Vstup 3 2 3 10" xfId="18658"/>
    <cellStyle name="Vstup 3 2 3 10 2" xfId="24482"/>
    <cellStyle name="Vstup 3 2 3 11" xfId="19055"/>
    <cellStyle name="Vstup 3 2 3 2" xfId="13763"/>
    <cellStyle name="Vstup 3 2 3 2 2" xfId="15398"/>
    <cellStyle name="Vstup 3 2 3 2 2 2" xfId="21223"/>
    <cellStyle name="Vstup 3 2 3 2 3" xfId="19699"/>
    <cellStyle name="Vstup 3 2 3 3" xfId="14057"/>
    <cellStyle name="Vstup 3 2 3 3 2" xfId="15651"/>
    <cellStyle name="Vstup 3 2 3 3 2 2" xfId="21476"/>
    <cellStyle name="Vstup 3 2 3 3 3" xfId="19954"/>
    <cellStyle name="Vstup 3 2 3 4" xfId="14310"/>
    <cellStyle name="Vstup 3 2 3 4 2" xfId="15904"/>
    <cellStyle name="Vstup 3 2 3 4 2 2" xfId="21729"/>
    <cellStyle name="Vstup 3 2 3 4 3" xfId="20207"/>
    <cellStyle name="Vstup 3 2 3 5" xfId="14758"/>
    <cellStyle name="Vstup 3 2 3 5 2" xfId="20586"/>
    <cellStyle name="Vstup 3 2 3 6" xfId="16731"/>
    <cellStyle name="Vstup 3 2 3 6 2" xfId="22555"/>
    <cellStyle name="Vstup 3 2 3 7" xfId="17244"/>
    <cellStyle name="Vstup 3 2 3 7 2" xfId="23068"/>
    <cellStyle name="Vstup 3 2 3 8" xfId="17744"/>
    <cellStyle name="Vstup 3 2 3 8 2" xfId="23568"/>
    <cellStyle name="Vstup 3 2 3 9" xfId="18201"/>
    <cellStyle name="Vstup 3 2 3 9 2" xfId="24025"/>
    <cellStyle name="Vstup 3 2 4" xfId="13378"/>
    <cellStyle name="Vstup 3 2 4 2" xfId="15015"/>
    <cellStyle name="Vstup 3 2 4 2 2" xfId="20840"/>
    <cellStyle name="Vstup 3 2 4 3" xfId="19316"/>
    <cellStyle name="Vstup 3 2 5" xfId="13583"/>
    <cellStyle name="Vstup 3 2 5 2" xfId="15220"/>
    <cellStyle name="Vstup 3 2 5 2 2" xfId="21045"/>
    <cellStyle name="Vstup 3 2 5 3" xfId="19521"/>
    <cellStyle name="Vstup 3 2 6" xfId="13673"/>
    <cellStyle name="Vstup 3 2 6 2" xfId="15308"/>
    <cellStyle name="Vstup 3 2 6 2 2" xfId="21133"/>
    <cellStyle name="Vstup 3 2 6 3" xfId="19609"/>
    <cellStyle name="Vstup 3 2 7" xfId="14529"/>
    <cellStyle name="Vstup 3 2 7 2" xfId="16122"/>
    <cellStyle name="Vstup 3 2 7 2 2" xfId="21947"/>
    <cellStyle name="Vstup 3 2 7 3" xfId="20425"/>
    <cellStyle name="Vstup 3 2 8" xfId="16266"/>
    <cellStyle name="Vstup 3 2 8 2" xfId="22090"/>
    <cellStyle name="Vstup 3 2 9" xfId="16334"/>
    <cellStyle name="Vstup 3 2 9 2" xfId="22158"/>
    <cellStyle name="Vstup 3 3" xfId="13065"/>
    <cellStyle name="Vstup 3 3 10" xfId="18593"/>
    <cellStyle name="Vstup 3 3 10 2" xfId="24417"/>
    <cellStyle name="Vstup 3 3 11" xfId="19007"/>
    <cellStyle name="Vstup 3 3 2" xfId="13715"/>
    <cellStyle name="Vstup 3 3 2 2" xfId="15350"/>
    <cellStyle name="Vstup 3 3 2 2 2" xfId="21175"/>
    <cellStyle name="Vstup 3 3 2 3" xfId="19651"/>
    <cellStyle name="Vstup 3 3 3" xfId="14009"/>
    <cellStyle name="Vstup 3 3 3 2" xfId="15603"/>
    <cellStyle name="Vstup 3 3 3 2 2" xfId="21428"/>
    <cellStyle name="Vstup 3 3 3 3" xfId="19906"/>
    <cellStyle name="Vstup 3 3 4" xfId="14262"/>
    <cellStyle name="Vstup 3 3 4 2" xfId="15856"/>
    <cellStyle name="Vstup 3 3 4 2 2" xfId="21681"/>
    <cellStyle name="Vstup 3 3 4 3" xfId="20159"/>
    <cellStyle name="Vstup 3 3 5" xfId="14710"/>
    <cellStyle name="Vstup 3 3 5 2" xfId="20538"/>
    <cellStyle name="Vstup 3 3 6" xfId="16666"/>
    <cellStyle name="Vstup 3 3 6 2" xfId="22490"/>
    <cellStyle name="Vstup 3 3 7" xfId="17179"/>
    <cellStyle name="Vstup 3 3 7 2" xfId="23003"/>
    <cellStyle name="Vstup 3 3 8" xfId="17679"/>
    <cellStyle name="Vstup 3 3 8 2" xfId="23503"/>
    <cellStyle name="Vstup 3 3 9" xfId="18136"/>
    <cellStyle name="Vstup 3 3 9 2" xfId="23960"/>
    <cellStyle name="Vstup 3 4" xfId="13330"/>
    <cellStyle name="Vstup 3 4 2" xfId="14967"/>
    <cellStyle name="Vstup 3 4 2 2" xfId="20792"/>
    <cellStyle name="Vstup 3 4 3" xfId="19268"/>
    <cellStyle name="Vstup 3 5" xfId="13631"/>
    <cellStyle name="Vstup 3 5 2" xfId="15268"/>
    <cellStyle name="Vstup 3 5 2 2" xfId="21093"/>
    <cellStyle name="Vstup 3 5 3" xfId="19569"/>
    <cellStyle name="Vstup 3 6" xfId="16265"/>
    <cellStyle name="Vstup 3 6 2" xfId="22089"/>
    <cellStyle name="Vstup 3 7" xfId="16335"/>
    <cellStyle name="Vstup 3 7 2" xfId="22159"/>
    <cellStyle name="Vstup 3 8" xfId="16396"/>
    <cellStyle name="Vstup 3 8 2" xfId="22220"/>
    <cellStyle name="Vstup 4" xfId="226"/>
    <cellStyle name="Vstup 4 2" xfId="277"/>
    <cellStyle name="Vstup 4 2 10" xfId="16393"/>
    <cellStyle name="Vstup 4 2 10 2" xfId="22217"/>
    <cellStyle name="Vstup 4 2 11" xfId="18917"/>
    <cellStyle name="Vstup 4 2 2" xfId="13229"/>
    <cellStyle name="Vstup 4 2 2 2" xfId="13878"/>
    <cellStyle name="Vstup 4 2 2 2 10" xfId="19814"/>
    <cellStyle name="Vstup 4 2 2 2 2" xfId="15513"/>
    <cellStyle name="Vstup 4 2 2 2 2 2" xfId="16818"/>
    <cellStyle name="Vstup 4 2 2 2 2 2 2" xfId="17331"/>
    <cellStyle name="Vstup 4 2 2 2 2 2 2 2" xfId="23155"/>
    <cellStyle name="Vstup 4 2 2 2 2 2 3" xfId="17831"/>
    <cellStyle name="Vstup 4 2 2 2 2 2 3 2" xfId="23655"/>
    <cellStyle name="Vstup 4 2 2 2 2 2 4" xfId="18288"/>
    <cellStyle name="Vstup 4 2 2 2 2 2 4 2" xfId="24112"/>
    <cellStyle name="Vstup 4 2 2 2 2 2 5" xfId="18745"/>
    <cellStyle name="Vstup 4 2 2 2 2 2 5 2" xfId="24569"/>
    <cellStyle name="Vstup 4 2 2 2 2 2 6" xfId="22642"/>
    <cellStyle name="Vstup 4 2 2 2 2 3" xfId="16922"/>
    <cellStyle name="Vstup 4 2 2 2 2 3 2" xfId="17435"/>
    <cellStyle name="Vstup 4 2 2 2 2 3 2 2" xfId="23259"/>
    <cellStyle name="Vstup 4 2 2 2 2 3 3" xfId="17935"/>
    <cellStyle name="Vstup 4 2 2 2 2 3 3 2" xfId="23759"/>
    <cellStyle name="Vstup 4 2 2 2 2 3 4" xfId="18392"/>
    <cellStyle name="Vstup 4 2 2 2 2 3 4 2" xfId="24216"/>
    <cellStyle name="Vstup 4 2 2 2 2 3 5" xfId="18849"/>
    <cellStyle name="Vstup 4 2 2 2 2 3 5 2" xfId="24673"/>
    <cellStyle name="Vstup 4 2 2 2 2 3 6" xfId="22746"/>
    <cellStyle name="Vstup 4 2 2 2 2 4" xfId="16570"/>
    <cellStyle name="Vstup 4 2 2 2 2 4 2" xfId="22394"/>
    <cellStyle name="Vstup 4 2 2 2 2 5" xfId="17083"/>
    <cellStyle name="Vstup 4 2 2 2 2 5 2" xfId="22907"/>
    <cellStyle name="Vstup 4 2 2 2 2 6" xfId="17583"/>
    <cellStyle name="Vstup 4 2 2 2 2 6 2" xfId="23407"/>
    <cellStyle name="Vstup 4 2 2 2 2 7" xfId="18040"/>
    <cellStyle name="Vstup 4 2 2 2 2 7 2" xfId="23864"/>
    <cellStyle name="Vstup 4 2 2 2 2 8" xfId="18497"/>
    <cellStyle name="Vstup 4 2 2 2 2 8 2" xfId="24321"/>
    <cellStyle name="Vstup 4 2 2 2 2 9" xfId="21338"/>
    <cellStyle name="Vstup 4 2 2 2 3" xfId="16770"/>
    <cellStyle name="Vstup 4 2 2 2 3 2" xfId="17283"/>
    <cellStyle name="Vstup 4 2 2 2 3 2 2" xfId="23107"/>
    <cellStyle name="Vstup 4 2 2 2 3 3" xfId="17783"/>
    <cellStyle name="Vstup 4 2 2 2 3 3 2" xfId="23607"/>
    <cellStyle name="Vstup 4 2 2 2 3 4" xfId="18240"/>
    <cellStyle name="Vstup 4 2 2 2 3 4 2" xfId="24064"/>
    <cellStyle name="Vstup 4 2 2 2 3 5" xfId="18697"/>
    <cellStyle name="Vstup 4 2 2 2 3 5 2" xfId="24521"/>
    <cellStyle name="Vstup 4 2 2 2 3 6" xfId="22594"/>
    <cellStyle name="Vstup 4 2 2 2 4" xfId="16874"/>
    <cellStyle name="Vstup 4 2 2 2 4 2" xfId="17387"/>
    <cellStyle name="Vstup 4 2 2 2 4 2 2" xfId="23211"/>
    <cellStyle name="Vstup 4 2 2 2 4 3" xfId="17887"/>
    <cellStyle name="Vstup 4 2 2 2 4 3 2" xfId="23711"/>
    <cellStyle name="Vstup 4 2 2 2 4 4" xfId="18344"/>
    <cellStyle name="Vstup 4 2 2 2 4 4 2" xfId="24168"/>
    <cellStyle name="Vstup 4 2 2 2 4 5" xfId="18801"/>
    <cellStyle name="Vstup 4 2 2 2 4 5 2" xfId="24625"/>
    <cellStyle name="Vstup 4 2 2 2 4 6" xfId="22698"/>
    <cellStyle name="Vstup 4 2 2 2 5" xfId="16522"/>
    <cellStyle name="Vstup 4 2 2 2 5 2" xfId="22346"/>
    <cellStyle name="Vstup 4 2 2 2 6" xfId="17035"/>
    <cellStyle name="Vstup 4 2 2 2 6 2" xfId="22859"/>
    <cellStyle name="Vstup 4 2 2 2 7" xfId="17535"/>
    <cellStyle name="Vstup 4 2 2 2 7 2" xfId="23359"/>
    <cellStyle name="Vstup 4 2 2 2 8" xfId="17992"/>
    <cellStyle name="Vstup 4 2 2 2 8 2" xfId="23816"/>
    <cellStyle name="Vstup 4 2 2 2 9" xfId="18449"/>
    <cellStyle name="Vstup 4 2 2 2 9 2" xfId="24273"/>
    <cellStyle name="Vstup 4 2 2 3" xfId="14172"/>
    <cellStyle name="Vstup 4 2 2 3 2" xfId="15766"/>
    <cellStyle name="Vstup 4 2 2 3 2 2" xfId="21591"/>
    <cellStyle name="Vstup 4 2 2 3 3" xfId="16612"/>
    <cellStyle name="Vstup 4 2 2 3 3 2" xfId="22436"/>
    <cellStyle name="Vstup 4 2 2 3 4" xfId="17125"/>
    <cellStyle name="Vstup 4 2 2 3 4 2" xfId="22949"/>
    <cellStyle name="Vstup 4 2 2 3 5" xfId="17625"/>
    <cellStyle name="Vstup 4 2 2 3 5 2" xfId="23449"/>
    <cellStyle name="Vstup 4 2 2 3 6" xfId="18082"/>
    <cellStyle name="Vstup 4 2 2 3 6 2" xfId="23906"/>
    <cellStyle name="Vstup 4 2 2 3 7" xfId="18539"/>
    <cellStyle name="Vstup 4 2 2 3 7 2" xfId="24363"/>
    <cellStyle name="Vstup 4 2 2 3 8" xfId="20069"/>
    <cellStyle name="Vstup 4 2 2 4" xfId="14425"/>
    <cellStyle name="Vstup 4 2 2 4 2" xfId="16019"/>
    <cellStyle name="Vstup 4 2 2 4 2 2" xfId="21844"/>
    <cellStyle name="Vstup 4 2 2 4 3" xfId="20322"/>
    <cellStyle name="Vstup 4 2 2 5" xfId="14873"/>
    <cellStyle name="Vstup 4 2 2 5 2" xfId="20701"/>
    <cellStyle name="Vstup 4 2 2 6" xfId="16464"/>
    <cellStyle name="Vstup 4 2 2 6 2" xfId="22288"/>
    <cellStyle name="Vstup 4 2 2 7" xfId="16977"/>
    <cellStyle name="Vstup 4 2 2 7 2" xfId="22801"/>
    <cellStyle name="Vstup 4 2 2 8" xfId="19170"/>
    <cellStyle name="Vstup 4 2 3" xfId="13119"/>
    <cellStyle name="Vstup 4 2 3 10" xfId="18591"/>
    <cellStyle name="Vstup 4 2 3 10 2" xfId="24415"/>
    <cellStyle name="Vstup 4 2 3 11" xfId="19061"/>
    <cellStyle name="Vstup 4 2 3 2" xfId="13769"/>
    <cellStyle name="Vstup 4 2 3 2 2" xfId="15404"/>
    <cellStyle name="Vstup 4 2 3 2 2 2" xfId="21229"/>
    <cellStyle name="Vstup 4 2 3 2 3" xfId="19705"/>
    <cellStyle name="Vstup 4 2 3 3" xfId="14063"/>
    <cellStyle name="Vstup 4 2 3 3 2" xfId="15657"/>
    <cellStyle name="Vstup 4 2 3 3 2 2" xfId="21482"/>
    <cellStyle name="Vstup 4 2 3 3 3" xfId="19960"/>
    <cellStyle name="Vstup 4 2 3 4" xfId="14316"/>
    <cellStyle name="Vstup 4 2 3 4 2" xfId="15910"/>
    <cellStyle name="Vstup 4 2 3 4 2 2" xfId="21735"/>
    <cellStyle name="Vstup 4 2 3 4 3" xfId="20213"/>
    <cellStyle name="Vstup 4 2 3 5" xfId="14764"/>
    <cellStyle name="Vstup 4 2 3 5 2" xfId="20592"/>
    <cellStyle name="Vstup 4 2 3 6" xfId="16664"/>
    <cellStyle name="Vstup 4 2 3 6 2" xfId="22488"/>
    <cellStyle name="Vstup 4 2 3 7" xfId="17177"/>
    <cellStyle name="Vstup 4 2 3 7 2" xfId="23001"/>
    <cellStyle name="Vstup 4 2 3 8" xfId="17677"/>
    <cellStyle name="Vstup 4 2 3 8 2" xfId="23501"/>
    <cellStyle name="Vstup 4 2 3 9" xfId="18134"/>
    <cellStyle name="Vstup 4 2 3 9 2" xfId="23958"/>
    <cellStyle name="Vstup 4 2 4" xfId="13384"/>
    <cellStyle name="Vstup 4 2 4 2" xfId="15021"/>
    <cellStyle name="Vstup 4 2 4 2 2" xfId="20846"/>
    <cellStyle name="Vstup 4 2 4 3" xfId="19322"/>
    <cellStyle name="Vstup 4 2 5" xfId="13577"/>
    <cellStyle name="Vstup 4 2 5 2" xfId="15214"/>
    <cellStyle name="Vstup 4 2 5 2 2" xfId="21039"/>
    <cellStyle name="Vstup 4 2 5 3" xfId="19515"/>
    <cellStyle name="Vstup 4 2 6" xfId="13410"/>
    <cellStyle name="Vstup 4 2 6 2" xfId="15047"/>
    <cellStyle name="Vstup 4 2 6 2 2" xfId="20872"/>
    <cellStyle name="Vstup 4 2 6 3" xfId="19348"/>
    <cellStyle name="Vstup 4 2 7" xfId="14535"/>
    <cellStyle name="Vstup 4 2 7 2" xfId="16128"/>
    <cellStyle name="Vstup 4 2 7 2 2" xfId="21953"/>
    <cellStyle name="Vstup 4 2 7 3" xfId="20431"/>
    <cellStyle name="Vstup 4 2 8" xfId="16268"/>
    <cellStyle name="Vstup 4 2 8 2" xfId="22092"/>
    <cellStyle name="Vstup 4 2 9" xfId="16332"/>
    <cellStyle name="Vstup 4 2 9 2" xfId="22156"/>
    <cellStyle name="Vstup 4 3" xfId="13071"/>
    <cellStyle name="Vstup 4 3 10" xfId="18592"/>
    <cellStyle name="Vstup 4 3 10 2" xfId="24416"/>
    <cellStyle name="Vstup 4 3 11" xfId="19013"/>
    <cellStyle name="Vstup 4 3 2" xfId="13721"/>
    <cellStyle name="Vstup 4 3 2 2" xfId="15356"/>
    <cellStyle name="Vstup 4 3 2 2 2" xfId="21181"/>
    <cellStyle name="Vstup 4 3 2 3" xfId="19657"/>
    <cellStyle name="Vstup 4 3 3" xfId="14015"/>
    <cellStyle name="Vstup 4 3 3 2" xfId="15609"/>
    <cellStyle name="Vstup 4 3 3 2 2" xfId="21434"/>
    <cellStyle name="Vstup 4 3 3 3" xfId="19912"/>
    <cellStyle name="Vstup 4 3 4" xfId="14268"/>
    <cellStyle name="Vstup 4 3 4 2" xfId="15862"/>
    <cellStyle name="Vstup 4 3 4 2 2" xfId="21687"/>
    <cellStyle name="Vstup 4 3 4 3" xfId="20165"/>
    <cellStyle name="Vstup 4 3 5" xfId="14716"/>
    <cellStyle name="Vstup 4 3 5 2" xfId="20544"/>
    <cellStyle name="Vstup 4 3 6" xfId="16665"/>
    <cellStyle name="Vstup 4 3 6 2" xfId="22489"/>
    <cellStyle name="Vstup 4 3 7" xfId="17178"/>
    <cellStyle name="Vstup 4 3 7 2" xfId="23002"/>
    <cellStyle name="Vstup 4 3 8" xfId="17678"/>
    <cellStyle name="Vstup 4 3 8 2" xfId="23502"/>
    <cellStyle name="Vstup 4 3 9" xfId="18135"/>
    <cellStyle name="Vstup 4 3 9 2" xfId="23959"/>
    <cellStyle name="Vstup 4 4" xfId="13336"/>
    <cellStyle name="Vstup 4 4 2" xfId="14973"/>
    <cellStyle name="Vstup 4 4 2 2" xfId="20798"/>
    <cellStyle name="Vstup 4 4 3" xfId="19274"/>
    <cellStyle name="Vstup 4 5" xfId="13625"/>
    <cellStyle name="Vstup 4 5 2" xfId="15262"/>
    <cellStyle name="Vstup 4 5 2 2" xfId="21087"/>
    <cellStyle name="Vstup 4 5 3" xfId="19563"/>
    <cellStyle name="Vstup 4 6" xfId="16267"/>
    <cellStyle name="Vstup 4 6 2" xfId="22091"/>
    <cellStyle name="Vstup 4 7" xfId="16333"/>
    <cellStyle name="Vstup 4 7 2" xfId="22157"/>
    <cellStyle name="Vstup 4 8" xfId="16394"/>
    <cellStyle name="Vstup 4 8 2" xfId="22218"/>
    <cellStyle name="Vstup 5" xfId="247"/>
    <cellStyle name="Vstup 5 10" xfId="16392"/>
    <cellStyle name="Vstup 5 10 2" xfId="22216"/>
    <cellStyle name="Vstup 5 11" xfId="18889"/>
    <cellStyle name="Vstup 5 2" xfId="13201"/>
    <cellStyle name="Vstup 5 2 2" xfId="13850"/>
    <cellStyle name="Vstup 5 2 2 10" xfId="19786"/>
    <cellStyle name="Vstup 5 2 2 2" xfId="15485"/>
    <cellStyle name="Vstup 5 2 2 2 2" xfId="16790"/>
    <cellStyle name="Vstup 5 2 2 2 2 2" xfId="17303"/>
    <cellStyle name="Vstup 5 2 2 2 2 2 2" xfId="23127"/>
    <cellStyle name="Vstup 5 2 2 2 2 3" xfId="17803"/>
    <cellStyle name="Vstup 5 2 2 2 2 3 2" xfId="23627"/>
    <cellStyle name="Vstup 5 2 2 2 2 4" xfId="18260"/>
    <cellStyle name="Vstup 5 2 2 2 2 4 2" xfId="24084"/>
    <cellStyle name="Vstup 5 2 2 2 2 5" xfId="18717"/>
    <cellStyle name="Vstup 5 2 2 2 2 5 2" xfId="24541"/>
    <cellStyle name="Vstup 5 2 2 2 2 6" xfId="22614"/>
    <cellStyle name="Vstup 5 2 2 2 3" xfId="16894"/>
    <cellStyle name="Vstup 5 2 2 2 3 2" xfId="17407"/>
    <cellStyle name="Vstup 5 2 2 2 3 2 2" xfId="23231"/>
    <cellStyle name="Vstup 5 2 2 2 3 3" xfId="17907"/>
    <cellStyle name="Vstup 5 2 2 2 3 3 2" xfId="23731"/>
    <cellStyle name="Vstup 5 2 2 2 3 4" xfId="18364"/>
    <cellStyle name="Vstup 5 2 2 2 3 4 2" xfId="24188"/>
    <cellStyle name="Vstup 5 2 2 2 3 5" xfId="18821"/>
    <cellStyle name="Vstup 5 2 2 2 3 5 2" xfId="24645"/>
    <cellStyle name="Vstup 5 2 2 2 3 6" xfId="22718"/>
    <cellStyle name="Vstup 5 2 2 2 4" xfId="16542"/>
    <cellStyle name="Vstup 5 2 2 2 4 2" xfId="22366"/>
    <cellStyle name="Vstup 5 2 2 2 5" xfId="17055"/>
    <cellStyle name="Vstup 5 2 2 2 5 2" xfId="22879"/>
    <cellStyle name="Vstup 5 2 2 2 6" xfId="17555"/>
    <cellStyle name="Vstup 5 2 2 2 6 2" xfId="23379"/>
    <cellStyle name="Vstup 5 2 2 2 7" xfId="18012"/>
    <cellStyle name="Vstup 5 2 2 2 7 2" xfId="23836"/>
    <cellStyle name="Vstup 5 2 2 2 8" xfId="18469"/>
    <cellStyle name="Vstup 5 2 2 2 8 2" xfId="24293"/>
    <cellStyle name="Vstup 5 2 2 2 9" xfId="21310"/>
    <cellStyle name="Vstup 5 2 2 3" xfId="16742"/>
    <cellStyle name="Vstup 5 2 2 3 2" xfId="17255"/>
    <cellStyle name="Vstup 5 2 2 3 2 2" xfId="23079"/>
    <cellStyle name="Vstup 5 2 2 3 3" xfId="17755"/>
    <cellStyle name="Vstup 5 2 2 3 3 2" xfId="23579"/>
    <cellStyle name="Vstup 5 2 2 3 4" xfId="18212"/>
    <cellStyle name="Vstup 5 2 2 3 4 2" xfId="24036"/>
    <cellStyle name="Vstup 5 2 2 3 5" xfId="18669"/>
    <cellStyle name="Vstup 5 2 2 3 5 2" xfId="24493"/>
    <cellStyle name="Vstup 5 2 2 3 6" xfId="22566"/>
    <cellStyle name="Vstup 5 2 2 4" xfId="16846"/>
    <cellStyle name="Vstup 5 2 2 4 2" xfId="17359"/>
    <cellStyle name="Vstup 5 2 2 4 2 2" xfId="23183"/>
    <cellStyle name="Vstup 5 2 2 4 3" xfId="17859"/>
    <cellStyle name="Vstup 5 2 2 4 3 2" xfId="23683"/>
    <cellStyle name="Vstup 5 2 2 4 4" xfId="18316"/>
    <cellStyle name="Vstup 5 2 2 4 4 2" xfId="24140"/>
    <cellStyle name="Vstup 5 2 2 4 5" xfId="18773"/>
    <cellStyle name="Vstup 5 2 2 4 5 2" xfId="24597"/>
    <cellStyle name="Vstup 5 2 2 4 6" xfId="22670"/>
    <cellStyle name="Vstup 5 2 2 5" xfId="16494"/>
    <cellStyle name="Vstup 5 2 2 5 2" xfId="22318"/>
    <cellStyle name="Vstup 5 2 2 6" xfId="17007"/>
    <cellStyle name="Vstup 5 2 2 6 2" xfId="22831"/>
    <cellStyle name="Vstup 5 2 2 7" xfId="17507"/>
    <cellStyle name="Vstup 5 2 2 7 2" xfId="23331"/>
    <cellStyle name="Vstup 5 2 2 8" xfId="17964"/>
    <cellStyle name="Vstup 5 2 2 8 2" xfId="23788"/>
    <cellStyle name="Vstup 5 2 2 9" xfId="18421"/>
    <cellStyle name="Vstup 5 2 2 9 2" xfId="24245"/>
    <cellStyle name="Vstup 5 2 3" xfId="14144"/>
    <cellStyle name="Vstup 5 2 3 2" xfId="15738"/>
    <cellStyle name="Vstup 5 2 3 2 2" xfId="21563"/>
    <cellStyle name="Vstup 5 2 3 3" xfId="16632"/>
    <cellStyle name="Vstup 5 2 3 3 2" xfId="22456"/>
    <cellStyle name="Vstup 5 2 3 4" xfId="17145"/>
    <cellStyle name="Vstup 5 2 3 4 2" xfId="22969"/>
    <cellStyle name="Vstup 5 2 3 5" xfId="17645"/>
    <cellStyle name="Vstup 5 2 3 5 2" xfId="23469"/>
    <cellStyle name="Vstup 5 2 3 6" xfId="18102"/>
    <cellStyle name="Vstup 5 2 3 6 2" xfId="23926"/>
    <cellStyle name="Vstup 5 2 3 7" xfId="18559"/>
    <cellStyle name="Vstup 5 2 3 7 2" xfId="24383"/>
    <cellStyle name="Vstup 5 2 3 8" xfId="20041"/>
    <cellStyle name="Vstup 5 2 4" xfId="14397"/>
    <cellStyle name="Vstup 5 2 4 2" xfId="15991"/>
    <cellStyle name="Vstup 5 2 4 2 2" xfId="21816"/>
    <cellStyle name="Vstup 5 2 4 3" xfId="20294"/>
    <cellStyle name="Vstup 5 2 5" xfId="14845"/>
    <cellStyle name="Vstup 5 2 5 2" xfId="20673"/>
    <cellStyle name="Vstup 5 2 6" xfId="16436"/>
    <cellStyle name="Vstup 5 2 6 2" xfId="22260"/>
    <cellStyle name="Vstup 5 2 7" xfId="16949"/>
    <cellStyle name="Vstup 5 2 7 2" xfId="22773"/>
    <cellStyle name="Vstup 5 2 8" xfId="19142"/>
    <cellStyle name="Vstup 5 3" xfId="13091"/>
    <cellStyle name="Vstup 5 3 10" xfId="18590"/>
    <cellStyle name="Vstup 5 3 10 2" xfId="24414"/>
    <cellStyle name="Vstup 5 3 11" xfId="19033"/>
    <cellStyle name="Vstup 5 3 2" xfId="13741"/>
    <cellStyle name="Vstup 5 3 2 2" xfId="15376"/>
    <cellStyle name="Vstup 5 3 2 2 2" xfId="21201"/>
    <cellStyle name="Vstup 5 3 2 3" xfId="19677"/>
    <cellStyle name="Vstup 5 3 3" xfId="14035"/>
    <cellStyle name="Vstup 5 3 3 2" xfId="15629"/>
    <cellStyle name="Vstup 5 3 3 2 2" xfId="21454"/>
    <cellStyle name="Vstup 5 3 3 3" xfId="19932"/>
    <cellStyle name="Vstup 5 3 4" xfId="14288"/>
    <cellStyle name="Vstup 5 3 4 2" xfId="15882"/>
    <cellStyle name="Vstup 5 3 4 2 2" xfId="21707"/>
    <cellStyle name="Vstup 5 3 4 3" xfId="20185"/>
    <cellStyle name="Vstup 5 3 5" xfId="14736"/>
    <cellStyle name="Vstup 5 3 5 2" xfId="20564"/>
    <cellStyle name="Vstup 5 3 6" xfId="16663"/>
    <cellStyle name="Vstup 5 3 6 2" xfId="22487"/>
    <cellStyle name="Vstup 5 3 7" xfId="17176"/>
    <cellStyle name="Vstup 5 3 7 2" xfId="23000"/>
    <cellStyle name="Vstup 5 3 8" xfId="17676"/>
    <cellStyle name="Vstup 5 3 8 2" xfId="23500"/>
    <cellStyle name="Vstup 5 3 9" xfId="18133"/>
    <cellStyle name="Vstup 5 3 9 2" xfId="23957"/>
    <cellStyle name="Vstup 5 4" xfId="13356"/>
    <cellStyle name="Vstup 5 4 2" xfId="14993"/>
    <cellStyle name="Vstup 5 4 2 2" xfId="20818"/>
    <cellStyle name="Vstup 5 4 3" xfId="19294"/>
    <cellStyle name="Vstup 5 5" xfId="13605"/>
    <cellStyle name="Vstup 5 5 2" xfId="15242"/>
    <cellStyle name="Vstup 5 5 2 2" xfId="21067"/>
    <cellStyle name="Vstup 5 5 3" xfId="19543"/>
    <cellStyle name="Vstup 5 6" xfId="13678"/>
    <cellStyle name="Vstup 5 6 2" xfId="15313"/>
    <cellStyle name="Vstup 5 6 2 2" xfId="21138"/>
    <cellStyle name="Vstup 5 6 3" xfId="19614"/>
    <cellStyle name="Vstup 5 7" xfId="14507"/>
    <cellStyle name="Vstup 5 7 2" xfId="16100"/>
    <cellStyle name="Vstup 5 7 2 2" xfId="21925"/>
    <cellStyle name="Vstup 5 7 3" xfId="20403"/>
    <cellStyle name="Vstup 5 8" xfId="16269"/>
    <cellStyle name="Vstup 5 8 2" xfId="22093"/>
    <cellStyle name="Vstup 5 9" xfId="16331"/>
    <cellStyle name="Vstup 5 9 2" xfId="22155"/>
    <cellStyle name="Vstup 6" xfId="13041"/>
    <cellStyle name="Vstup 6 10" xfId="18519"/>
    <cellStyle name="Vstup 6 10 2" xfId="24343"/>
    <cellStyle name="Vstup 6 11" xfId="18985"/>
    <cellStyle name="Vstup 6 2" xfId="13693"/>
    <cellStyle name="Vstup 6 2 2" xfId="15328"/>
    <cellStyle name="Vstup 6 2 2 2" xfId="21153"/>
    <cellStyle name="Vstup 6 2 3" xfId="19629"/>
    <cellStyle name="Vstup 6 3" xfId="13987"/>
    <cellStyle name="Vstup 6 3 2" xfId="15581"/>
    <cellStyle name="Vstup 6 3 2 2" xfId="21406"/>
    <cellStyle name="Vstup 6 3 3" xfId="19884"/>
    <cellStyle name="Vstup 6 4" xfId="14240"/>
    <cellStyle name="Vstup 6 4 2" xfId="15834"/>
    <cellStyle name="Vstup 6 4 2 2" xfId="21659"/>
    <cellStyle name="Vstup 6 4 3" xfId="20137"/>
    <cellStyle name="Vstup 6 5" xfId="14688"/>
    <cellStyle name="Vstup 6 5 2" xfId="20516"/>
    <cellStyle name="Vstup 6 6" xfId="16592"/>
    <cellStyle name="Vstup 6 6 2" xfId="22416"/>
    <cellStyle name="Vstup 6 7" xfId="17105"/>
    <cellStyle name="Vstup 6 7 2" xfId="22929"/>
    <cellStyle name="Vstup 6 8" xfId="17605"/>
    <cellStyle name="Vstup 6 8 2" xfId="23429"/>
    <cellStyle name="Vstup 6 9" xfId="18062"/>
    <cellStyle name="Vstup 6 9 2" xfId="23886"/>
    <cellStyle name="Vstup 7" xfId="13306"/>
    <cellStyle name="Vstup 7 2" xfId="14944"/>
    <cellStyle name="Vstup 7 2 2" xfId="20769"/>
    <cellStyle name="Vstup 7 3" xfId="19245"/>
    <cellStyle name="Vstup 8" xfId="13653"/>
    <cellStyle name="Vstup 8 2" xfId="15289"/>
    <cellStyle name="Vstup 8 2 2" xfId="21114"/>
    <cellStyle name="Vstup 8 3" xfId="19590"/>
    <cellStyle name="Vstup 9" xfId="16254"/>
    <cellStyle name="Vstup 9 2" xfId="22078"/>
    <cellStyle name="Výpočet" xfId="40"/>
    <cellStyle name="Výpočet 10" xfId="16330"/>
    <cellStyle name="Výpočet 10 2" xfId="22154"/>
    <cellStyle name="Výpočet 11" xfId="16391"/>
    <cellStyle name="Výpočet 11 2" xfId="22215"/>
    <cellStyle name="Výpočet 2" xfId="193"/>
    <cellStyle name="Výpočet 2 10" xfId="14496"/>
    <cellStyle name="Výpočet 2 10 2" xfId="16089"/>
    <cellStyle name="Výpočet 2 10 2 2" xfId="21914"/>
    <cellStyle name="Výpočet 2 10 3" xfId="20392"/>
    <cellStyle name="Výpočet 2 11" xfId="16271"/>
    <cellStyle name="Výpočet 2 11 2" xfId="22095"/>
    <cellStyle name="Výpočet 2 12" xfId="16329"/>
    <cellStyle name="Výpočet 2 12 2" xfId="22153"/>
    <cellStyle name="Výpočet 2 13" xfId="16390"/>
    <cellStyle name="Výpočet 2 13 2" xfId="22214"/>
    <cellStyle name="Výpočet 2 14" xfId="18877"/>
    <cellStyle name="Výpočet 2 2" xfId="206"/>
    <cellStyle name="Výpočet 2 2 2" xfId="241"/>
    <cellStyle name="Výpočet 2 2 2 2" xfId="292"/>
    <cellStyle name="Výpočet 2 2 2 2 10" xfId="16387"/>
    <cellStyle name="Výpočet 2 2 2 2 10 2" xfId="22211"/>
    <cellStyle name="Výpočet 2 2 2 2 11" xfId="18932"/>
    <cellStyle name="Výpočet 2 2 2 2 2" xfId="13244"/>
    <cellStyle name="Výpočet 2 2 2 2 2 2" xfId="13893"/>
    <cellStyle name="Výpočet 2 2 2 2 2 2 10" xfId="19829"/>
    <cellStyle name="Výpočet 2 2 2 2 2 2 2" xfId="15528"/>
    <cellStyle name="Výpočet 2 2 2 2 2 2 2 2" xfId="16833"/>
    <cellStyle name="Výpočet 2 2 2 2 2 2 2 2 2" xfId="17346"/>
    <cellStyle name="Výpočet 2 2 2 2 2 2 2 2 2 2" xfId="23170"/>
    <cellStyle name="Výpočet 2 2 2 2 2 2 2 2 3" xfId="17846"/>
    <cellStyle name="Výpočet 2 2 2 2 2 2 2 2 3 2" xfId="23670"/>
    <cellStyle name="Výpočet 2 2 2 2 2 2 2 2 4" xfId="18303"/>
    <cellStyle name="Výpočet 2 2 2 2 2 2 2 2 4 2" xfId="24127"/>
    <cellStyle name="Výpočet 2 2 2 2 2 2 2 2 5" xfId="18760"/>
    <cellStyle name="Výpočet 2 2 2 2 2 2 2 2 5 2" xfId="24584"/>
    <cellStyle name="Výpočet 2 2 2 2 2 2 2 2 6" xfId="22657"/>
    <cellStyle name="Výpočet 2 2 2 2 2 2 2 3" xfId="16937"/>
    <cellStyle name="Výpočet 2 2 2 2 2 2 2 3 2" xfId="17450"/>
    <cellStyle name="Výpočet 2 2 2 2 2 2 2 3 2 2" xfId="23274"/>
    <cellStyle name="Výpočet 2 2 2 2 2 2 2 3 3" xfId="17950"/>
    <cellStyle name="Výpočet 2 2 2 2 2 2 2 3 3 2" xfId="23774"/>
    <cellStyle name="Výpočet 2 2 2 2 2 2 2 3 4" xfId="18407"/>
    <cellStyle name="Výpočet 2 2 2 2 2 2 2 3 4 2" xfId="24231"/>
    <cellStyle name="Výpočet 2 2 2 2 2 2 2 3 5" xfId="18864"/>
    <cellStyle name="Výpočet 2 2 2 2 2 2 2 3 5 2" xfId="24688"/>
    <cellStyle name="Výpočet 2 2 2 2 2 2 2 3 6" xfId="22761"/>
    <cellStyle name="Výpočet 2 2 2 2 2 2 2 4" xfId="16585"/>
    <cellStyle name="Výpočet 2 2 2 2 2 2 2 4 2" xfId="22409"/>
    <cellStyle name="Výpočet 2 2 2 2 2 2 2 5" xfId="17098"/>
    <cellStyle name="Výpočet 2 2 2 2 2 2 2 5 2" xfId="22922"/>
    <cellStyle name="Výpočet 2 2 2 2 2 2 2 6" xfId="17598"/>
    <cellStyle name="Výpočet 2 2 2 2 2 2 2 6 2" xfId="23422"/>
    <cellStyle name="Výpočet 2 2 2 2 2 2 2 7" xfId="18055"/>
    <cellStyle name="Výpočet 2 2 2 2 2 2 2 7 2" xfId="23879"/>
    <cellStyle name="Výpočet 2 2 2 2 2 2 2 8" xfId="18512"/>
    <cellStyle name="Výpočet 2 2 2 2 2 2 2 8 2" xfId="24336"/>
    <cellStyle name="Výpočet 2 2 2 2 2 2 2 9" xfId="21353"/>
    <cellStyle name="Výpočet 2 2 2 2 2 2 3" xfId="16785"/>
    <cellStyle name="Výpočet 2 2 2 2 2 2 3 2" xfId="17298"/>
    <cellStyle name="Výpočet 2 2 2 2 2 2 3 2 2" xfId="23122"/>
    <cellStyle name="Výpočet 2 2 2 2 2 2 3 3" xfId="17798"/>
    <cellStyle name="Výpočet 2 2 2 2 2 2 3 3 2" xfId="23622"/>
    <cellStyle name="Výpočet 2 2 2 2 2 2 3 4" xfId="18255"/>
    <cellStyle name="Výpočet 2 2 2 2 2 2 3 4 2" xfId="24079"/>
    <cellStyle name="Výpočet 2 2 2 2 2 2 3 5" xfId="18712"/>
    <cellStyle name="Výpočet 2 2 2 2 2 2 3 5 2" xfId="24536"/>
    <cellStyle name="Výpočet 2 2 2 2 2 2 3 6" xfId="22609"/>
    <cellStyle name="Výpočet 2 2 2 2 2 2 4" xfId="16889"/>
    <cellStyle name="Výpočet 2 2 2 2 2 2 4 2" xfId="17402"/>
    <cellStyle name="Výpočet 2 2 2 2 2 2 4 2 2" xfId="23226"/>
    <cellStyle name="Výpočet 2 2 2 2 2 2 4 3" xfId="17902"/>
    <cellStyle name="Výpočet 2 2 2 2 2 2 4 3 2" xfId="23726"/>
    <cellStyle name="Výpočet 2 2 2 2 2 2 4 4" xfId="18359"/>
    <cellStyle name="Výpočet 2 2 2 2 2 2 4 4 2" xfId="24183"/>
    <cellStyle name="Výpočet 2 2 2 2 2 2 4 5" xfId="18816"/>
    <cellStyle name="Výpočet 2 2 2 2 2 2 4 5 2" xfId="24640"/>
    <cellStyle name="Výpočet 2 2 2 2 2 2 4 6" xfId="22713"/>
    <cellStyle name="Výpočet 2 2 2 2 2 2 5" xfId="16537"/>
    <cellStyle name="Výpočet 2 2 2 2 2 2 5 2" xfId="22361"/>
    <cellStyle name="Výpočet 2 2 2 2 2 2 6" xfId="17050"/>
    <cellStyle name="Výpočet 2 2 2 2 2 2 6 2" xfId="22874"/>
    <cellStyle name="Výpočet 2 2 2 2 2 2 7" xfId="17550"/>
    <cellStyle name="Výpočet 2 2 2 2 2 2 7 2" xfId="23374"/>
    <cellStyle name="Výpočet 2 2 2 2 2 2 8" xfId="18007"/>
    <cellStyle name="Výpočet 2 2 2 2 2 2 8 2" xfId="23831"/>
    <cellStyle name="Výpočet 2 2 2 2 2 2 9" xfId="18464"/>
    <cellStyle name="Výpočet 2 2 2 2 2 2 9 2" xfId="24288"/>
    <cellStyle name="Výpočet 2 2 2 2 2 3" xfId="14187"/>
    <cellStyle name="Výpočet 2 2 2 2 2 3 2" xfId="15781"/>
    <cellStyle name="Výpočet 2 2 2 2 2 3 2 2" xfId="21606"/>
    <cellStyle name="Výpočet 2 2 2 2 2 3 3" xfId="16597"/>
    <cellStyle name="Výpočet 2 2 2 2 2 3 3 2" xfId="22421"/>
    <cellStyle name="Výpočet 2 2 2 2 2 3 4" xfId="17110"/>
    <cellStyle name="Výpočet 2 2 2 2 2 3 4 2" xfId="22934"/>
    <cellStyle name="Výpočet 2 2 2 2 2 3 5" xfId="17610"/>
    <cellStyle name="Výpočet 2 2 2 2 2 3 5 2" xfId="23434"/>
    <cellStyle name="Výpočet 2 2 2 2 2 3 6" xfId="18067"/>
    <cellStyle name="Výpočet 2 2 2 2 2 3 6 2" xfId="23891"/>
    <cellStyle name="Výpočet 2 2 2 2 2 3 7" xfId="18524"/>
    <cellStyle name="Výpočet 2 2 2 2 2 3 7 2" xfId="24348"/>
    <cellStyle name="Výpočet 2 2 2 2 2 3 8" xfId="20084"/>
    <cellStyle name="Výpočet 2 2 2 2 2 4" xfId="14440"/>
    <cellStyle name="Výpočet 2 2 2 2 2 4 2" xfId="16034"/>
    <cellStyle name="Výpočet 2 2 2 2 2 4 2 2" xfId="21859"/>
    <cellStyle name="Výpočet 2 2 2 2 2 4 3" xfId="20337"/>
    <cellStyle name="Výpočet 2 2 2 2 2 5" xfId="14888"/>
    <cellStyle name="Výpočet 2 2 2 2 2 5 2" xfId="20716"/>
    <cellStyle name="Výpočet 2 2 2 2 2 6" xfId="16479"/>
    <cellStyle name="Výpočet 2 2 2 2 2 6 2" xfId="22303"/>
    <cellStyle name="Výpočet 2 2 2 2 2 7" xfId="16992"/>
    <cellStyle name="Výpočet 2 2 2 2 2 7 2" xfId="22816"/>
    <cellStyle name="Výpočet 2 2 2 2 2 8" xfId="19185"/>
    <cellStyle name="Výpočet 2 2 2 2 3" xfId="13134"/>
    <cellStyle name="Výpočet 2 2 2 2 3 10" xfId="18585"/>
    <cellStyle name="Výpočet 2 2 2 2 3 10 2" xfId="24409"/>
    <cellStyle name="Výpočet 2 2 2 2 3 11" xfId="19076"/>
    <cellStyle name="Výpočet 2 2 2 2 3 2" xfId="13784"/>
    <cellStyle name="Výpočet 2 2 2 2 3 2 2" xfId="15419"/>
    <cellStyle name="Výpočet 2 2 2 2 3 2 2 2" xfId="21244"/>
    <cellStyle name="Výpočet 2 2 2 2 3 2 3" xfId="19720"/>
    <cellStyle name="Výpočet 2 2 2 2 3 3" xfId="14078"/>
    <cellStyle name="Výpočet 2 2 2 2 3 3 2" xfId="15672"/>
    <cellStyle name="Výpočet 2 2 2 2 3 3 2 2" xfId="21497"/>
    <cellStyle name="Výpočet 2 2 2 2 3 3 3" xfId="19975"/>
    <cellStyle name="Výpočet 2 2 2 2 3 4" xfId="14331"/>
    <cellStyle name="Výpočet 2 2 2 2 3 4 2" xfId="15925"/>
    <cellStyle name="Výpočet 2 2 2 2 3 4 2 2" xfId="21750"/>
    <cellStyle name="Výpočet 2 2 2 2 3 4 3" xfId="20228"/>
    <cellStyle name="Výpočet 2 2 2 2 3 5" xfId="14779"/>
    <cellStyle name="Výpočet 2 2 2 2 3 5 2" xfId="20607"/>
    <cellStyle name="Výpočet 2 2 2 2 3 6" xfId="16658"/>
    <cellStyle name="Výpočet 2 2 2 2 3 6 2" xfId="22482"/>
    <cellStyle name="Výpočet 2 2 2 2 3 7" xfId="17171"/>
    <cellStyle name="Výpočet 2 2 2 2 3 7 2" xfId="22995"/>
    <cellStyle name="Výpočet 2 2 2 2 3 8" xfId="17671"/>
    <cellStyle name="Výpočet 2 2 2 2 3 8 2" xfId="23495"/>
    <cellStyle name="Výpočet 2 2 2 2 3 9" xfId="18128"/>
    <cellStyle name="Výpočet 2 2 2 2 3 9 2" xfId="23952"/>
    <cellStyle name="Výpočet 2 2 2 2 4" xfId="13399"/>
    <cellStyle name="Výpočet 2 2 2 2 4 2" xfId="15036"/>
    <cellStyle name="Výpočet 2 2 2 2 4 2 2" xfId="20861"/>
    <cellStyle name="Výpočet 2 2 2 2 4 3" xfId="19337"/>
    <cellStyle name="Výpočet 2 2 2 2 5" xfId="13562"/>
    <cellStyle name="Výpočet 2 2 2 2 5 2" xfId="15199"/>
    <cellStyle name="Výpočet 2 2 2 2 5 2 2" xfId="21024"/>
    <cellStyle name="Výpočet 2 2 2 2 5 3" xfId="19500"/>
    <cellStyle name="Výpočet 2 2 2 2 6" xfId="13679"/>
    <cellStyle name="Výpočet 2 2 2 2 6 2" xfId="15314"/>
    <cellStyle name="Výpočet 2 2 2 2 6 2 2" xfId="21139"/>
    <cellStyle name="Výpočet 2 2 2 2 6 3" xfId="19615"/>
    <cellStyle name="Výpočet 2 2 2 2 7" xfId="14550"/>
    <cellStyle name="Výpočet 2 2 2 2 7 2" xfId="16143"/>
    <cellStyle name="Výpočet 2 2 2 2 7 2 2" xfId="21968"/>
    <cellStyle name="Výpočet 2 2 2 2 7 3" xfId="20446"/>
    <cellStyle name="Výpočet 2 2 2 2 8" xfId="16274"/>
    <cellStyle name="Výpočet 2 2 2 2 8 2" xfId="22098"/>
    <cellStyle name="Výpočet 2 2 2 2 9" xfId="16326"/>
    <cellStyle name="Výpočet 2 2 2 2 9 2" xfId="22150"/>
    <cellStyle name="Výpočet 2 2 2 3" xfId="13086"/>
    <cellStyle name="Výpočet 2 2 2 3 10" xfId="18586"/>
    <cellStyle name="Výpočet 2 2 2 3 10 2" xfId="24410"/>
    <cellStyle name="Výpočet 2 2 2 3 11" xfId="19028"/>
    <cellStyle name="Výpočet 2 2 2 3 2" xfId="13736"/>
    <cellStyle name="Výpočet 2 2 2 3 2 2" xfId="15371"/>
    <cellStyle name="Výpočet 2 2 2 3 2 2 2" xfId="21196"/>
    <cellStyle name="Výpočet 2 2 2 3 2 3" xfId="19672"/>
    <cellStyle name="Výpočet 2 2 2 3 3" xfId="14030"/>
    <cellStyle name="Výpočet 2 2 2 3 3 2" xfId="15624"/>
    <cellStyle name="Výpočet 2 2 2 3 3 2 2" xfId="21449"/>
    <cellStyle name="Výpočet 2 2 2 3 3 3" xfId="19927"/>
    <cellStyle name="Výpočet 2 2 2 3 4" xfId="14283"/>
    <cellStyle name="Výpočet 2 2 2 3 4 2" xfId="15877"/>
    <cellStyle name="Výpočet 2 2 2 3 4 2 2" xfId="21702"/>
    <cellStyle name="Výpočet 2 2 2 3 4 3" xfId="20180"/>
    <cellStyle name="Výpočet 2 2 2 3 5" xfId="14731"/>
    <cellStyle name="Výpočet 2 2 2 3 5 2" xfId="20559"/>
    <cellStyle name="Výpočet 2 2 2 3 6" xfId="16659"/>
    <cellStyle name="Výpočet 2 2 2 3 6 2" xfId="22483"/>
    <cellStyle name="Výpočet 2 2 2 3 7" xfId="17172"/>
    <cellStyle name="Výpočet 2 2 2 3 7 2" xfId="22996"/>
    <cellStyle name="Výpočet 2 2 2 3 8" xfId="17672"/>
    <cellStyle name="Výpočet 2 2 2 3 8 2" xfId="23496"/>
    <cellStyle name="Výpočet 2 2 2 3 9" xfId="18129"/>
    <cellStyle name="Výpočet 2 2 2 3 9 2" xfId="23953"/>
    <cellStyle name="Výpočet 2 2 2 4" xfId="13351"/>
    <cellStyle name="Výpočet 2 2 2 4 2" xfId="14988"/>
    <cellStyle name="Výpočet 2 2 2 4 2 2" xfId="20813"/>
    <cellStyle name="Výpočet 2 2 2 4 3" xfId="19289"/>
    <cellStyle name="Výpočet 2 2 2 5" xfId="13610"/>
    <cellStyle name="Výpočet 2 2 2 5 2" xfId="15247"/>
    <cellStyle name="Výpočet 2 2 2 5 2 2" xfId="21072"/>
    <cellStyle name="Výpočet 2 2 2 5 3" xfId="19548"/>
    <cellStyle name="Výpočet 2 2 2 6" xfId="16273"/>
    <cellStyle name="Výpočet 2 2 2 6 2" xfId="22097"/>
    <cellStyle name="Výpočet 2 2 2 7" xfId="16327"/>
    <cellStyle name="Výpočet 2 2 2 7 2" xfId="22151"/>
    <cellStyle name="Výpočet 2 2 2 8" xfId="16388"/>
    <cellStyle name="Výpočet 2 2 2 8 2" xfId="22212"/>
    <cellStyle name="Výpočet 2 2 3" xfId="262"/>
    <cellStyle name="Výpočet 2 2 3 10" xfId="16386"/>
    <cellStyle name="Výpočet 2 2 3 10 2" xfId="22210"/>
    <cellStyle name="Výpočet 2 2 3 11" xfId="18902"/>
    <cellStyle name="Výpočet 2 2 3 2" xfId="13214"/>
    <cellStyle name="Výpočet 2 2 3 2 2" xfId="13863"/>
    <cellStyle name="Výpočet 2 2 3 2 2 10" xfId="19799"/>
    <cellStyle name="Výpočet 2 2 3 2 2 2" xfId="15498"/>
    <cellStyle name="Výpočet 2 2 3 2 2 2 2" xfId="16803"/>
    <cellStyle name="Výpočet 2 2 3 2 2 2 2 2" xfId="17316"/>
    <cellStyle name="Výpočet 2 2 3 2 2 2 2 2 2" xfId="23140"/>
    <cellStyle name="Výpočet 2 2 3 2 2 2 2 3" xfId="17816"/>
    <cellStyle name="Výpočet 2 2 3 2 2 2 2 3 2" xfId="23640"/>
    <cellStyle name="Výpočet 2 2 3 2 2 2 2 4" xfId="18273"/>
    <cellStyle name="Výpočet 2 2 3 2 2 2 2 4 2" xfId="24097"/>
    <cellStyle name="Výpočet 2 2 3 2 2 2 2 5" xfId="18730"/>
    <cellStyle name="Výpočet 2 2 3 2 2 2 2 5 2" xfId="24554"/>
    <cellStyle name="Výpočet 2 2 3 2 2 2 2 6" xfId="22627"/>
    <cellStyle name="Výpočet 2 2 3 2 2 2 3" xfId="16907"/>
    <cellStyle name="Výpočet 2 2 3 2 2 2 3 2" xfId="17420"/>
    <cellStyle name="Výpočet 2 2 3 2 2 2 3 2 2" xfId="23244"/>
    <cellStyle name="Výpočet 2 2 3 2 2 2 3 3" xfId="17920"/>
    <cellStyle name="Výpočet 2 2 3 2 2 2 3 3 2" xfId="23744"/>
    <cellStyle name="Výpočet 2 2 3 2 2 2 3 4" xfId="18377"/>
    <cellStyle name="Výpočet 2 2 3 2 2 2 3 4 2" xfId="24201"/>
    <cellStyle name="Výpočet 2 2 3 2 2 2 3 5" xfId="18834"/>
    <cellStyle name="Výpočet 2 2 3 2 2 2 3 5 2" xfId="24658"/>
    <cellStyle name="Výpočet 2 2 3 2 2 2 3 6" xfId="22731"/>
    <cellStyle name="Výpočet 2 2 3 2 2 2 4" xfId="16555"/>
    <cellStyle name="Výpočet 2 2 3 2 2 2 4 2" xfId="22379"/>
    <cellStyle name="Výpočet 2 2 3 2 2 2 5" xfId="17068"/>
    <cellStyle name="Výpočet 2 2 3 2 2 2 5 2" xfId="22892"/>
    <cellStyle name="Výpočet 2 2 3 2 2 2 6" xfId="17568"/>
    <cellStyle name="Výpočet 2 2 3 2 2 2 6 2" xfId="23392"/>
    <cellStyle name="Výpočet 2 2 3 2 2 2 7" xfId="18025"/>
    <cellStyle name="Výpočet 2 2 3 2 2 2 7 2" xfId="23849"/>
    <cellStyle name="Výpočet 2 2 3 2 2 2 8" xfId="18482"/>
    <cellStyle name="Výpočet 2 2 3 2 2 2 8 2" xfId="24306"/>
    <cellStyle name="Výpočet 2 2 3 2 2 2 9" xfId="21323"/>
    <cellStyle name="Výpočet 2 2 3 2 2 3" xfId="16755"/>
    <cellStyle name="Výpočet 2 2 3 2 2 3 2" xfId="17268"/>
    <cellStyle name="Výpočet 2 2 3 2 2 3 2 2" xfId="23092"/>
    <cellStyle name="Výpočet 2 2 3 2 2 3 3" xfId="17768"/>
    <cellStyle name="Výpočet 2 2 3 2 2 3 3 2" xfId="23592"/>
    <cellStyle name="Výpočet 2 2 3 2 2 3 4" xfId="18225"/>
    <cellStyle name="Výpočet 2 2 3 2 2 3 4 2" xfId="24049"/>
    <cellStyle name="Výpočet 2 2 3 2 2 3 5" xfId="18682"/>
    <cellStyle name="Výpočet 2 2 3 2 2 3 5 2" xfId="24506"/>
    <cellStyle name="Výpočet 2 2 3 2 2 3 6" xfId="22579"/>
    <cellStyle name="Výpočet 2 2 3 2 2 4" xfId="16859"/>
    <cellStyle name="Výpočet 2 2 3 2 2 4 2" xfId="17372"/>
    <cellStyle name="Výpočet 2 2 3 2 2 4 2 2" xfId="23196"/>
    <cellStyle name="Výpočet 2 2 3 2 2 4 3" xfId="17872"/>
    <cellStyle name="Výpočet 2 2 3 2 2 4 3 2" xfId="23696"/>
    <cellStyle name="Výpočet 2 2 3 2 2 4 4" xfId="18329"/>
    <cellStyle name="Výpočet 2 2 3 2 2 4 4 2" xfId="24153"/>
    <cellStyle name="Výpočet 2 2 3 2 2 4 5" xfId="18786"/>
    <cellStyle name="Výpočet 2 2 3 2 2 4 5 2" xfId="24610"/>
    <cellStyle name="Výpočet 2 2 3 2 2 4 6" xfId="22683"/>
    <cellStyle name="Výpočet 2 2 3 2 2 5" xfId="16507"/>
    <cellStyle name="Výpočet 2 2 3 2 2 5 2" xfId="22331"/>
    <cellStyle name="Výpočet 2 2 3 2 2 6" xfId="17020"/>
    <cellStyle name="Výpočet 2 2 3 2 2 6 2" xfId="22844"/>
    <cellStyle name="Výpočet 2 2 3 2 2 7" xfId="17520"/>
    <cellStyle name="Výpočet 2 2 3 2 2 7 2" xfId="23344"/>
    <cellStyle name="Výpočet 2 2 3 2 2 8" xfId="17977"/>
    <cellStyle name="Výpočet 2 2 3 2 2 8 2" xfId="23801"/>
    <cellStyle name="Výpočet 2 2 3 2 2 9" xfId="18434"/>
    <cellStyle name="Výpočet 2 2 3 2 2 9 2" xfId="24258"/>
    <cellStyle name="Výpočet 2 2 3 2 3" xfId="14157"/>
    <cellStyle name="Výpočet 2 2 3 2 3 2" xfId="15751"/>
    <cellStyle name="Výpočet 2 2 3 2 3 2 2" xfId="21576"/>
    <cellStyle name="Výpočet 2 2 3 2 3 3" xfId="16622"/>
    <cellStyle name="Výpočet 2 2 3 2 3 3 2" xfId="22446"/>
    <cellStyle name="Výpočet 2 2 3 2 3 4" xfId="17135"/>
    <cellStyle name="Výpočet 2 2 3 2 3 4 2" xfId="22959"/>
    <cellStyle name="Výpočet 2 2 3 2 3 5" xfId="17635"/>
    <cellStyle name="Výpočet 2 2 3 2 3 5 2" xfId="23459"/>
    <cellStyle name="Výpočet 2 2 3 2 3 6" xfId="18092"/>
    <cellStyle name="Výpočet 2 2 3 2 3 6 2" xfId="23916"/>
    <cellStyle name="Výpočet 2 2 3 2 3 7" xfId="18549"/>
    <cellStyle name="Výpočet 2 2 3 2 3 7 2" xfId="24373"/>
    <cellStyle name="Výpočet 2 2 3 2 3 8" xfId="20054"/>
    <cellStyle name="Výpočet 2 2 3 2 4" xfId="14410"/>
    <cellStyle name="Výpočet 2 2 3 2 4 2" xfId="16004"/>
    <cellStyle name="Výpočet 2 2 3 2 4 2 2" xfId="21829"/>
    <cellStyle name="Výpočet 2 2 3 2 4 3" xfId="20307"/>
    <cellStyle name="Výpočet 2 2 3 2 5" xfId="14858"/>
    <cellStyle name="Výpočet 2 2 3 2 5 2" xfId="20686"/>
    <cellStyle name="Výpočet 2 2 3 2 6" xfId="16449"/>
    <cellStyle name="Výpočet 2 2 3 2 6 2" xfId="22273"/>
    <cellStyle name="Výpočet 2 2 3 2 7" xfId="16962"/>
    <cellStyle name="Výpočet 2 2 3 2 7 2" xfId="22786"/>
    <cellStyle name="Výpočet 2 2 3 2 8" xfId="19155"/>
    <cellStyle name="Výpočet 2 2 3 3" xfId="13104"/>
    <cellStyle name="Výpočet 2 2 3 3 10" xfId="18584"/>
    <cellStyle name="Výpočet 2 2 3 3 10 2" xfId="24408"/>
    <cellStyle name="Výpočet 2 2 3 3 11" xfId="19046"/>
    <cellStyle name="Výpočet 2 2 3 3 2" xfId="13754"/>
    <cellStyle name="Výpočet 2 2 3 3 2 2" xfId="15389"/>
    <cellStyle name="Výpočet 2 2 3 3 2 2 2" xfId="21214"/>
    <cellStyle name="Výpočet 2 2 3 3 2 3" xfId="19690"/>
    <cellStyle name="Výpočet 2 2 3 3 3" xfId="14048"/>
    <cellStyle name="Výpočet 2 2 3 3 3 2" xfId="15642"/>
    <cellStyle name="Výpočet 2 2 3 3 3 2 2" xfId="21467"/>
    <cellStyle name="Výpočet 2 2 3 3 3 3" xfId="19945"/>
    <cellStyle name="Výpočet 2 2 3 3 4" xfId="14301"/>
    <cellStyle name="Výpočet 2 2 3 3 4 2" xfId="15895"/>
    <cellStyle name="Výpočet 2 2 3 3 4 2 2" xfId="21720"/>
    <cellStyle name="Výpočet 2 2 3 3 4 3" xfId="20198"/>
    <cellStyle name="Výpočet 2 2 3 3 5" xfId="14749"/>
    <cellStyle name="Výpočet 2 2 3 3 5 2" xfId="20577"/>
    <cellStyle name="Výpočet 2 2 3 3 6" xfId="16657"/>
    <cellStyle name="Výpočet 2 2 3 3 6 2" xfId="22481"/>
    <cellStyle name="Výpočet 2 2 3 3 7" xfId="17170"/>
    <cellStyle name="Výpočet 2 2 3 3 7 2" xfId="22994"/>
    <cellStyle name="Výpočet 2 2 3 3 8" xfId="17670"/>
    <cellStyle name="Výpočet 2 2 3 3 8 2" xfId="23494"/>
    <cellStyle name="Výpočet 2 2 3 3 9" xfId="18127"/>
    <cellStyle name="Výpočet 2 2 3 3 9 2" xfId="23951"/>
    <cellStyle name="Výpočet 2 2 3 4" xfId="13369"/>
    <cellStyle name="Výpočet 2 2 3 4 2" xfId="15006"/>
    <cellStyle name="Výpočet 2 2 3 4 2 2" xfId="20831"/>
    <cellStyle name="Výpočet 2 2 3 4 3" xfId="19307"/>
    <cellStyle name="Výpočet 2 2 3 5" xfId="13592"/>
    <cellStyle name="Výpočet 2 2 3 5 2" xfId="15229"/>
    <cellStyle name="Výpočet 2 2 3 5 2 2" xfId="21054"/>
    <cellStyle name="Výpočet 2 2 3 5 3" xfId="19530"/>
    <cellStyle name="Výpočet 2 2 3 6" xfId="13660"/>
    <cellStyle name="Výpočet 2 2 3 6 2" xfId="15295"/>
    <cellStyle name="Výpočet 2 2 3 6 2 2" xfId="21120"/>
    <cellStyle name="Výpočet 2 2 3 6 3" xfId="19596"/>
    <cellStyle name="Výpočet 2 2 3 7" xfId="14520"/>
    <cellStyle name="Výpočet 2 2 3 7 2" xfId="16113"/>
    <cellStyle name="Výpočet 2 2 3 7 2 2" xfId="21938"/>
    <cellStyle name="Výpočet 2 2 3 7 3" xfId="20416"/>
    <cellStyle name="Výpočet 2 2 3 8" xfId="16275"/>
    <cellStyle name="Výpočet 2 2 3 8 2" xfId="22099"/>
    <cellStyle name="Výpočet 2 2 3 9" xfId="16325"/>
    <cellStyle name="Výpočet 2 2 3 9 2" xfId="22149"/>
    <cellStyle name="Výpočet 2 2 4" xfId="13056"/>
    <cellStyle name="Výpočet 2 2 4 10" xfId="18587"/>
    <cellStyle name="Výpočet 2 2 4 10 2" xfId="24411"/>
    <cellStyle name="Výpočet 2 2 4 11" xfId="18998"/>
    <cellStyle name="Výpočet 2 2 4 2" xfId="13706"/>
    <cellStyle name="Výpočet 2 2 4 2 2" xfId="15341"/>
    <cellStyle name="Výpočet 2 2 4 2 2 2" xfId="21166"/>
    <cellStyle name="Výpočet 2 2 4 2 3" xfId="19642"/>
    <cellStyle name="Výpočet 2 2 4 3" xfId="14000"/>
    <cellStyle name="Výpočet 2 2 4 3 2" xfId="15594"/>
    <cellStyle name="Výpočet 2 2 4 3 2 2" xfId="21419"/>
    <cellStyle name="Výpočet 2 2 4 3 3" xfId="19897"/>
    <cellStyle name="Výpočet 2 2 4 4" xfId="14253"/>
    <cellStyle name="Výpočet 2 2 4 4 2" xfId="15847"/>
    <cellStyle name="Výpočet 2 2 4 4 2 2" xfId="21672"/>
    <cellStyle name="Výpočet 2 2 4 4 3" xfId="20150"/>
    <cellStyle name="Výpočet 2 2 4 5" xfId="14701"/>
    <cellStyle name="Výpočet 2 2 4 5 2" xfId="20529"/>
    <cellStyle name="Výpočet 2 2 4 6" xfId="16660"/>
    <cellStyle name="Výpočet 2 2 4 6 2" xfId="22484"/>
    <cellStyle name="Výpočet 2 2 4 7" xfId="17173"/>
    <cellStyle name="Výpočet 2 2 4 7 2" xfId="22997"/>
    <cellStyle name="Výpočet 2 2 4 8" xfId="17673"/>
    <cellStyle name="Výpočet 2 2 4 8 2" xfId="23497"/>
    <cellStyle name="Výpočet 2 2 4 9" xfId="18130"/>
    <cellStyle name="Výpočet 2 2 4 9 2" xfId="23954"/>
    <cellStyle name="Výpočet 2 2 5" xfId="13321"/>
    <cellStyle name="Výpočet 2 2 5 2" xfId="14958"/>
    <cellStyle name="Výpočet 2 2 5 2 2" xfId="20783"/>
    <cellStyle name="Výpočet 2 2 5 3" xfId="19259"/>
    <cellStyle name="Výpočet 2 2 6" xfId="13640"/>
    <cellStyle name="Výpočet 2 2 6 2" xfId="15277"/>
    <cellStyle name="Výpočet 2 2 6 2 2" xfId="21102"/>
    <cellStyle name="Výpočet 2 2 6 3" xfId="19578"/>
    <cellStyle name="Výpočet 2 2 7" xfId="16272"/>
    <cellStyle name="Výpočet 2 2 7 2" xfId="22096"/>
    <cellStyle name="Výpočet 2 2 8" xfId="16328"/>
    <cellStyle name="Výpočet 2 2 8 2" xfId="22152"/>
    <cellStyle name="Výpočet 2 2 9" xfId="16389"/>
    <cellStyle name="Výpočet 2 2 9 2" xfId="22213"/>
    <cellStyle name="Výpočet 2 3" xfId="232"/>
    <cellStyle name="Výpočet 2 3 2" xfId="283"/>
    <cellStyle name="Výpočet 2 3 2 10" xfId="16385"/>
    <cellStyle name="Výpočet 2 3 2 10 2" xfId="22209"/>
    <cellStyle name="Výpočet 2 3 2 11" xfId="18923"/>
    <cellStyle name="Výpočet 2 3 2 2" xfId="13235"/>
    <cellStyle name="Výpočet 2 3 2 2 2" xfId="13884"/>
    <cellStyle name="Výpočet 2 3 2 2 2 10" xfId="19820"/>
    <cellStyle name="Výpočet 2 3 2 2 2 2" xfId="15519"/>
    <cellStyle name="Výpočet 2 3 2 2 2 2 2" xfId="16824"/>
    <cellStyle name="Výpočet 2 3 2 2 2 2 2 2" xfId="17337"/>
    <cellStyle name="Výpočet 2 3 2 2 2 2 2 2 2" xfId="23161"/>
    <cellStyle name="Výpočet 2 3 2 2 2 2 2 3" xfId="17837"/>
    <cellStyle name="Výpočet 2 3 2 2 2 2 2 3 2" xfId="23661"/>
    <cellStyle name="Výpočet 2 3 2 2 2 2 2 4" xfId="18294"/>
    <cellStyle name="Výpočet 2 3 2 2 2 2 2 4 2" xfId="24118"/>
    <cellStyle name="Výpočet 2 3 2 2 2 2 2 5" xfId="18751"/>
    <cellStyle name="Výpočet 2 3 2 2 2 2 2 5 2" xfId="24575"/>
    <cellStyle name="Výpočet 2 3 2 2 2 2 2 6" xfId="22648"/>
    <cellStyle name="Výpočet 2 3 2 2 2 2 3" xfId="16928"/>
    <cellStyle name="Výpočet 2 3 2 2 2 2 3 2" xfId="17441"/>
    <cellStyle name="Výpočet 2 3 2 2 2 2 3 2 2" xfId="23265"/>
    <cellStyle name="Výpočet 2 3 2 2 2 2 3 3" xfId="17941"/>
    <cellStyle name="Výpočet 2 3 2 2 2 2 3 3 2" xfId="23765"/>
    <cellStyle name="Výpočet 2 3 2 2 2 2 3 4" xfId="18398"/>
    <cellStyle name="Výpočet 2 3 2 2 2 2 3 4 2" xfId="24222"/>
    <cellStyle name="Výpočet 2 3 2 2 2 2 3 5" xfId="18855"/>
    <cellStyle name="Výpočet 2 3 2 2 2 2 3 5 2" xfId="24679"/>
    <cellStyle name="Výpočet 2 3 2 2 2 2 3 6" xfId="22752"/>
    <cellStyle name="Výpočet 2 3 2 2 2 2 4" xfId="16576"/>
    <cellStyle name="Výpočet 2 3 2 2 2 2 4 2" xfId="22400"/>
    <cellStyle name="Výpočet 2 3 2 2 2 2 5" xfId="17089"/>
    <cellStyle name="Výpočet 2 3 2 2 2 2 5 2" xfId="22913"/>
    <cellStyle name="Výpočet 2 3 2 2 2 2 6" xfId="17589"/>
    <cellStyle name="Výpočet 2 3 2 2 2 2 6 2" xfId="23413"/>
    <cellStyle name="Výpočet 2 3 2 2 2 2 7" xfId="18046"/>
    <cellStyle name="Výpočet 2 3 2 2 2 2 7 2" xfId="23870"/>
    <cellStyle name="Výpočet 2 3 2 2 2 2 8" xfId="18503"/>
    <cellStyle name="Výpočet 2 3 2 2 2 2 8 2" xfId="24327"/>
    <cellStyle name="Výpočet 2 3 2 2 2 2 9" xfId="21344"/>
    <cellStyle name="Výpočet 2 3 2 2 2 3" xfId="16776"/>
    <cellStyle name="Výpočet 2 3 2 2 2 3 2" xfId="17289"/>
    <cellStyle name="Výpočet 2 3 2 2 2 3 2 2" xfId="23113"/>
    <cellStyle name="Výpočet 2 3 2 2 2 3 3" xfId="17789"/>
    <cellStyle name="Výpočet 2 3 2 2 2 3 3 2" xfId="23613"/>
    <cellStyle name="Výpočet 2 3 2 2 2 3 4" xfId="18246"/>
    <cellStyle name="Výpočet 2 3 2 2 2 3 4 2" xfId="24070"/>
    <cellStyle name="Výpočet 2 3 2 2 2 3 5" xfId="18703"/>
    <cellStyle name="Výpočet 2 3 2 2 2 3 5 2" xfId="24527"/>
    <cellStyle name="Výpočet 2 3 2 2 2 3 6" xfId="22600"/>
    <cellStyle name="Výpočet 2 3 2 2 2 4" xfId="16880"/>
    <cellStyle name="Výpočet 2 3 2 2 2 4 2" xfId="17393"/>
    <cellStyle name="Výpočet 2 3 2 2 2 4 2 2" xfId="23217"/>
    <cellStyle name="Výpočet 2 3 2 2 2 4 3" xfId="17893"/>
    <cellStyle name="Výpočet 2 3 2 2 2 4 3 2" xfId="23717"/>
    <cellStyle name="Výpočet 2 3 2 2 2 4 4" xfId="18350"/>
    <cellStyle name="Výpočet 2 3 2 2 2 4 4 2" xfId="24174"/>
    <cellStyle name="Výpočet 2 3 2 2 2 4 5" xfId="18807"/>
    <cellStyle name="Výpočet 2 3 2 2 2 4 5 2" xfId="24631"/>
    <cellStyle name="Výpočet 2 3 2 2 2 4 6" xfId="22704"/>
    <cellStyle name="Výpočet 2 3 2 2 2 5" xfId="16528"/>
    <cellStyle name="Výpočet 2 3 2 2 2 5 2" xfId="22352"/>
    <cellStyle name="Výpočet 2 3 2 2 2 6" xfId="17041"/>
    <cellStyle name="Výpočet 2 3 2 2 2 6 2" xfId="22865"/>
    <cellStyle name="Výpočet 2 3 2 2 2 7" xfId="17541"/>
    <cellStyle name="Výpočet 2 3 2 2 2 7 2" xfId="23365"/>
    <cellStyle name="Výpočet 2 3 2 2 2 8" xfId="17998"/>
    <cellStyle name="Výpočet 2 3 2 2 2 8 2" xfId="23822"/>
    <cellStyle name="Výpočet 2 3 2 2 2 9" xfId="18455"/>
    <cellStyle name="Výpočet 2 3 2 2 2 9 2" xfId="24279"/>
    <cellStyle name="Výpočet 2 3 2 2 3" xfId="14178"/>
    <cellStyle name="Výpočet 2 3 2 2 3 2" xfId="15772"/>
    <cellStyle name="Výpočet 2 3 2 2 3 2 2" xfId="21597"/>
    <cellStyle name="Výpočet 2 3 2 2 3 3" xfId="16606"/>
    <cellStyle name="Výpočet 2 3 2 2 3 3 2" xfId="22430"/>
    <cellStyle name="Výpočet 2 3 2 2 3 4" xfId="17119"/>
    <cellStyle name="Výpočet 2 3 2 2 3 4 2" xfId="22943"/>
    <cellStyle name="Výpočet 2 3 2 2 3 5" xfId="17619"/>
    <cellStyle name="Výpočet 2 3 2 2 3 5 2" xfId="23443"/>
    <cellStyle name="Výpočet 2 3 2 2 3 6" xfId="18076"/>
    <cellStyle name="Výpočet 2 3 2 2 3 6 2" xfId="23900"/>
    <cellStyle name="Výpočet 2 3 2 2 3 7" xfId="18533"/>
    <cellStyle name="Výpočet 2 3 2 2 3 7 2" xfId="24357"/>
    <cellStyle name="Výpočet 2 3 2 2 3 8" xfId="20075"/>
    <cellStyle name="Výpočet 2 3 2 2 4" xfId="14431"/>
    <cellStyle name="Výpočet 2 3 2 2 4 2" xfId="16025"/>
    <cellStyle name="Výpočet 2 3 2 2 4 2 2" xfId="21850"/>
    <cellStyle name="Výpočet 2 3 2 2 4 3" xfId="20328"/>
    <cellStyle name="Výpočet 2 3 2 2 5" xfId="14879"/>
    <cellStyle name="Výpočet 2 3 2 2 5 2" xfId="20707"/>
    <cellStyle name="Výpočet 2 3 2 2 6" xfId="16470"/>
    <cellStyle name="Výpočet 2 3 2 2 6 2" xfId="22294"/>
    <cellStyle name="Výpočet 2 3 2 2 7" xfId="16983"/>
    <cellStyle name="Výpočet 2 3 2 2 7 2" xfId="22807"/>
    <cellStyle name="Výpočet 2 3 2 2 8" xfId="19176"/>
    <cellStyle name="Výpočet 2 3 2 3" xfId="13125"/>
    <cellStyle name="Výpočet 2 3 2 3 10" xfId="18582"/>
    <cellStyle name="Výpočet 2 3 2 3 10 2" xfId="24406"/>
    <cellStyle name="Výpočet 2 3 2 3 11" xfId="19067"/>
    <cellStyle name="Výpočet 2 3 2 3 2" xfId="13775"/>
    <cellStyle name="Výpočet 2 3 2 3 2 2" xfId="15410"/>
    <cellStyle name="Výpočet 2 3 2 3 2 2 2" xfId="21235"/>
    <cellStyle name="Výpočet 2 3 2 3 2 3" xfId="19711"/>
    <cellStyle name="Výpočet 2 3 2 3 3" xfId="14069"/>
    <cellStyle name="Výpočet 2 3 2 3 3 2" xfId="15663"/>
    <cellStyle name="Výpočet 2 3 2 3 3 2 2" xfId="21488"/>
    <cellStyle name="Výpočet 2 3 2 3 3 3" xfId="19966"/>
    <cellStyle name="Výpočet 2 3 2 3 4" xfId="14322"/>
    <cellStyle name="Výpočet 2 3 2 3 4 2" xfId="15916"/>
    <cellStyle name="Výpočet 2 3 2 3 4 2 2" xfId="21741"/>
    <cellStyle name="Výpočet 2 3 2 3 4 3" xfId="20219"/>
    <cellStyle name="Výpočet 2 3 2 3 5" xfId="14770"/>
    <cellStyle name="Výpočet 2 3 2 3 5 2" xfId="20598"/>
    <cellStyle name="Výpočet 2 3 2 3 6" xfId="16655"/>
    <cellStyle name="Výpočet 2 3 2 3 6 2" xfId="22479"/>
    <cellStyle name="Výpočet 2 3 2 3 7" xfId="17168"/>
    <cellStyle name="Výpočet 2 3 2 3 7 2" xfId="22992"/>
    <cellStyle name="Výpočet 2 3 2 3 8" xfId="17668"/>
    <cellStyle name="Výpočet 2 3 2 3 8 2" xfId="23492"/>
    <cellStyle name="Výpočet 2 3 2 3 9" xfId="18125"/>
    <cellStyle name="Výpočet 2 3 2 3 9 2" xfId="23949"/>
    <cellStyle name="Výpočet 2 3 2 4" xfId="13390"/>
    <cellStyle name="Výpočet 2 3 2 4 2" xfId="15027"/>
    <cellStyle name="Výpočet 2 3 2 4 2 2" xfId="20852"/>
    <cellStyle name="Výpočet 2 3 2 4 3" xfId="19328"/>
    <cellStyle name="Výpočet 2 3 2 5" xfId="13571"/>
    <cellStyle name="Výpočet 2 3 2 5 2" xfId="15208"/>
    <cellStyle name="Výpočet 2 3 2 5 2 2" xfId="21033"/>
    <cellStyle name="Výpočet 2 3 2 5 3" xfId="19509"/>
    <cellStyle name="Výpočet 2 3 2 6" xfId="13670"/>
    <cellStyle name="Výpočet 2 3 2 6 2" xfId="15305"/>
    <cellStyle name="Výpočet 2 3 2 6 2 2" xfId="21130"/>
    <cellStyle name="Výpočet 2 3 2 6 3" xfId="19606"/>
    <cellStyle name="Výpočet 2 3 2 7" xfId="14541"/>
    <cellStyle name="Výpočet 2 3 2 7 2" xfId="16134"/>
    <cellStyle name="Výpočet 2 3 2 7 2 2" xfId="21959"/>
    <cellStyle name="Výpočet 2 3 2 7 3" xfId="20437"/>
    <cellStyle name="Výpočet 2 3 2 8" xfId="16277"/>
    <cellStyle name="Výpočet 2 3 2 8 2" xfId="22101"/>
    <cellStyle name="Výpočet 2 3 2 9" xfId="16323"/>
    <cellStyle name="Výpočet 2 3 2 9 2" xfId="22147"/>
    <cellStyle name="Výpočet 2 3 3" xfId="13077"/>
    <cellStyle name="Výpočet 2 3 3 10" xfId="18583"/>
    <cellStyle name="Výpočet 2 3 3 10 2" xfId="24407"/>
    <cellStyle name="Výpočet 2 3 3 11" xfId="19019"/>
    <cellStyle name="Výpočet 2 3 3 2" xfId="13727"/>
    <cellStyle name="Výpočet 2 3 3 2 2" xfId="15362"/>
    <cellStyle name="Výpočet 2 3 3 2 2 2" xfId="21187"/>
    <cellStyle name="Výpočet 2 3 3 2 3" xfId="19663"/>
    <cellStyle name="Výpočet 2 3 3 3" xfId="14021"/>
    <cellStyle name="Výpočet 2 3 3 3 2" xfId="15615"/>
    <cellStyle name="Výpočet 2 3 3 3 2 2" xfId="21440"/>
    <cellStyle name="Výpočet 2 3 3 3 3" xfId="19918"/>
    <cellStyle name="Výpočet 2 3 3 4" xfId="14274"/>
    <cellStyle name="Výpočet 2 3 3 4 2" xfId="15868"/>
    <cellStyle name="Výpočet 2 3 3 4 2 2" xfId="21693"/>
    <cellStyle name="Výpočet 2 3 3 4 3" xfId="20171"/>
    <cellStyle name="Výpočet 2 3 3 5" xfId="14722"/>
    <cellStyle name="Výpočet 2 3 3 5 2" xfId="20550"/>
    <cellStyle name="Výpočet 2 3 3 6" xfId="16656"/>
    <cellStyle name="Výpočet 2 3 3 6 2" xfId="22480"/>
    <cellStyle name="Výpočet 2 3 3 7" xfId="17169"/>
    <cellStyle name="Výpočet 2 3 3 7 2" xfId="22993"/>
    <cellStyle name="Výpočet 2 3 3 8" xfId="17669"/>
    <cellStyle name="Výpočet 2 3 3 8 2" xfId="23493"/>
    <cellStyle name="Výpočet 2 3 3 9" xfId="18126"/>
    <cellStyle name="Výpočet 2 3 3 9 2" xfId="23950"/>
    <cellStyle name="Výpočet 2 3 4" xfId="13342"/>
    <cellStyle name="Výpočet 2 3 4 2" xfId="14979"/>
    <cellStyle name="Výpočet 2 3 4 2 2" xfId="20804"/>
    <cellStyle name="Výpočet 2 3 4 3" xfId="19280"/>
    <cellStyle name="Výpočet 2 3 5" xfId="13619"/>
    <cellStyle name="Výpočet 2 3 5 2" xfId="15256"/>
    <cellStyle name="Výpočet 2 3 5 2 2" xfId="21081"/>
    <cellStyle name="Výpočet 2 3 5 3" xfId="19557"/>
    <cellStyle name="Výpočet 2 3 6" xfId="16276"/>
    <cellStyle name="Výpočet 2 3 6 2" xfId="22100"/>
    <cellStyle name="Výpočet 2 3 7" xfId="16324"/>
    <cellStyle name="Výpočet 2 3 7 2" xfId="22148"/>
    <cellStyle name="Výpočet 2 3 8" xfId="16430"/>
    <cellStyle name="Výpočet 2 3 8 2" xfId="22254"/>
    <cellStyle name="Výpočet 2 4" xfId="235"/>
    <cellStyle name="Výpočet 2 4 2" xfId="286"/>
    <cellStyle name="Výpočet 2 4 2 10" xfId="16945"/>
    <cellStyle name="Výpočet 2 4 2 10 2" xfId="22769"/>
    <cellStyle name="Výpočet 2 4 2 11" xfId="18926"/>
    <cellStyle name="Výpočet 2 4 2 2" xfId="13238"/>
    <cellStyle name="Výpočet 2 4 2 2 2" xfId="13887"/>
    <cellStyle name="Výpočet 2 4 2 2 2 10" xfId="19823"/>
    <cellStyle name="Výpočet 2 4 2 2 2 2" xfId="15522"/>
    <cellStyle name="Výpočet 2 4 2 2 2 2 2" xfId="16827"/>
    <cellStyle name="Výpočet 2 4 2 2 2 2 2 2" xfId="17340"/>
    <cellStyle name="Výpočet 2 4 2 2 2 2 2 2 2" xfId="23164"/>
    <cellStyle name="Výpočet 2 4 2 2 2 2 2 3" xfId="17840"/>
    <cellStyle name="Výpočet 2 4 2 2 2 2 2 3 2" xfId="23664"/>
    <cellStyle name="Výpočet 2 4 2 2 2 2 2 4" xfId="18297"/>
    <cellStyle name="Výpočet 2 4 2 2 2 2 2 4 2" xfId="24121"/>
    <cellStyle name="Výpočet 2 4 2 2 2 2 2 5" xfId="18754"/>
    <cellStyle name="Výpočet 2 4 2 2 2 2 2 5 2" xfId="24578"/>
    <cellStyle name="Výpočet 2 4 2 2 2 2 2 6" xfId="22651"/>
    <cellStyle name="Výpočet 2 4 2 2 2 2 3" xfId="16931"/>
    <cellStyle name="Výpočet 2 4 2 2 2 2 3 2" xfId="17444"/>
    <cellStyle name="Výpočet 2 4 2 2 2 2 3 2 2" xfId="23268"/>
    <cellStyle name="Výpočet 2 4 2 2 2 2 3 3" xfId="17944"/>
    <cellStyle name="Výpočet 2 4 2 2 2 2 3 3 2" xfId="23768"/>
    <cellStyle name="Výpočet 2 4 2 2 2 2 3 4" xfId="18401"/>
    <cellStyle name="Výpočet 2 4 2 2 2 2 3 4 2" xfId="24225"/>
    <cellStyle name="Výpočet 2 4 2 2 2 2 3 5" xfId="18858"/>
    <cellStyle name="Výpočet 2 4 2 2 2 2 3 5 2" xfId="24682"/>
    <cellStyle name="Výpočet 2 4 2 2 2 2 3 6" xfId="22755"/>
    <cellStyle name="Výpočet 2 4 2 2 2 2 4" xfId="16579"/>
    <cellStyle name="Výpočet 2 4 2 2 2 2 4 2" xfId="22403"/>
    <cellStyle name="Výpočet 2 4 2 2 2 2 5" xfId="17092"/>
    <cellStyle name="Výpočet 2 4 2 2 2 2 5 2" xfId="22916"/>
    <cellStyle name="Výpočet 2 4 2 2 2 2 6" xfId="17592"/>
    <cellStyle name="Výpočet 2 4 2 2 2 2 6 2" xfId="23416"/>
    <cellStyle name="Výpočet 2 4 2 2 2 2 7" xfId="18049"/>
    <cellStyle name="Výpočet 2 4 2 2 2 2 7 2" xfId="23873"/>
    <cellStyle name="Výpočet 2 4 2 2 2 2 8" xfId="18506"/>
    <cellStyle name="Výpočet 2 4 2 2 2 2 8 2" xfId="24330"/>
    <cellStyle name="Výpočet 2 4 2 2 2 2 9" xfId="21347"/>
    <cellStyle name="Výpočet 2 4 2 2 2 3" xfId="16779"/>
    <cellStyle name="Výpočet 2 4 2 2 2 3 2" xfId="17292"/>
    <cellStyle name="Výpočet 2 4 2 2 2 3 2 2" xfId="23116"/>
    <cellStyle name="Výpočet 2 4 2 2 2 3 3" xfId="17792"/>
    <cellStyle name="Výpočet 2 4 2 2 2 3 3 2" xfId="23616"/>
    <cellStyle name="Výpočet 2 4 2 2 2 3 4" xfId="18249"/>
    <cellStyle name="Výpočet 2 4 2 2 2 3 4 2" xfId="24073"/>
    <cellStyle name="Výpočet 2 4 2 2 2 3 5" xfId="18706"/>
    <cellStyle name="Výpočet 2 4 2 2 2 3 5 2" xfId="24530"/>
    <cellStyle name="Výpočet 2 4 2 2 2 3 6" xfId="22603"/>
    <cellStyle name="Výpočet 2 4 2 2 2 4" xfId="16883"/>
    <cellStyle name="Výpočet 2 4 2 2 2 4 2" xfId="17396"/>
    <cellStyle name="Výpočet 2 4 2 2 2 4 2 2" xfId="23220"/>
    <cellStyle name="Výpočet 2 4 2 2 2 4 3" xfId="17896"/>
    <cellStyle name="Výpočet 2 4 2 2 2 4 3 2" xfId="23720"/>
    <cellStyle name="Výpočet 2 4 2 2 2 4 4" xfId="18353"/>
    <cellStyle name="Výpočet 2 4 2 2 2 4 4 2" xfId="24177"/>
    <cellStyle name="Výpočet 2 4 2 2 2 4 5" xfId="18810"/>
    <cellStyle name="Výpočet 2 4 2 2 2 4 5 2" xfId="24634"/>
    <cellStyle name="Výpočet 2 4 2 2 2 4 6" xfId="22707"/>
    <cellStyle name="Výpočet 2 4 2 2 2 5" xfId="16531"/>
    <cellStyle name="Výpočet 2 4 2 2 2 5 2" xfId="22355"/>
    <cellStyle name="Výpočet 2 4 2 2 2 6" xfId="17044"/>
    <cellStyle name="Výpočet 2 4 2 2 2 6 2" xfId="22868"/>
    <cellStyle name="Výpočet 2 4 2 2 2 7" xfId="17544"/>
    <cellStyle name="Výpočet 2 4 2 2 2 7 2" xfId="23368"/>
    <cellStyle name="Výpočet 2 4 2 2 2 8" xfId="18001"/>
    <cellStyle name="Výpočet 2 4 2 2 2 8 2" xfId="23825"/>
    <cellStyle name="Výpočet 2 4 2 2 2 9" xfId="18458"/>
    <cellStyle name="Výpočet 2 4 2 2 2 9 2" xfId="24282"/>
    <cellStyle name="Výpočet 2 4 2 2 3" xfId="14181"/>
    <cellStyle name="Výpočet 2 4 2 2 3 2" xfId="15775"/>
    <cellStyle name="Výpočet 2 4 2 2 3 2 2" xfId="21600"/>
    <cellStyle name="Výpočet 2 4 2 2 3 3" xfId="16603"/>
    <cellStyle name="Výpočet 2 4 2 2 3 3 2" xfId="22427"/>
    <cellStyle name="Výpočet 2 4 2 2 3 4" xfId="17116"/>
    <cellStyle name="Výpočet 2 4 2 2 3 4 2" xfId="22940"/>
    <cellStyle name="Výpočet 2 4 2 2 3 5" xfId="17616"/>
    <cellStyle name="Výpočet 2 4 2 2 3 5 2" xfId="23440"/>
    <cellStyle name="Výpočet 2 4 2 2 3 6" xfId="18073"/>
    <cellStyle name="Výpočet 2 4 2 2 3 6 2" xfId="23897"/>
    <cellStyle name="Výpočet 2 4 2 2 3 7" xfId="18530"/>
    <cellStyle name="Výpočet 2 4 2 2 3 7 2" xfId="24354"/>
    <cellStyle name="Výpočet 2 4 2 2 3 8" xfId="20078"/>
    <cellStyle name="Výpočet 2 4 2 2 4" xfId="14434"/>
    <cellStyle name="Výpočet 2 4 2 2 4 2" xfId="16028"/>
    <cellStyle name="Výpočet 2 4 2 2 4 2 2" xfId="21853"/>
    <cellStyle name="Výpočet 2 4 2 2 4 3" xfId="20331"/>
    <cellStyle name="Výpočet 2 4 2 2 5" xfId="14882"/>
    <cellStyle name="Výpočet 2 4 2 2 5 2" xfId="20710"/>
    <cellStyle name="Výpočet 2 4 2 2 6" xfId="16473"/>
    <cellStyle name="Výpočet 2 4 2 2 6 2" xfId="22297"/>
    <cellStyle name="Výpočet 2 4 2 2 7" xfId="16986"/>
    <cellStyle name="Výpočet 2 4 2 2 7 2" xfId="22810"/>
    <cellStyle name="Výpočet 2 4 2 2 8" xfId="19179"/>
    <cellStyle name="Výpočet 2 4 2 3" xfId="13128"/>
    <cellStyle name="Výpočet 2 4 2 3 10" xfId="18580"/>
    <cellStyle name="Výpočet 2 4 2 3 10 2" xfId="24404"/>
    <cellStyle name="Výpočet 2 4 2 3 11" xfId="19070"/>
    <cellStyle name="Výpočet 2 4 2 3 2" xfId="13778"/>
    <cellStyle name="Výpočet 2 4 2 3 2 2" xfId="15413"/>
    <cellStyle name="Výpočet 2 4 2 3 2 2 2" xfId="21238"/>
    <cellStyle name="Výpočet 2 4 2 3 2 3" xfId="19714"/>
    <cellStyle name="Výpočet 2 4 2 3 3" xfId="14072"/>
    <cellStyle name="Výpočet 2 4 2 3 3 2" xfId="15666"/>
    <cellStyle name="Výpočet 2 4 2 3 3 2 2" xfId="21491"/>
    <cellStyle name="Výpočet 2 4 2 3 3 3" xfId="19969"/>
    <cellStyle name="Výpočet 2 4 2 3 4" xfId="14325"/>
    <cellStyle name="Výpočet 2 4 2 3 4 2" xfId="15919"/>
    <cellStyle name="Výpočet 2 4 2 3 4 2 2" xfId="21744"/>
    <cellStyle name="Výpočet 2 4 2 3 4 3" xfId="20222"/>
    <cellStyle name="Výpočet 2 4 2 3 5" xfId="14773"/>
    <cellStyle name="Výpočet 2 4 2 3 5 2" xfId="20601"/>
    <cellStyle name="Výpočet 2 4 2 3 6" xfId="16653"/>
    <cellStyle name="Výpočet 2 4 2 3 6 2" xfId="22477"/>
    <cellStyle name="Výpočet 2 4 2 3 7" xfId="17166"/>
    <cellStyle name="Výpočet 2 4 2 3 7 2" xfId="22990"/>
    <cellStyle name="Výpočet 2 4 2 3 8" xfId="17666"/>
    <cellStyle name="Výpočet 2 4 2 3 8 2" xfId="23490"/>
    <cellStyle name="Výpočet 2 4 2 3 9" xfId="18123"/>
    <cellStyle name="Výpočet 2 4 2 3 9 2" xfId="23947"/>
    <cellStyle name="Výpočet 2 4 2 4" xfId="13393"/>
    <cellStyle name="Výpočet 2 4 2 4 2" xfId="15030"/>
    <cellStyle name="Výpočet 2 4 2 4 2 2" xfId="20855"/>
    <cellStyle name="Výpočet 2 4 2 4 3" xfId="19331"/>
    <cellStyle name="Výpočet 2 4 2 5" xfId="13568"/>
    <cellStyle name="Výpočet 2 4 2 5 2" xfId="15205"/>
    <cellStyle name="Výpočet 2 4 2 5 2 2" xfId="21030"/>
    <cellStyle name="Výpočet 2 4 2 5 3" xfId="19506"/>
    <cellStyle name="Výpočet 2 4 2 6" xfId="13666"/>
    <cellStyle name="Výpočet 2 4 2 6 2" xfId="15301"/>
    <cellStyle name="Výpočet 2 4 2 6 2 2" xfId="21126"/>
    <cellStyle name="Výpočet 2 4 2 6 3" xfId="19602"/>
    <cellStyle name="Výpočet 2 4 2 7" xfId="14544"/>
    <cellStyle name="Výpočet 2 4 2 7 2" xfId="16137"/>
    <cellStyle name="Výpočet 2 4 2 7 2 2" xfId="21962"/>
    <cellStyle name="Výpočet 2 4 2 7 3" xfId="20440"/>
    <cellStyle name="Výpočet 2 4 2 8" xfId="16279"/>
    <cellStyle name="Výpočet 2 4 2 8 2" xfId="22103"/>
    <cellStyle name="Výpočet 2 4 2 9" xfId="16321"/>
    <cellStyle name="Výpočet 2 4 2 9 2" xfId="22145"/>
    <cellStyle name="Výpočet 2 4 3" xfId="13080"/>
    <cellStyle name="Výpočet 2 4 3 10" xfId="18581"/>
    <cellStyle name="Výpočet 2 4 3 10 2" xfId="24405"/>
    <cellStyle name="Výpočet 2 4 3 11" xfId="19022"/>
    <cellStyle name="Výpočet 2 4 3 2" xfId="13730"/>
    <cellStyle name="Výpočet 2 4 3 2 2" xfId="15365"/>
    <cellStyle name="Výpočet 2 4 3 2 2 2" xfId="21190"/>
    <cellStyle name="Výpočet 2 4 3 2 3" xfId="19666"/>
    <cellStyle name="Výpočet 2 4 3 3" xfId="14024"/>
    <cellStyle name="Výpočet 2 4 3 3 2" xfId="15618"/>
    <cellStyle name="Výpočet 2 4 3 3 2 2" xfId="21443"/>
    <cellStyle name="Výpočet 2 4 3 3 3" xfId="19921"/>
    <cellStyle name="Výpočet 2 4 3 4" xfId="14277"/>
    <cellStyle name="Výpočet 2 4 3 4 2" xfId="15871"/>
    <cellStyle name="Výpočet 2 4 3 4 2 2" xfId="21696"/>
    <cellStyle name="Výpočet 2 4 3 4 3" xfId="20174"/>
    <cellStyle name="Výpočet 2 4 3 5" xfId="14725"/>
    <cellStyle name="Výpočet 2 4 3 5 2" xfId="20553"/>
    <cellStyle name="Výpočet 2 4 3 6" xfId="16654"/>
    <cellStyle name="Výpočet 2 4 3 6 2" xfId="22478"/>
    <cellStyle name="Výpočet 2 4 3 7" xfId="17167"/>
    <cellStyle name="Výpočet 2 4 3 7 2" xfId="22991"/>
    <cellStyle name="Výpočet 2 4 3 8" xfId="17667"/>
    <cellStyle name="Výpočet 2 4 3 8 2" xfId="23491"/>
    <cellStyle name="Výpočet 2 4 3 9" xfId="18124"/>
    <cellStyle name="Výpočet 2 4 3 9 2" xfId="23948"/>
    <cellStyle name="Výpočet 2 4 4" xfId="13345"/>
    <cellStyle name="Výpočet 2 4 4 2" xfId="14982"/>
    <cellStyle name="Výpočet 2 4 4 2 2" xfId="20807"/>
    <cellStyle name="Výpočet 2 4 4 3" xfId="19283"/>
    <cellStyle name="Výpočet 2 4 5" xfId="13616"/>
    <cellStyle name="Výpočet 2 4 5 2" xfId="15253"/>
    <cellStyle name="Výpočet 2 4 5 2 2" xfId="21078"/>
    <cellStyle name="Výpočet 2 4 5 3" xfId="19554"/>
    <cellStyle name="Výpočet 2 4 6" xfId="16278"/>
    <cellStyle name="Výpočet 2 4 6 2" xfId="22102"/>
    <cellStyle name="Výpočet 2 4 7" xfId="16322"/>
    <cellStyle name="Výpočet 2 4 7 2" xfId="22146"/>
    <cellStyle name="Výpočet 2 4 8" xfId="16384"/>
    <cellStyle name="Výpočet 2 4 8 2" xfId="22208"/>
    <cellStyle name="Výpočet 2 5" xfId="256"/>
    <cellStyle name="Výpočet 2 5 10" xfId="17491"/>
    <cellStyle name="Výpočet 2 5 10 2" xfId="23315"/>
    <cellStyle name="Výpočet 2 5 11" xfId="18896"/>
    <cellStyle name="Výpočet 2 5 2" xfId="13208"/>
    <cellStyle name="Výpočet 2 5 2 2" xfId="13857"/>
    <cellStyle name="Výpočet 2 5 2 2 10" xfId="19793"/>
    <cellStyle name="Výpočet 2 5 2 2 2" xfId="15492"/>
    <cellStyle name="Výpočet 2 5 2 2 2 2" xfId="16797"/>
    <cellStyle name="Výpočet 2 5 2 2 2 2 2" xfId="17310"/>
    <cellStyle name="Výpočet 2 5 2 2 2 2 2 2" xfId="23134"/>
    <cellStyle name="Výpočet 2 5 2 2 2 2 3" xfId="17810"/>
    <cellStyle name="Výpočet 2 5 2 2 2 2 3 2" xfId="23634"/>
    <cellStyle name="Výpočet 2 5 2 2 2 2 4" xfId="18267"/>
    <cellStyle name="Výpočet 2 5 2 2 2 2 4 2" xfId="24091"/>
    <cellStyle name="Výpočet 2 5 2 2 2 2 5" xfId="18724"/>
    <cellStyle name="Výpočet 2 5 2 2 2 2 5 2" xfId="24548"/>
    <cellStyle name="Výpočet 2 5 2 2 2 2 6" xfId="22621"/>
    <cellStyle name="Výpočet 2 5 2 2 2 3" xfId="16901"/>
    <cellStyle name="Výpočet 2 5 2 2 2 3 2" xfId="17414"/>
    <cellStyle name="Výpočet 2 5 2 2 2 3 2 2" xfId="23238"/>
    <cellStyle name="Výpočet 2 5 2 2 2 3 3" xfId="17914"/>
    <cellStyle name="Výpočet 2 5 2 2 2 3 3 2" xfId="23738"/>
    <cellStyle name="Výpočet 2 5 2 2 2 3 4" xfId="18371"/>
    <cellStyle name="Výpočet 2 5 2 2 2 3 4 2" xfId="24195"/>
    <cellStyle name="Výpočet 2 5 2 2 2 3 5" xfId="18828"/>
    <cellStyle name="Výpočet 2 5 2 2 2 3 5 2" xfId="24652"/>
    <cellStyle name="Výpočet 2 5 2 2 2 3 6" xfId="22725"/>
    <cellStyle name="Výpočet 2 5 2 2 2 4" xfId="16549"/>
    <cellStyle name="Výpočet 2 5 2 2 2 4 2" xfId="22373"/>
    <cellStyle name="Výpočet 2 5 2 2 2 5" xfId="17062"/>
    <cellStyle name="Výpočet 2 5 2 2 2 5 2" xfId="22886"/>
    <cellStyle name="Výpočet 2 5 2 2 2 6" xfId="17562"/>
    <cellStyle name="Výpočet 2 5 2 2 2 6 2" xfId="23386"/>
    <cellStyle name="Výpočet 2 5 2 2 2 7" xfId="18019"/>
    <cellStyle name="Výpočet 2 5 2 2 2 7 2" xfId="23843"/>
    <cellStyle name="Výpočet 2 5 2 2 2 8" xfId="18476"/>
    <cellStyle name="Výpočet 2 5 2 2 2 8 2" xfId="24300"/>
    <cellStyle name="Výpočet 2 5 2 2 2 9" xfId="21317"/>
    <cellStyle name="Výpočet 2 5 2 2 3" xfId="16749"/>
    <cellStyle name="Výpočet 2 5 2 2 3 2" xfId="17262"/>
    <cellStyle name="Výpočet 2 5 2 2 3 2 2" xfId="23086"/>
    <cellStyle name="Výpočet 2 5 2 2 3 3" xfId="17762"/>
    <cellStyle name="Výpočet 2 5 2 2 3 3 2" xfId="23586"/>
    <cellStyle name="Výpočet 2 5 2 2 3 4" xfId="18219"/>
    <cellStyle name="Výpočet 2 5 2 2 3 4 2" xfId="24043"/>
    <cellStyle name="Výpočet 2 5 2 2 3 5" xfId="18676"/>
    <cellStyle name="Výpočet 2 5 2 2 3 5 2" xfId="24500"/>
    <cellStyle name="Výpočet 2 5 2 2 3 6" xfId="22573"/>
    <cellStyle name="Výpočet 2 5 2 2 4" xfId="16853"/>
    <cellStyle name="Výpočet 2 5 2 2 4 2" xfId="17366"/>
    <cellStyle name="Výpočet 2 5 2 2 4 2 2" xfId="23190"/>
    <cellStyle name="Výpočet 2 5 2 2 4 3" xfId="17866"/>
    <cellStyle name="Výpočet 2 5 2 2 4 3 2" xfId="23690"/>
    <cellStyle name="Výpočet 2 5 2 2 4 4" xfId="18323"/>
    <cellStyle name="Výpočet 2 5 2 2 4 4 2" xfId="24147"/>
    <cellStyle name="Výpočet 2 5 2 2 4 5" xfId="18780"/>
    <cellStyle name="Výpočet 2 5 2 2 4 5 2" xfId="24604"/>
    <cellStyle name="Výpočet 2 5 2 2 4 6" xfId="22677"/>
    <cellStyle name="Výpočet 2 5 2 2 5" xfId="16501"/>
    <cellStyle name="Výpočet 2 5 2 2 5 2" xfId="22325"/>
    <cellStyle name="Výpočet 2 5 2 2 6" xfId="17014"/>
    <cellStyle name="Výpočet 2 5 2 2 6 2" xfId="22838"/>
    <cellStyle name="Výpočet 2 5 2 2 7" xfId="17514"/>
    <cellStyle name="Výpočet 2 5 2 2 7 2" xfId="23338"/>
    <cellStyle name="Výpočet 2 5 2 2 8" xfId="17971"/>
    <cellStyle name="Výpočet 2 5 2 2 8 2" xfId="23795"/>
    <cellStyle name="Výpočet 2 5 2 2 9" xfId="18428"/>
    <cellStyle name="Výpočet 2 5 2 2 9 2" xfId="24252"/>
    <cellStyle name="Výpočet 2 5 2 3" xfId="14151"/>
    <cellStyle name="Výpočet 2 5 2 3 2" xfId="15745"/>
    <cellStyle name="Výpočet 2 5 2 3 2 2" xfId="21570"/>
    <cellStyle name="Výpočet 2 5 2 3 3" xfId="16723"/>
    <cellStyle name="Výpočet 2 5 2 3 3 2" xfId="22547"/>
    <cellStyle name="Výpočet 2 5 2 3 4" xfId="17236"/>
    <cellStyle name="Výpočet 2 5 2 3 4 2" xfId="23060"/>
    <cellStyle name="Výpočet 2 5 2 3 5" xfId="17736"/>
    <cellStyle name="Výpočet 2 5 2 3 5 2" xfId="23560"/>
    <cellStyle name="Výpočet 2 5 2 3 6" xfId="18193"/>
    <cellStyle name="Výpočet 2 5 2 3 6 2" xfId="24017"/>
    <cellStyle name="Výpočet 2 5 2 3 7" xfId="18650"/>
    <cellStyle name="Výpočet 2 5 2 3 7 2" xfId="24474"/>
    <cellStyle name="Výpočet 2 5 2 3 8" xfId="20048"/>
    <cellStyle name="Výpočet 2 5 2 4" xfId="14404"/>
    <cellStyle name="Výpočet 2 5 2 4 2" xfId="15998"/>
    <cellStyle name="Výpočet 2 5 2 4 2 2" xfId="21823"/>
    <cellStyle name="Výpočet 2 5 2 4 3" xfId="20301"/>
    <cellStyle name="Výpočet 2 5 2 5" xfId="14852"/>
    <cellStyle name="Výpočet 2 5 2 5 2" xfId="20680"/>
    <cellStyle name="Výpočet 2 5 2 6" xfId="16443"/>
    <cellStyle name="Výpočet 2 5 2 6 2" xfId="22267"/>
    <cellStyle name="Výpočet 2 5 2 7" xfId="16956"/>
    <cellStyle name="Výpočet 2 5 2 7 2" xfId="22780"/>
    <cellStyle name="Výpočet 2 5 2 8" xfId="19149"/>
    <cellStyle name="Výpočet 2 5 3" xfId="13098"/>
    <cellStyle name="Výpočet 2 5 3 10" xfId="18579"/>
    <cellStyle name="Výpočet 2 5 3 10 2" xfId="24403"/>
    <cellStyle name="Výpočet 2 5 3 11" xfId="19040"/>
    <cellStyle name="Výpočet 2 5 3 2" xfId="13748"/>
    <cellStyle name="Výpočet 2 5 3 2 2" xfId="15383"/>
    <cellStyle name="Výpočet 2 5 3 2 2 2" xfId="21208"/>
    <cellStyle name="Výpočet 2 5 3 2 3" xfId="19684"/>
    <cellStyle name="Výpočet 2 5 3 3" xfId="14042"/>
    <cellStyle name="Výpočet 2 5 3 3 2" xfId="15636"/>
    <cellStyle name="Výpočet 2 5 3 3 2 2" xfId="21461"/>
    <cellStyle name="Výpočet 2 5 3 3 3" xfId="19939"/>
    <cellStyle name="Výpočet 2 5 3 4" xfId="14295"/>
    <cellStyle name="Výpočet 2 5 3 4 2" xfId="15889"/>
    <cellStyle name="Výpočet 2 5 3 4 2 2" xfId="21714"/>
    <cellStyle name="Výpočet 2 5 3 4 3" xfId="20192"/>
    <cellStyle name="Výpočet 2 5 3 5" xfId="14743"/>
    <cellStyle name="Výpočet 2 5 3 5 2" xfId="20571"/>
    <cellStyle name="Výpočet 2 5 3 6" xfId="16652"/>
    <cellStyle name="Výpočet 2 5 3 6 2" xfId="22476"/>
    <cellStyle name="Výpočet 2 5 3 7" xfId="17165"/>
    <cellStyle name="Výpočet 2 5 3 7 2" xfId="22989"/>
    <cellStyle name="Výpočet 2 5 3 8" xfId="17665"/>
    <cellStyle name="Výpočet 2 5 3 8 2" xfId="23489"/>
    <cellStyle name="Výpočet 2 5 3 9" xfId="18122"/>
    <cellStyle name="Výpočet 2 5 3 9 2" xfId="23946"/>
    <cellStyle name="Výpočet 2 5 4" xfId="13363"/>
    <cellStyle name="Výpočet 2 5 4 2" xfId="15000"/>
    <cellStyle name="Výpočet 2 5 4 2 2" xfId="20825"/>
    <cellStyle name="Výpočet 2 5 4 3" xfId="19301"/>
    <cellStyle name="Výpočet 2 5 5" xfId="13598"/>
    <cellStyle name="Výpočet 2 5 5 2" xfId="15235"/>
    <cellStyle name="Výpočet 2 5 5 2 2" xfId="21060"/>
    <cellStyle name="Výpočet 2 5 5 3" xfId="19536"/>
    <cellStyle name="Výpočet 2 5 6" xfId="13676"/>
    <cellStyle name="Výpočet 2 5 6 2" xfId="15311"/>
    <cellStyle name="Výpočet 2 5 6 2 2" xfId="21136"/>
    <cellStyle name="Výpočet 2 5 6 3" xfId="19612"/>
    <cellStyle name="Výpočet 2 5 7" xfId="14514"/>
    <cellStyle name="Výpočet 2 5 7 2" xfId="16107"/>
    <cellStyle name="Výpočet 2 5 7 2 2" xfId="21932"/>
    <cellStyle name="Výpočet 2 5 7 3" xfId="20410"/>
    <cellStyle name="Výpočet 2 5 8" xfId="16280"/>
    <cellStyle name="Výpočet 2 5 8 2" xfId="22104"/>
    <cellStyle name="Výpočet 2 5 9" xfId="16320"/>
    <cellStyle name="Výpočet 2 5 9 2" xfId="22144"/>
    <cellStyle name="Výpočet 2 6" xfId="13190"/>
    <cellStyle name="Výpočet 2 6 10" xfId="18588"/>
    <cellStyle name="Výpočet 2 6 10 2" xfId="24412"/>
    <cellStyle name="Výpočet 2 6 11" xfId="19131"/>
    <cellStyle name="Výpočet 2 6 2" xfId="13839"/>
    <cellStyle name="Výpočet 2 6 2 2" xfId="15474"/>
    <cellStyle name="Výpočet 2 6 2 2 2" xfId="21299"/>
    <cellStyle name="Výpočet 2 6 2 3" xfId="19775"/>
    <cellStyle name="Výpočet 2 6 3" xfId="14133"/>
    <cellStyle name="Výpočet 2 6 3 2" xfId="15727"/>
    <cellStyle name="Výpočet 2 6 3 2 2" xfId="21552"/>
    <cellStyle name="Výpočet 2 6 3 3" xfId="20030"/>
    <cellStyle name="Výpočet 2 6 4" xfId="14386"/>
    <cellStyle name="Výpočet 2 6 4 2" xfId="15980"/>
    <cellStyle name="Výpočet 2 6 4 2 2" xfId="21805"/>
    <cellStyle name="Výpočet 2 6 4 3" xfId="20283"/>
    <cellStyle name="Výpočet 2 6 5" xfId="14834"/>
    <cellStyle name="Výpočet 2 6 5 2" xfId="20662"/>
    <cellStyle name="Výpočet 2 6 6" xfId="16661"/>
    <cellStyle name="Výpočet 2 6 6 2" xfId="22485"/>
    <cellStyle name="Výpočet 2 6 7" xfId="17174"/>
    <cellStyle name="Výpočet 2 6 7 2" xfId="22998"/>
    <cellStyle name="Výpočet 2 6 8" xfId="17674"/>
    <cellStyle name="Výpočet 2 6 8 2" xfId="23498"/>
    <cellStyle name="Výpočet 2 6 9" xfId="18131"/>
    <cellStyle name="Výpočet 2 6 9 2" xfId="23955"/>
    <cellStyle name="Výpočet 2 7" xfId="13050"/>
    <cellStyle name="Výpočet 2 7 2" xfId="13700"/>
    <cellStyle name="Výpočet 2 7 2 2" xfId="15335"/>
    <cellStyle name="Výpočet 2 7 2 2 2" xfId="21160"/>
    <cellStyle name="Výpočet 2 7 2 3" xfId="19636"/>
    <cellStyle name="Výpočet 2 7 3" xfId="13994"/>
    <cellStyle name="Výpočet 2 7 3 2" xfId="15588"/>
    <cellStyle name="Výpočet 2 7 3 2 2" xfId="21413"/>
    <cellStyle name="Výpočet 2 7 3 3" xfId="19891"/>
    <cellStyle name="Výpočet 2 7 4" xfId="14247"/>
    <cellStyle name="Výpočet 2 7 4 2" xfId="15841"/>
    <cellStyle name="Výpočet 2 7 4 2 2" xfId="21666"/>
    <cellStyle name="Výpočet 2 7 4 3" xfId="20144"/>
    <cellStyle name="Výpočet 2 7 5" xfId="14695"/>
    <cellStyle name="Výpočet 2 7 5 2" xfId="20523"/>
    <cellStyle name="Výpočet 2 7 6" xfId="18992"/>
    <cellStyle name="Výpočet 2 8" xfId="13315"/>
    <cellStyle name="Výpočet 2 8 2" xfId="14952"/>
    <cellStyle name="Výpočet 2 8 2 2" xfId="20777"/>
    <cellStyle name="Výpočet 2 8 3" xfId="19253"/>
    <cellStyle name="Výpočet 2 9" xfId="13646"/>
    <cellStyle name="Výpočet 2 9 2" xfId="15283"/>
    <cellStyle name="Výpočet 2 9 2 2" xfId="21108"/>
    <cellStyle name="Výpočet 2 9 3" xfId="19584"/>
    <cellStyle name="Výpočet 3" xfId="219"/>
    <cellStyle name="Výpočet 3 2" xfId="272"/>
    <cellStyle name="Výpočet 3 2 10" xfId="16382"/>
    <cellStyle name="Výpočet 3 2 10 2" xfId="22206"/>
    <cellStyle name="Výpočet 3 2 11" xfId="18912"/>
    <cellStyle name="Výpočet 3 2 2" xfId="13224"/>
    <cellStyle name="Výpočet 3 2 2 2" xfId="13873"/>
    <cellStyle name="Výpočet 3 2 2 2 10" xfId="19809"/>
    <cellStyle name="Výpočet 3 2 2 2 2" xfId="15508"/>
    <cellStyle name="Výpočet 3 2 2 2 2 2" xfId="16813"/>
    <cellStyle name="Výpočet 3 2 2 2 2 2 2" xfId="17326"/>
    <cellStyle name="Výpočet 3 2 2 2 2 2 2 2" xfId="23150"/>
    <cellStyle name="Výpočet 3 2 2 2 2 2 3" xfId="17826"/>
    <cellStyle name="Výpočet 3 2 2 2 2 2 3 2" xfId="23650"/>
    <cellStyle name="Výpočet 3 2 2 2 2 2 4" xfId="18283"/>
    <cellStyle name="Výpočet 3 2 2 2 2 2 4 2" xfId="24107"/>
    <cellStyle name="Výpočet 3 2 2 2 2 2 5" xfId="18740"/>
    <cellStyle name="Výpočet 3 2 2 2 2 2 5 2" xfId="24564"/>
    <cellStyle name="Výpočet 3 2 2 2 2 2 6" xfId="22637"/>
    <cellStyle name="Výpočet 3 2 2 2 2 3" xfId="16917"/>
    <cellStyle name="Výpočet 3 2 2 2 2 3 2" xfId="17430"/>
    <cellStyle name="Výpočet 3 2 2 2 2 3 2 2" xfId="23254"/>
    <cellStyle name="Výpočet 3 2 2 2 2 3 3" xfId="17930"/>
    <cellStyle name="Výpočet 3 2 2 2 2 3 3 2" xfId="23754"/>
    <cellStyle name="Výpočet 3 2 2 2 2 3 4" xfId="18387"/>
    <cellStyle name="Výpočet 3 2 2 2 2 3 4 2" xfId="24211"/>
    <cellStyle name="Výpočet 3 2 2 2 2 3 5" xfId="18844"/>
    <cellStyle name="Výpočet 3 2 2 2 2 3 5 2" xfId="24668"/>
    <cellStyle name="Výpočet 3 2 2 2 2 3 6" xfId="22741"/>
    <cellStyle name="Výpočet 3 2 2 2 2 4" xfId="16565"/>
    <cellStyle name="Výpočet 3 2 2 2 2 4 2" xfId="22389"/>
    <cellStyle name="Výpočet 3 2 2 2 2 5" xfId="17078"/>
    <cellStyle name="Výpočet 3 2 2 2 2 5 2" xfId="22902"/>
    <cellStyle name="Výpočet 3 2 2 2 2 6" xfId="17578"/>
    <cellStyle name="Výpočet 3 2 2 2 2 6 2" xfId="23402"/>
    <cellStyle name="Výpočet 3 2 2 2 2 7" xfId="18035"/>
    <cellStyle name="Výpočet 3 2 2 2 2 7 2" xfId="23859"/>
    <cellStyle name="Výpočet 3 2 2 2 2 8" xfId="18492"/>
    <cellStyle name="Výpočet 3 2 2 2 2 8 2" xfId="24316"/>
    <cellStyle name="Výpočet 3 2 2 2 2 9" xfId="21333"/>
    <cellStyle name="Výpočet 3 2 2 2 3" xfId="16765"/>
    <cellStyle name="Výpočet 3 2 2 2 3 2" xfId="17278"/>
    <cellStyle name="Výpočet 3 2 2 2 3 2 2" xfId="23102"/>
    <cellStyle name="Výpočet 3 2 2 2 3 3" xfId="17778"/>
    <cellStyle name="Výpočet 3 2 2 2 3 3 2" xfId="23602"/>
    <cellStyle name="Výpočet 3 2 2 2 3 4" xfId="18235"/>
    <cellStyle name="Výpočet 3 2 2 2 3 4 2" xfId="24059"/>
    <cellStyle name="Výpočet 3 2 2 2 3 5" xfId="18692"/>
    <cellStyle name="Výpočet 3 2 2 2 3 5 2" xfId="24516"/>
    <cellStyle name="Výpočet 3 2 2 2 3 6" xfId="22589"/>
    <cellStyle name="Výpočet 3 2 2 2 4" xfId="16869"/>
    <cellStyle name="Výpočet 3 2 2 2 4 2" xfId="17382"/>
    <cellStyle name="Výpočet 3 2 2 2 4 2 2" xfId="23206"/>
    <cellStyle name="Výpočet 3 2 2 2 4 3" xfId="17882"/>
    <cellStyle name="Výpočet 3 2 2 2 4 3 2" xfId="23706"/>
    <cellStyle name="Výpočet 3 2 2 2 4 4" xfId="18339"/>
    <cellStyle name="Výpočet 3 2 2 2 4 4 2" xfId="24163"/>
    <cellStyle name="Výpočet 3 2 2 2 4 5" xfId="18796"/>
    <cellStyle name="Výpočet 3 2 2 2 4 5 2" xfId="24620"/>
    <cellStyle name="Výpočet 3 2 2 2 4 6" xfId="22693"/>
    <cellStyle name="Výpočet 3 2 2 2 5" xfId="16517"/>
    <cellStyle name="Výpočet 3 2 2 2 5 2" xfId="22341"/>
    <cellStyle name="Výpočet 3 2 2 2 6" xfId="17030"/>
    <cellStyle name="Výpočet 3 2 2 2 6 2" xfId="22854"/>
    <cellStyle name="Výpočet 3 2 2 2 7" xfId="17530"/>
    <cellStyle name="Výpočet 3 2 2 2 7 2" xfId="23354"/>
    <cellStyle name="Výpočet 3 2 2 2 8" xfId="17987"/>
    <cellStyle name="Výpočet 3 2 2 2 8 2" xfId="23811"/>
    <cellStyle name="Výpočet 3 2 2 2 9" xfId="18444"/>
    <cellStyle name="Výpočet 3 2 2 2 9 2" xfId="24268"/>
    <cellStyle name="Výpočet 3 2 2 3" xfId="14167"/>
    <cellStyle name="Výpočet 3 2 2 3 2" xfId="15761"/>
    <cellStyle name="Výpočet 3 2 2 3 2 2" xfId="21586"/>
    <cellStyle name="Výpočet 3 2 2 3 3" xfId="16725"/>
    <cellStyle name="Výpočet 3 2 2 3 3 2" xfId="22549"/>
    <cellStyle name="Výpočet 3 2 2 3 4" xfId="17238"/>
    <cellStyle name="Výpočet 3 2 2 3 4 2" xfId="23062"/>
    <cellStyle name="Výpočet 3 2 2 3 5" xfId="17738"/>
    <cellStyle name="Výpočet 3 2 2 3 5 2" xfId="23562"/>
    <cellStyle name="Výpočet 3 2 2 3 6" xfId="18195"/>
    <cellStyle name="Výpočet 3 2 2 3 6 2" xfId="24019"/>
    <cellStyle name="Výpočet 3 2 2 3 7" xfId="18652"/>
    <cellStyle name="Výpočet 3 2 2 3 7 2" xfId="24476"/>
    <cellStyle name="Výpočet 3 2 2 3 8" xfId="20064"/>
    <cellStyle name="Výpočet 3 2 2 4" xfId="14420"/>
    <cellStyle name="Výpočet 3 2 2 4 2" xfId="16014"/>
    <cellStyle name="Výpočet 3 2 2 4 2 2" xfId="21839"/>
    <cellStyle name="Výpočet 3 2 2 4 3" xfId="20317"/>
    <cellStyle name="Výpočet 3 2 2 5" xfId="14868"/>
    <cellStyle name="Výpočet 3 2 2 5 2" xfId="20696"/>
    <cellStyle name="Výpočet 3 2 2 6" xfId="16459"/>
    <cellStyle name="Výpočet 3 2 2 6 2" xfId="22283"/>
    <cellStyle name="Výpočet 3 2 2 7" xfId="16972"/>
    <cellStyle name="Výpočet 3 2 2 7 2" xfId="22796"/>
    <cellStyle name="Výpočet 3 2 2 8" xfId="19165"/>
    <cellStyle name="Výpočet 3 2 3" xfId="13114"/>
    <cellStyle name="Výpočet 3 2 3 10" xfId="18577"/>
    <cellStyle name="Výpočet 3 2 3 10 2" xfId="24401"/>
    <cellStyle name="Výpočet 3 2 3 11" xfId="19056"/>
    <cellStyle name="Výpočet 3 2 3 2" xfId="13764"/>
    <cellStyle name="Výpočet 3 2 3 2 2" xfId="15399"/>
    <cellStyle name="Výpočet 3 2 3 2 2 2" xfId="21224"/>
    <cellStyle name="Výpočet 3 2 3 2 3" xfId="19700"/>
    <cellStyle name="Výpočet 3 2 3 3" xfId="14058"/>
    <cellStyle name="Výpočet 3 2 3 3 2" xfId="15652"/>
    <cellStyle name="Výpočet 3 2 3 3 2 2" xfId="21477"/>
    <cellStyle name="Výpočet 3 2 3 3 3" xfId="19955"/>
    <cellStyle name="Výpočet 3 2 3 4" xfId="14311"/>
    <cellStyle name="Výpočet 3 2 3 4 2" xfId="15905"/>
    <cellStyle name="Výpočet 3 2 3 4 2 2" xfId="21730"/>
    <cellStyle name="Výpočet 3 2 3 4 3" xfId="20208"/>
    <cellStyle name="Výpočet 3 2 3 5" xfId="14759"/>
    <cellStyle name="Výpočet 3 2 3 5 2" xfId="20587"/>
    <cellStyle name="Výpočet 3 2 3 6" xfId="16650"/>
    <cellStyle name="Výpočet 3 2 3 6 2" xfId="22474"/>
    <cellStyle name="Výpočet 3 2 3 7" xfId="17163"/>
    <cellStyle name="Výpočet 3 2 3 7 2" xfId="22987"/>
    <cellStyle name="Výpočet 3 2 3 8" xfId="17663"/>
    <cellStyle name="Výpočet 3 2 3 8 2" xfId="23487"/>
    <cellStyle name="Výpočet 3 2 3 9" xfId="18120"/>
    <cellStyle name="Výpočet 3 2 3 9 2" xfId="23944"/>
    <cellStyle name="Výpočet 3 2 4" xfId="13379"/>
    <cellStyle name="Výpočet 3 2 4 2" xfId="15016"/>
    <cellStyle name="Výpočet 3 2 4 2 2" xfId="20841"/>
    <cellStyle name="Výpočet 3 2 4 3" xfId="19317"/>
    <cellStyle name="Výpočet 3 2 5" xfId="13582"/>
    <cellStyle name="Výpočet 3 2 5 2" xfId="15219"/>
    <cellStyle name="Výpočet 3 2 5 2 2" xfId="21044"/>
    <cellStyle name="Výpočet 3 2 5 3" xfId="19520"/>
    <cellStyle name="Výpočet 3 2 6" xfId="13684"/>
    <cellStyle name="Výpočet 3 2 6 2" xfId="15319"/>
    <cellStyle name="Výpočet 3 2 6 2 2" xfId="21144"/>
    <cellStyle name="Výpočet 3 2 6 3" xfId="19620"/>
    <cellStyle name="Výpočet 3 2 7" xfId="14530"/>
    <cellStyle name="Výpočet 3 2 7 2" xfId="16123"/>
    <cellStyle name="Výpočet 3 2 7 2 2" xfId="21948"/>
    <cellStyle name="Výpočet 3 2 7 3" xfId="20426"/>
    <cellStyle name="Výpočet 3 2 8" xfId="16282"/>
    <cellStyle name="Výpočet 3 2 8 2" xfId="22106"/>
    <cellStyle name="Výpočet 3 2 9" xfId="16318"/>
    <cellStyle name="Výpočet 3 2 9 2" xfId="22142"/>
    <cellStyle name="Výpočet 3 3" xfId="13066"/>
    <cellStyle name="Výpočet 3 3 10" xfId="18578"/>
    <cellStyle name="Výpočet 3 3 10 2" xfId="24402"/>
    <cellStyle name="Výpočet 3 3 11" xfId="19008"/>
    <cellStyle name="Výpočet 3 3 2" xfId="13716"/>
    <cellStyle name="Výpočet 3 3 2 2" xfId="15351"/>
    <cellStyle name="Výpočet 3 3 2 2 2" xfId="21176"/>
    <cellStyle name="Výpočet 3 3 2 3" xfId="19652"/>
    <cellStyle name="Výpočet 3 3 3" xfId="14010"/>
    <cellStyle name="Výpočet 3 3 3 2" xfId="15604"/>
    <cellStyle name="Výpočet 3 3 3 2 2" xfId="21429"/>
    <cellStyle name="Výpočet 3 3 3 3" xfId="19907"/>
    <cellStyle name="Výpočet 3 3 4" xfId="14263"/>
    <cellStyle name="Výpočet 3 3 4 2" xfId="15857"/>
    <cellStyle name="Výpočet 3 3 4 2 2" xfId="21682"/>
    <cellStyle name="Výpočet 3 3 4 3" xfId="20160"/>
    <cellStyle name="Výpočet 3 3 5" xfId="14711"/>
    <cellStyle name="Výpočet 3 3 5 2" xfId="20539"/>
    <cellStyle name="Výpočet 3 3 6" xfId="16651"/>
    <cellStyle name="Výpočet 3 3 6 2" xfId="22475"/>
    <cellStyle name="Výpočet 3 3 7" xfId="17164"/>
    <cellStyle name="Výpočet 3 3 7 2" xfId="22988"/>
    <cellStyle name="Výpočet 3 3 8" xfId="17664"/>
    <cellStyle name="Výpočet 3 3 8 2" xfId="23488"/>
    <cellStyle name="Výpočet 3 3 9" xfId="18121"/>
    <cellStyle name="Výpočet 3 3 9 2" xfId="23945"/>
    <cellStyle name="Výpočet 3 4" xfId="13331"/>
    <cellStyle name="Výpočet 3 4 2" xfId="14968"/>
    <cellStyle name="Výpočet 3 4 2 2" xfId="20793"/>
    <cellStyle name="Výpočet 3 4 3" xfId="19269"/>
    <cellStyle name="Výpočet 3 5" xfId="13630"/>
    <cellStyle name="Výpočet 3 5 2" xfId="15267"/>
    <cellStyle name="Výpočet 3 5 2 2" xfId="21092"/>
    <cellStyle name="Výpočet 3 5 3" xfId="19568"/>
    <cellStyle name="Výpočet 3 6" xfId="16281"/>
    <cellStyle name="Výpočet 3 6 2" xfId="22105"/>
    <cellStyle name="Výpočet 3 7" xfId="16319"/>
    <cellStyle name="Výpočet 3 7 2" xfId="22143"/>
    <cellStyle name="Výpočet 3 8" xfId="16383"/>
    <cellStyle name="Výpočet 3 8 2" xfId="22207"/>
    <cellStyle name="Výpočet 4" xfId="221"/>
    <cellStyle name="Výpočet 4 2" xfId="274"/>
    <cellStyle name="Výpočet 4 2 10" xfId="16380"/>
    <cellStyle name="Výpočet 4 2 10 2" xfId="22204"/>
    <cellStyle name="Výpočet 4 2 11" xfId="18914"/>
    <cellStyle name="Výpočet 4 2 2" xfId="13226"/>
    <cellStyle name="Výpočet 4 2 2 2" xfId="13875"/>
    <cellStyle name="Výpočet 4 2 2 2 10" xfId="19811"/>
    <cellStyle name="Výpočet 4 2 2 2 2" xfId="15510"/>
    <cellStyle name="Výpočet 4 2 2 2 2 2" xfId="16815"/>
    <cellStyle name="Výpočet 4 2 2 2 2 2 2" xfId="17328"/>
    <cellStyle name="Výpočet 4 2 2 2 2 2 2 2" xfId="23152"/>
    <cellStyle name="Výpočet 4 2 2 2 2 2 3" xfId="17828"/>
    <cellStyle name="Výpočet 4 2 2 2 2 2 3 2" xfId="23652"/>
    <cellStyle name="Výpočet 4 2 2 2 2 2 4" xfId="18285"/>
    <cellStyle name="Výpočet 4 2 2 2 2 2 4 2" xfId="24109"/>
    <cellStyle name="Výpočet 4 2 2 2 2 2 5" xfId="18742"/>
    <cellStyle name="Výpočet 4 2 2 2 2 2 5 2" xfId="24566"/>
    <cellStyle name="Výpočet 4 2 2 2 2 2 6" xfId="22639"/>
    <cellStyle name="Výpočet 4 2 2 2 2 3" xfId="16919"/>
    <cellStyle name="Výpočet 4 2 2 2 2 3 2" xfId="17432"/>
    <cellStyle name="Výpočet 4 2 2 2 2 3 2 2" xfId="23256"/>
    <cellStyle name="Výpočet 4 2 2 2 2 3 3" xfId="17932"/>
    <cellStyle name="Výpočet 4 2 2 2 2 3 3 2" xfId="23756"/>
    <cellStyle name="Výpočet 4 2 2 2 2 3 4" xfId="18389"/>
    <cellStyle name="Výpočet 4 2 2 2 2 3 4 2" xfId="24213"/>
    <cellStyle name="Výpočet 4 2 2 2 2 3 5" xfId="18846"/>
    <cellStyle name="Výpočet 4 2 2 2 2 3 5 2" xfId="24670"/>
    <cellStyle name="Výpočet 4 2 2 2 2 3 6" xfId="22743"/>
    <cellStyle name="Výpočet 4 2 2 2 2 4" xfId="16567"/>
    <cellStyle name="Výpočet 4 2 2 2 2 4 2" xfId="22391"/>
    <cellStyle name="Výpočet 4 2 2 2 2 5" xfId="17080"/>
    <cellStyle name="Výpočet 4 2 2 2 2 5 2" xfId="22904"/>
    <cellStyle name="Výpočet 4 2 2 2 2 6" xfId="17580"/>
    <cellStyle name="Výpočet 4 2 2 2 2 6 2" xfId="23404"/>
    <cellStyle name="Výpočet 4 2 2 2 2 7" xfId="18037"/>
    <cellStyle name="Výpočet 4 2 2 2 2 7 2" xfId="23861"/>
    <cellStyle name="Výpočet 4 2 2 2 2 8" xfId="18494"/>
    <cellStyle name="Výpočet 4 2 2 2 2 8 2" xfId="24318"/>
    <cellStyle name="Výpočet 4 2 2 2 2 9" xfId="21335"/>
    <cellStyle name="Výpočet 4 2 2 2 3" xfId="16767"/>
    <cellStyle name="Výpočet 4 2 2 2 3 2" xfId="17280"/>
    <cellStyle name="Výpočet 4 2 2 2 3 2 2" xfId="23104"/>
    <cellStyle name="Výpočet 4 2 2 2 3 3" xfId="17780"/>
    <cellStyle name="Výpočet 4 2 2 2 3 3 2" xfId="23604"/>
    <cellStyle name="Výpočet 4 2 2 2 3 4" xfId="18237"/>
    <cellStyle name="Výpočet 4 2 2 2 3 4 2" xfId="24061"/>
    <cellStyle name="Výpočet 4 2 2 2 3 5" xfId="18694"/>
    <cellStyle name="Výpočet 4 2 2 2 3 5 2" xfId="24518"/>
    <cellStyle name="Výpočet 4 2 2 2 3 6" xfId="22591"/>
    <cellStyle name="Výpočet 4 2 2 2 4" xfId="16871"/>
    <cellStyle name="Výpočet 4 2 2 2 4 2" xfId="17384"/>
    <cellStyle name="Výpočet 4 2 2 2 4 2 2" xfId="23208"/>
    <cellStyle name="Výpočet 4 2 2 2 4 3" xfId="17884"/>
    <cellStyle name="Výpočet 4 2 2 2 4 3 2" xfId="23708"/>
    <cellStyle name="Výpočet 4 2 2 2 4 4" xfId="18341"/>
    <cellStyle name="Výpočet 4 2 2 2 4 4 2" xfId="24165"/>
    <cellStyle name="Výpočet 4 2 2 2 4 5" xfId="18798"/>
    <cellStyle name="Výpočet 4 2 2 2 4 5 2" xfId="24622"/>
    <cellStyle name="Výpočet 4 2 2 2 4 6" xfId="22695"/>
    <cellStyle name="Výpočet 4 2 2 2 5" xfId="16519"/>
    <cellStyle name="Výpočet 4 2 2 2 5 2" xfId="22343"/>
    <cellStyle name="Výpočet 4 2 2 2 6" xfId="17032"/>
    <cellStyle name="Výpočet 4 2 2 2 6 2" xfId="22856"/>
    <cellStyle name="Výpočet 4 2 2 2 7" xfId="17532"/>
    <cellStyle name="Výpočet 4 2 2 2 7 2" xfId="23356"/>
    <cellStyle name="Výpočet 4 2 2 2 8" xfId="17989"/>
    <cellStyle name="Výpočet 4 2 2 2 8 2" xfId="23813"/>
    <cellStyle name="Výpočet 4 2 2 2 9" xfId="18446"/>
    <cellStyle name="Výpočet 4 2 2 2 9 2" xfId="24270"/>
    <cellStyle name="Výpočet 4 2 2 3" xfId="14169"/>
    <cellStyle name="Výpočet 4 2 2 3 2" xfId="15763"/>
    <cellStyle name="Výpočet 4 2 2 3 2 2" xfId="21588"/>
    <cellStyle name="Výpočet 4 2 2 3 3" xfId="16730"/>
    <cellStyle name="Výpočet 4 2 2 3 3 2" xfId="22554"/>
    <cellStyle name="Výpočet 4 2 2 3 4" xfId="17243"/>
    <cellStyle name="Výpočet 4 2 2 3 4 2" xfId="23067"/>
    <cellStyle name="Výpočet 4 2 2 3 5" xfId="17743"/>
    <cellStyle name="Výpočet 4 2 2 3 5 2" xfId="23567"/>
    <cellStyle name="Výpočet 4 2 2 3 6" xfId="18200"/>
    <cellStyle name="Výpočet 4 2 2 3 6 2" xfId="24024"/>
    <cellStyle name="Výpočet 4 2 2 3 7" xfId="18657"/>
    <cellStyle name="Výpočet 4 2 2 3 7 2" xfId="24481"/>
    <cellStyle name="Výpočet 4 2 2 3 8" xfId="20066"/>
    <cellStyle name="Výpočet 4 2 2 4" xfId="14422"/>
    <cellStyle name="Výpočet 4 2 2 4 2" xfId="16016"/>
    <cellStyle name="Výpočet 4 2 2 4 2 2" xfId="21841"/>
    <cellStyle name="Výpočet 4 2 2 4 3" xfId="20319"/>
    <cellStyle name="Výpočet 4 2 2 5" xfId="14870"/>
    <cellStyle name="Výpočet 4 2 2 5 2" xfId="20698"/>
    <cellStyle name="Výpočet 4 2 2 6" xfId="16461"/>
    <cellStyle name="Výpočet 4 2 2 6 2" xfId="22285"/>
    <cellStyle name="Výpočet 4 2 2 7" xfId="16974"/>
    <cellStyle name="Výpočet 4 2 2 7 2" xfId="22798"/>
    <cellStyle name="Výpočet 4 2 2 8" xfId="19167"/>
    <cellStyle name="Výpočet 4 2 3" xfId="13116"/>
    <cellStyle name="Výpočet 4 2 3 10" xfId="18575"/>
    <cellStyle name="Výpočet 4 2 3 10 2" xfId="24399"/>
    <cellStyle name="Výpočet 4 2 3 11" xfId="19058"/>
    <cellStyle name="Výpočet 4 2 3 2" xfId="13766"/>
    <cellStyle name="Výpočet 4 2 3 2 2" xfId="15401"/>
    <cellStyle name="Výpočet 4 2 3 2 2 2" xfId="21226"/>
    <cellStyle name="Výpočet 4 2 3 2 3" xfId="19702"/>
    <cellStyle name="Výpočet 4 2 3 3" xfId="14060"/>
    <cellStyle name="Výpočet 4 2 3 3 2" xfId="15654"/>
    <cellStyle name="Výpočet 4 2 3 3 2 2" xfId="21479"/>
    <cellStyle name="Výpočet 4 2 3 3 3" xfId="19957"/>
    <cellStyle name="Výpočet 4 2 3 4" xfId="14313"/>
    <cellStyle name="Výpočet 4 2 3 4 2" xfId="15907"/>
    <cellStyle name="Výpočet 4 2 3 4 2 2" xfId="21732"/>
    <cellStyle name="Výpočet 4 2 3 4 3" xfId="20210"/>
    <cellStyle name="Výpočet 4 2 3 5" xfId="14761"/>
    <cellStyle name="Výpočet 4 2 3 5 2" xfId="20589"/>
    <cellStyle name="Výpočet 4 2 3 6" xfId="16648"/>
    <cellStyle name="Výpočet 4 2 3 6 2" xfId="22472"/>
    <cellStyle name="Výpočet 4 2 3 7" xfId="17161"/>
    <cellStyle name="Výpočet 4 2 3 7 2" xfId="22985"/>
    <cellStyle name="Výpočet 4 2 3 8" xfId="17661"/>
    <cellStyle name="Výpočet 4 2 3 8 2" xfId="23485"/>
    <cellStyle name="Výpočet 4 2 3 9" xfId="18118"/>
    <cellStyle name="Výpočet 4 2 3 9 2" xfId="23942"/>
    <cellStyle name="Výpočet 4 2 4" xfId="13381"/>
    <cellStyle name="Výpočet 4 2 4 2" xfId="15018"/>
    <cellStyle name="Výpočet 4 2 4 2 2" xfId="20843"/>
    <cellStyle name="Výpočet 4 2 4 3" xfId="19319"/>
    <cellStyle name="Výpočet 4 2 5" xfId="13580"/>
    <cellStyle name="Výpočet 4 2 5 2" xfId="15217"/>
    <cellStyle name="Výpočet 4 2 5 2 2" xfId="21042"/>
    <cellStyle name="Výpočet 4 2 5 3" xfId="19518"/>
    <cellStyle name="Výpočet 4 2 6" xfId="13663"/>
    <cellStyle name="Výpočet 4 2 6 2" xfId="15298"/>
    <cellStyle name="Výpočet 4 2 6 2 2" xfId="21123"/>
    <cellStyle name="Výpočet 4 2 6 3" xfId="19599"/>
    <cellStyle name="Výpočet 4 2 7" xfId="14532"/>
    <cellStyle name="Výpočet 4 2 7 2" xfId="16125"/>
    <cellStyle name="Výpočet 4 2 7 2 2" xfId="21950"/>
    <cellStyle name="Výpočet 4 2 7 3" xfId="20428"/>
    <cellStyle name="Výpočet 4 2 8" xfId="16284"/>
    <cellStyle name="Výpočet 4 2 8 2" xfId="22108"/>
    <cellStyle name="Výpočet 4 2 9" xfId="16316"/>
    <cellStyle name="Výpočet 4 2 9 2" xfId="22140"/>
    <cellStyle name="Výpočet 4 3" xfId="13068"/>
    <cellStyle name="Výpočet 4 3 10" xfId="18576"/>
    <cellStyle name="Výpočet 4 3 10 2" xfId="24400"/>
    <cellStyle name="Výpočet 4 3 11" xfId="19010"/>
    <cellStyle name="Výpočet 4 3 2" xfId="13718"/>
    <cellStyle name="Výpočet 4 3 2 2" xfId="15353"/>
    <cellStyle name="Výpočet 4 3 2 2 2" xfId="21178"/>
    <cellStyle name="Výpočet 4 3 2 3" xfId="19654"/>
    <cellStyle name="Výpočet 4 3 3" xfId="14012"/>
    <cellStyle name="Výpočet 4 3 3 2" xfId="15606"/>
    <cellStyle name="Výpočet 4 3 3 2 2" xfId="21431"/>
    <cellStyle name="Výpočet 4 3 3 3" xfId="19909"/>
    <cellStyle name="Výpočet 4 3 4" xfId="14265"/>
    <cellStyle name="Výpočet 4 3 4 2" xfId="15859"/>
    <cellStyle name="Výpočet 4 3 4 2 2" xfId="21684"/>
    <cellStyle name="Výpočet 4 3 4 3" xfId="20162"/>
    <cellStyle name="Výpočet 4 3 5" xfId="14713"/>
    <cellStyle name="Výpočet 4 3 5 2" xfId="20541"/>
    <cellStyle name="Výpočet 4 3 6" xfId="16649"/>
    <cellStyle name="Výpočet 4 3 6 2" xfId="22473"/>
    <cellStyle name="Výpočet 4 3 7" xfId="17162"/>
    <cellStyle name="Výpočet 4 3 7 2" xfId="22986"/>
    <cellStyle name="Výpočet 4 3 8" xfId="17662"/>
    <cellStyle name="Výpočet 4 3 8 2" xfId="23486"/>
    <cellStyle name="Výpočet 4 3 9" xfId="18119"/>
    <cellStyle name="Výpočet 4 3 9 2" xfId="23943"/>
    <cellStyle name="Výpočet 4 4" xfId="13333"/>
    <cellStyle name="Výpočet 4 4 2" xfId="14970"/>
    <cellStyle name="Výpočet 4 4 2 2" xfId="20795"/>
    <cellStyle name="Výpočet 4 4 3" xfId="19271"/>
    <cellStyle name="Výpočet 4 5" xfId="13628"/>
    <cellStyle name="Výpočet 4 5 2" xfId="15265"/>
    <cellStyle name="Výpočet 4 5 2 2" xfId="21090"/>
    <cellStyle name="Výpočet 4 5 3" xfId="19566"/>
    <cellStyle name="Výpočet 4 6" xfId="16283"/>
    <cellStyle name="Výpočet 4 6 2" xfId="22107"/>
    <cellStyle name="Výpočet 4 7" xfId="16317"/>
    <cellStyle name="Výpočet 4 7 2" xfId="22141"/>
    <cellStyle name="Výpočet 4 8" xfId="16381"/>
    <cellStyle name="Výpočet 4 8 2" xfId="22205"/>
    <cellStyle name="Výpočet 5" xfId="248"/>
    <cellStyle name="Výpočet 5 10" xfId="16995"/>
    <cellStyle name="Výpočet 5 10 2" xfId="22819"/>
    <cellStyle name="Výpočet 5 11" xfId="18890"/>
    <cellStyle name="Výpočet 5 2" xfId="13202"/>
    <cellStyle name="Výpočet 5 2 2" xfId="13851"/>
    <cellStyle name="Výpočet 5 2 2 10" xfId="19787"/>
    <cellStyle name="Výpočet 5 2 2 2" xfId="15486"/>
    <cellStyle name="Výpočet 5 2 2 2 2" xfId="16791"/>
    <cellStyle name="Výpočet 5 2 2 2 2 2" xfId="17304"/>
    <cellStyle name="Výpočet 5 2 2 2 2 2 2" xfId="23128"/>
    <cellStyle name="Výpočet 5 2 2 2 2 3" xfId="17804"/>
    <cellStyle name="Výpočet 5 2 2 2 2 3 2" xfId="23628"/>
    <cellStyle name="Výpočet 5 2 2 2 2 4" xfId="18261"/>
    <cellStyle name="Výpočet 5 2 2 2 2 4 2" xfId="24085"/>
    <cellStyle name="Výpočet 5 2 2 2 2 5" xfId="18718"/>
    <cellStyle name="Výpočet 5 2 2 2 2 5 2" xfId="24542"/>
    <cellStyle name="Výpočet 5 2 2 2 2 6" xfId="22615"/>
    <cellStyle name="Výpočet 5 2 2 2 3" xfId="16895"/>
    <cellStyle name="Výpočet 5 2 2 2 3 2" xfId="17408"/>
    <cellStyle name="Výpočet 5 2 2 2 3 2 2" xfId="23232"/>
    <cellStyle name="Výpočet 5 2 2 2 3 3" xfId="17908"/>
    <cellStyle name="Výpočet 5 2 2 2 3 3 2" xfId="23732"/>
    <cellStyle name="Výpočet 5 2 2 2 3 4" xfId="18365"/>
    <cellStyle name="Výpočet 5 2 2 2 3 4 2" xfId="24189"/>
    <cellStyle name="Výpočet 5 2 2 2 3 5" xfId="18822"/>
    <cellStyle name="Výpočet 5 2 2 2 3 5 2" xfId="24646"/>
    <cellStyle name="Výpočet 5 2 2 2 3 6" xfId="22719"/>
    <cellStyle name="Výpočet 5 2 2 2 4" xfId="16543"/>
    <cellStyle name="Výpočet 5 2 2 2 4 2" xfId="22367"/>
    <cellStyle name="Výpočet 5 2 2 2 5" xfId="17056"/>
    <cellStyle name="Výpočet 5 2 2 2 5 2" xfId="22880"/>
    <cellStyle name="Výpočet 5 2 2 2 6" xfId="17556"/>
    <cellStyle name="Výpočet 5 2 2 2 6 2" xfId="23380"/>
    <cellStyle name="Výpočet 5 2 2 2 7" xfId="18013"/>
    <cellStyle name="Výpočet 5 2 2 2 7 2" xfId="23837"/>
    <cellStyle name="Výpočet 5 2 2 2 8" xfId="18470"/>
    <cellStyle name="Výpočet 5 2 2 2 8 2" xfId="24294"/>
    <cellStyle name="Výpočet 5 2 2 2 9" xfId="21311"/>
    <cellStyle name="Výpočet 5 2 2 3" xfId="16743"/>
    <cellStyle name="Výpočet 5 2 2 3 2" xfId="17256"/>
    <cellStyle name="Výpočet 5 2 2 3 2 2" xfId="23080"/>
    <cellStyle name="Výpočet 5 2 2 3 3" xfId="17756"/>
    <cellStyle name="Výpočet 5 2 2 3 3 2" xfId="23580"/>
    <cellStyle name="Výpočet 5 2 2 3 4" xfId="18213"/>
    <cellStyle name="Výpočet 5 2 2 3 4 2" xfId="24037"/>
    <cellStyle name="Výpočet 5 2 2 3 5" xfId="18670"/>
    <cellStyle name="Výpočet 5 2 2 3 5 2" xfId="24494"/>
    <cellStyle name="Výpočet 5 2 2 3 6" xfId="22567"/>
    <cellStyle name="Výpočet 5 2 2 4" xfId="16847"/>
    <cellStyle name="Výpočet 5 2 2 4 2" xfId="17360"/>
    <cellStyle name="Výpočet 5 2 2 4 2 2" xfId="23184"/>
    <cellStyle name="Výpočet 5 2 2 4 3" xfId="17860"/>
    <cellStyle name="Výpočet 5 2 2 4 3 2" xfId="23684"/>
    <cellStyle name="Výpočet 5 2 2 4 4" xfId="18317"/>
    <cellStyle name="Výpočet 5 2 2 4 4 2" xfId="24141"/>
    <cellStyle name="Výpočet 5 2 2 4 5" xfId="18774"/>
    <cellStyle name="Výpočet 5 2 2 4 5 2" xfId="24598"/>
    <cellStyle name="Výpočet 5 2 2 4 6" xfId="22671"/>
    <cellStyle name="Výpočet 5 2 2 5" xfId="16495"/>
    <cellStyle name="Výpočet 5 2 2 5 2" xfId="22319"/>
    <cellStyle name="Výpočet 5 2 2 6" xfId="17008"/>
    <cellStyle name="Výpočet 5 2 2 6 2" xfId="22832"/>
    <cellStyle name="Výpočet 5 2 2 7" xfId="17508"/>
    <cellStyle name="Výpočet 5 2 2 7 2" xfId="23332"/>
    <cellStyle name="Výpočet 5 2 2 8" xfId="17965"/>
    <cellStyle name="Výpočet 5 2 2 8 2" xfId="23789"/>
    <cellStyle name="Výpočet 5 2 2 9" xfId="18422"/>
    <cellStyle name="Výpočet 5 2 2 9 2" xfId="24246"/>
    <cellStyle name="Výpočet 5 2 3" xfId="14145"/>
    <cellStyle name="Výpočet 5 2 3 2" xfId="15739"/>
    <cellStyle name="Výpočet 5 2 3 2 2" xfId="21564"/>
    <cellStyle name="Výpočet 5 2 3 3" xfId="16631"/>
    <cellStyle name="Výpočet 5 2 3 3 2" xfId="22455"/>
    <cellStyle name="Výpočet 5 2 3 4" xfId="17144"/>
    <cellStyle name="Výpočet 5 2 3 4 2" xfId="22968"/>
    <cellStyle name="Výpočet 5 2 3 5" xfId="17644"/>
    <cellStyle name="Výpočet 5 2 3 5 2" xfId="23468"/>
    <cellStyle name="Výpočet 5 2 3 6" xfId="18101"/>
    <cellStyle name="Výpočet 5 2 3 6 2" xfId="23925"/>
    <cellStyle name="Výpočet 5 2 3 7" xfId="18558"/>
    <cellStyle name="Výpočet 5 2 3 7 2" xfId="24382"/>
    <cellStyle name="Výpočet 5 2 3 8" xfId="20042"/>
    <cellStyle name="Výpočet 5 2 4" xfId="14398"/>
    <cellStyle name="Výpočet 5 2 4 2" xfId="15992"/>
    <cellStyle name="Výpočet 5 2 4 2 2" xfId="21817"/>
    <cellStyle name="Výpočet 5 2 4 3" xfId="20295"/>
    <cellStyle name="Výpočet 5 2 5" xfId="14846"/>
    <cellStyle name="Výpočet 5 2 5 2" xfId="20674"/>
    <cellStyle name="Výpočet 5 2 6" xfId="16437"/>
    <cellStyle name="Výpočet 5 2 6 2" xfId="22261"/>
    <cellStyle name="Výpočet 5 2 7" xfId="16950"/>
    <cellStyle name="Výpočet 5 2 7 2" xfId="22774"/>
    <cellStyle name="Výpočet 5 2 8" xfId="19143"/>
    <cellStyle name="Výpočet 5 3" xfId="13092"/>
    <cellStyle name="Výpočet 5 3 10" xfId="18574"/>
    <cellStyle name="Výpočet 5 3 10 2" xfId="24398"/>
    <cellStyle name="Výpočet 5 3 11" xfId="19034"/>
    <cellStyle name="Výpočet 5 3 2" xfId="13742"/>
    <cellStyle name="Výpočet 5 3 2 2" xfId="15377"/>
    <cellStyle name="Výpočet 5 3 2 2 2" xfId="21202"/>
    <cellStyle name="Výpočet 5 3 2 3" xfId="19678"/>
    <cellStyle name="Výpočet 5 3 3" xfId="14036"/>
    <cellStyle name="Výpočet 5 3 3 2" xfId="15630"/>
    <cellStyle name="Výpočet 5 3 3 2 2" xfId="21455"/>
    <cellStyle name="Výpočet 5 3 3 3" xfId="19933"/>
    <cellStyle name="Výpočet 5 3 4" xfId="14289"/>
    <cellStyle name="Výpočet 5 3 4 2" xfId="15883"/>
    <cellStyle name="Výpočet 5 3 4 2 2" xfId="21708"/>
    <cellStyle name="Výpočet 5 3 4 3" xfId="20186"/>
    <cellStyle name="Výpočet 5 3 5" xfId="14737"/>
    <cellStyle name="Výpočet 5 3 5 2" xfId="20565"/>
    <cellStyle name="Výpočet 5 3 6" xfId="16647"/>
    <cellStyle name="Výpočet 5 3 6 2" xfId="22471"/>
    <cellStyle name="Výpočet 5 3 7" xfId="17160"/>
    <cellStyle name="Výpočet 5 3 7 2" xfId="22984"/>
    <cellStyle name="Výpočet 5 3 8" xfId="17660"/>
    <cellStyle name="Výpočet 5 3 8 2" xfId="23484"/>
    <cellStyle name="Výpočet 5 3 9" xfId="18117"/>
    <cellStyle name="Výpočet 5 3 9 2" xfId="23941"/>
    <cellStyle name="Výpočet 5 4" xfId="13357"/>
    <cellStyle name="Výpočet 5 4 2" xfId="14994"/>
    <cellStyle name="Výpočet 5 4 2 2" xfId="20819"/>
    <cellStyle name="Výpočet 5 4 3" xfId="19295"/>
    <cellStyle name="Výpočet 5 5" xfId="13604"/>
    <cellStyle name="Výpočet 5 5 2" xfId="15241"/>
    <cellStyle name="Výpočet 5 5 2 2" xfId="21066"/>
    <cellStyle name="Výpočet 5 5 3" xfId="19542"/>
    <cellStyle name="Výpočet 5 6" xfId="13690"/>
    <cellStyle name="Výpočet 5 6 2" xfId="15325"/>
    <cellStyle name="Výpočet 5 6 2 2" xfId="21150"/>
    <cellStyle name="Výpočet 5 6 3" xfId="19626"/>
    <cellStyle name="Výpočet 5 7" xfId="14508"/>
    <cellStyle name="Výpočet 5 7 2" xfId="16101"/>
    <cellStyle name="Výpočet 5 7 2 2" xfId="21926"/>
    <cellStyle name="Výpočet 5 7 3" xfId="20404"/>
    <cellStyle name="Výpočet 5 8" xfId="16285"/>
    <cellStyle name="Výpočet 5 8 2" xfId="22109"/>
    <cellStyle name="Výpočet 5 9" xfId="16197"/>
    <cellStyle name="Výpočet 5 9 2" xfId="22021"/>
    <cellStyle name="Výpočet 6" xfId="13042"/>
    <cellStyle name="Výpočet 6 10" xfId="18589"/>
    <cellStyle name="Výpočet 6 10 2" xfId="24413"/>
    <cellStyle name="Výpočet 6 11" xfId="18986"/>
    <cellStyle name="Výpočet 6 2" xfId="13694"/>
    <cellStyle name="Výpočet 6 2 2" xfId="15329"/>
    <cellStyle name="Výpočet 6 2 2 2" xfId="21154"/>
    <cellStyle name="Výpočet 6 2 3" xfId="19630"/>
    <cellStyle name="Výpočet 6 3" xfId="13988"/>
    <cellStyle name="Výpočet 6 3 2" xfId="15582"/>
    <cellStyle name="Výpočet 6 3 2 2" xfId="21407"/>
    <cellStyle name="Výpočet 6 3 3" xfId="19885"/>
    <cellStyle name="Výpočet 6 4" xfId="14241"/>
    <cellStyle name="Výpočet 6 4 2" xfId="15835"/>
    <cellStyle name="Výpočet 6 4 2 2" xfId="21660"/>
    <cellStyle name="Výpočet 6 4 3" xfId="20138"/>
    <cellStyle name="Výpočet 6 5" xfId="14689"/>
    <cellStyle name="Výpočet 6 5 2" xfId="20517"/>
    <cellStyle name="Výpočet 6 6" xfId="16662"/>
    <cellStyle name="Výpočet 6 6 2" xfId="22486"/>
    <cellStyle name="Výpočet 6 7" xfId="17175"/>
    <cellStyle name="Výpočet 6 7 2" xfId="22999"/>
    <cellStyle name="Výpočet 6 8" xfId="17675"/>
    <cellStyle name="Výpočet 6 8 2" xfId="23499"/>
    <cellStyle name="Výpočet 6 9" xfId="18132"/>
    <cellStyle name="Výpočet 6 9 2" xfId="23956"/>
    <cellStyle name="Výpočet 7" xfId="13307"/>
    <cellStyle name="Výpočet 7 2" xfId="14945"/>
    <cellStyle name="Výpočet 7 2 2" xfId="20770"/>
    <cellStyle name="Výpočet 7 3" xfId="19246"/>
    <cellStyle name="Výpočet 8" xfId="13652"/>
    <cellStyle name="Výpočet 8 2" xfId="15288"/>
    <cellStyle name="Výpočet 8 2 2" xfId="21113"/>
    <cellStyle name="Výpočet 8 3" xfId="19589"/>
    <cellStyle name="Výpočet 9" xfId="16270"/>
    <cellStyle name="Výpočet 9 2" xfId="22094"/>
    <cellStyle name="Výstup" xfId="41"/>
    <cellStyle name="Výstup 10" xfId="16315"/>
    <cellStyle name="Výstup 10 2" xfId="22139"/>
    <cellStyle name="Výstup 11" xfId="16944"/>
    <cellStyle name="Výstup 11 2" xfId="22768"/>
    <cellStyle name="Výstup 2" xfId="194"/>
    <cellStyle name="Výstup 2 10" xfId="14497"/>
    <cellStyle name="Výstup 2 10 2" xfId="16090"/>
    <cellStyle name="Výstup 2 10 2 2" xfId="21915"/>
    <cellStyle name="Výstup 2 10 3" xfId="20393"/>
    <cellStyle name="Výstup 2 11" xfId="16287"/>
    <cellStyle name="Výstup 2 11 2" xfId="22111"/>
    <cellStyle name="Výstup 2 12" xfId="16314"/>
    <cellStyle name="Výstup 2 12 2" xfId="22138"/>
    <cellStyle name="Výstup 2 13" xfId="16379"/>
    <cellStyle name="Výstup 2 13 2" xfId="22203"/>
    <cellStyle name="Výstup 2 14" xfId="18878"/>
    <cellStyle name="Výstup 2 2" xfId="207"/>
    <cellStyle name="Výstup 2 2 2" xfId="242"/>
    <cellStyle name="Výstup 2 2 2 2" xfId="293"/>
    <cellStyle name="Výstup 2 2 2 2 10" xfId="16200"/>
    <cellStyle name="Výstup 2 2 2 2 10 2" xfId="22024"/>
    <cellStyle name="Výstup 2 2 2 2 11" xfId="18933"/>
    <cellStyle name="Výstup 2 2 2 2 2" xfId="13245"/>
    <cellStyle name="Výstup 2 2 2 2 2 2" xfId="13894"/>
    <cellStyle name="Výstup 2 2 2 2 2 2 10" xfId="19830"/>
    <cellStyle name="Výstup 2 2 2 2 2 2 2" xfId="15529"/>
    <cellStyle name="Výstup 2 2 2 2 2 2 2 2" xfId="16834"/>
    <cellStyle name="Výstup 2 2 2 2 2 2 2 2 2" xfId="17347"/>
    <cellStyle name="Výstup 2 2 2 2 2 2 2 2 2 2" xfId="23171"/>
    <cellStyle name="Výstup 2 2 2 2 2 2 2 2 3" xfId="17847"/>
    <cellStyle name="Výstup 2 2 2 2 2 2 2 2 3 2" xfId="23671"/>
    <cellStyle name="Výstup 2 2 2 2 2 2 2 2 4" xfId="18304"/>
    <cellStyle name="Výstup 2 2 2 2 2 2 2 2 4 2" xfId="24128"/>
    <cellStyle name="Výstup 2 2 2 2 2 2 2 2 5" xfId="18761"/>
    <cellStyle name="Výstup 2 2 2 2 2 2 2 2 5 2" xfId="24585"/>
    <cellStyle name="Výstup 2 2 2 2 2 2 2 2 6" xfId="22658"/>
    <cellStyle name="Výstup 2 2 2 2 2 2 2 3" xfId="16938"/>
    <cellStyle name="Výstup 2 2 2 2 2 2 2 3 2" xfId="17451"/>
    <cellStyle name="Výstup 2 2 2 2 2 2 2 3 2 2" xfId="23275"/>
    <cellStyle name="Výstup 2 2 2 2 2 2 2 3 3" xfId="17951"/>
    <cellStyle name="Výstup 2 2 2 2 2 2 2 3 3 2" xfId="23775"/>
    <cellStyle name="Výstup 2 2 2 2 2 2 2 3 4" xfId="18408"/>
    <cellStyle name="Výstup 2 2 2 2 2 2 2 3 4 2" xfId="24232"/>
    <cellStyle name="Výstup 2 2 2 2 2 2 2 3 5" xfId="18865"/>
    <cellStyle name="Výstup 2 2 2 2 2 2 2 3 5 2" xfId="24689"/>
    <cellStyle name="Výstup 2 2 2 2 2 2 2 3 6" xfId="22762"/>
    <cellStyle name="Výstup 2 2 2 2 2 2 2 4" xfId="16586"/>
    <cellStyle name="Výstup 2 2 2 2 2 2 2 4 2" xfId="22410"/>
    <cellStyle name="Výstup 2 2 2 2 2 2 2 5" xfId="17099"/>
    <cellStyle name="Výstup 2 2 2 2 2 2 2 5 2" xfId="22923"/>
    <cellStyle name="Výstup 2 2 2 2 2 2 2 6" xfId="17599"/>
    <cellStyle name="Výstup 2 2 2 2 2 2 2 6 2" xfId="23423"/>
    <cellStyle name="Výstup 2 2 2 2 2 2 2 7" xfId="18056"/>
    <cellStyle name="Výstup 2 2 2 2 2 2 2 7 2" xfId="23880"/>
    <cellStyle name="Výstup 2 2 2 2 2 2 2 8" xfId="18513"/>
    <cellStyle name="Výstup 2 2 2 2 2 2 2 8 2" xfId="24337"/>
    <cellStyle name="Výstup 2 2 2 2 2 2 2 9" xfId="21354"/>
    <cellStyle name="Výstup 2 2 2 2 2 2 3" xfId="16786"/>
    <cellStyle name="Výstup 2 2 2 2 2 2 3 2" xfId="17299"/>
    <cellStyle name="Výstup 2 2 2 2 2 2 3 2 2" xfId="23123"/>
    <cellStyle name="Výstup 2 2 2 2 2 2 3 3" xfId="17799"/>
    <cellStyle name="Výstup 2 2 2 2 2 2 3 3 2" xfId="23623"/>
    <cellStyle name="Výstup 2 2 2 2 2 2 3 4" xfId="18256"/>
    <cellStyle name="Výstup 2 2 2 2 2 2 3 4 2" xfId="24080"/>
    <cellStyle name="Výstup 2 2 2 2 2 2 3 5" xfId="18713"/>
    <cellStyle name="Výstup 2 2 2 2 2 2 3 5 2" xfId="24537"/>
    <cellStyle name="Výstup 2 2 2 2 2 2 3 6" xfId="22610"/>
    <cellStyle name="Výstup 2 2 2 2 2 2 4" xfId="16890"/>
    <cellStyle name="Výstup 2 2 2 2 2 2 4 2" xfId="17403"/>
    <cellStyle name="Výstup 2 2 2 2 2 2 4 2 2" xfId="23227"/>
    <cellStyle name="Výstup 2 2 2 2 2 2 4 3" xfId="17903"/>
    <cellStyle name="Výstup 2 2 2 2 2 2 4 3 2" xfId="23727"/>
    <cellStyle name="Výstup 2 2 2 2 2 2 4 4" xfId="18360"/>
    <cellStyle name="Výstup 2 2 2 2 2 2 4 4 2" xfId="24184"/>
    <cellStyle name="Výstup 2 2 2 2 2 2 4 5" xfId="18817"/>
    <cellStyle name="Výstup 2 2 2 2 2 2 4 5 2" xfId="24641"/>
    <cellStyle name="Výstup 2 2 2 2 2 2 4 6" xfId="22714"/>
    <cellStyle name="Výstup 2 2 2 2 2 2 5" xfId="16538"/>
    <cellStyle name="Výstup 2 2 2 2 2 2 5 2" xfId="22362"/>
    <cellStyle name="Výstup 2 2 2 2 2 2 6" xfId="17051"/>
    <cellStyle name="Výstup 2 2 2 2 2 2 6 2" xfId="22875"/>
    <cellStyle name="Výstup 2 2 2 2 2 2 7" xfId="17551"/>
    <cellStyle name="Výstup 2 2 2 2 2 2 7 2" xfId="23375"/>
    <cellStyle name="Výstup 2 2 2 2 2 2 8" xfId="18008"/>
    <cellStyle name="Výstup 2 2 2 2 2 2 8 2" xfId="23832"/>
    <cellStyle name="Výstup 2 2 2 2 2 2 9" xfId="18465"/>
    <cellStyle name="Výstup 2 2 2 2 2 2 9 2" xfId="24289"/>
    <cellStyle name="Výstup 2 2 2 2 2 3" xfId="14188"/>
    <cellStyle name="Výstup 2 2 2 2 2 3 2" xfId="15782"/>
    <cellStyle name="Výstup 2 2 2 2 2 3 2 2" xfId="21607"/>
    <cellStyle name="Výstup 2 2 2 2 2 3 3" xfId="16596"/>
    <cellStyle name="Výstup 2 2 2 2 2 3 3 2" xfId="22420"/>
    <cellStyle name="Výstup 2 2 2 2 2 3 4" xfId="17109"/>
    <cellStyle name="Výstup 2 2 2 2 2 3 4 2" xfId="22933"/>
    <cellStyle name="Výstup 2 2 2 2 2 3 5" xfId="17609"/>
    <cellStyle name="Výstup 2 2 2 2 2 3 5 2" xfId="23433"/>
    <cellStyle name="Výstup 2 2 2 2 2 3 6" xfId="18066"/>
    <cellStyle name="Výstup 2 2 2 2 2 3 6 2" xfId="23890"/>
    <cellStyle name="Výstup 2 2 2 2 2 3 7" xfId="18523"/>
    <cellStyle name="Výstup 2 2 2 2 2 3 7 2" xfId="24347"/>
    <cellStyle name="Výstup 2 2 2 2 2 3 8" xfId="20085"/>
    <cellStyle name="Výstup 2 2 2 2 2 4" xfId="14441"/>
    <cellStyle name="Výstup 2 2 2 2 2 4 2" xfId="16035"/>
    <cellStyle name="Výstup 2 2 2 2 2 4 2 2" xfId="21860"/>
    <cellStyle name="Výstup 2 2 2 2 2 4 3" xfId="20338"/>
    <cellStyle name="Výstup 2 2 2 2 2 5" xfId="14889"/>
    <cellStyle name="Výstup 2 2 2 2 2 5 2" xfId="20717"/>
    <cellStyle name="Výstup 2 2 2 2 2 6" xfId="16480"/>
    <cellStyle name="Výstup 2 2 2 2 2 6 2" xfId="22304"/>
    <cellStyle name="Výstup 2 2 2 2 2 7" xfId="16993"/>
    <cellStyle name="Výstup 2 2 2 2 2 7 2" xfId="22817"/>
    <cellStyle name="Výstup 2 2 2 2 2 8" xfId="19186"/>
    <cellStyle name="Výstup 2 2 2 2 3" xfId="13135"/>
    <cellStyle name="Výstup 2 2 2 2 3 10" xfId="18570"/>
    <cellStyle name="Výstup 2 2 2 2 3 10 2" xfId="24394"/>
    <cellStyle name="Výstup 2 2 2 2 3 11" xfId="19077"/>
    <cellStyle name="Výstup 2 2 2 2 3 2" xfId="13785"/>
    <cellStyle name="Výstup 2 2 2 2 3 2 2" xfId="15420"/>
    <cellStyle name="Výstup 2 2 2 2 3 2 2 2" xfId="21245"/>
    <cellStyle name="Výstup 2 2 2 2 3 2 3" xfId="19721"/>
    <cellStyle name="Výstup 2 2 2 2 3 3" xfId="14079"/>
    <cellStyle name="Výstup 2 2 2 2 3 3 2" xfId="15673"/>
    <cellStyle name="Výstup 2 2 2 2 3 3 2 2" xfId="21498"/>
    <cellStyle name="Výstup 2 2 2 2 3 3 3" xfId="19976"/>
    <cellStyle name="Výstup 2 2 2 2 3 4" xfId="14332"/>
    <cellStyle name="Výstup 2 2 2 2 3 4 2" xfId="15926"/>
    <cellStyle name="Výstup 2 2 2 2 3 4 2 2" xfId="21751"/>
    <cellStyle name="Výstup 2 2 2 2 3 4 3" xfId="20229"/>
    <cellStyle name="Výstup 2 2 2 2 3 5" xfId="14780"/>
    <cellStyle name="Výstup 2 2 2 2 3 5 2" xfId="20608"/>
    <cellStyle name="Výstup 2 2 2 2 3 6" xfId="16643"/>
    <cellStyle name="Výstup 2 2 2 2 3 6 2" xfId="22467"/>
    <cellStyle name="Výstup 2 2 2 2 3 7" xfId="17156"/>
    <cellStyle name="Výstup 2 2 2 2 3 7 2" xfId="22980"/>
    <cellStyle name="Výstup 2 2 2 2 3 8" xfId="17656"/>
    <cellStyle name="Výstup 2 2 2 2 3 8 2" xfId="23480"/>
    <cellStyle name="Výstup 2 2 2 2 3 9" xfId="18113"/>
    <cellStyle name="Výstup 2 2 2 2 3 9 2" xfId="23937"/>
    <cellStyle name="Výstup 2 2 2 2 4" xfId="13400"/>
    <cellStyle name="Výstup 2 2 2 2 4 2" xfId="15037"/>
    <cellStyle name="Výstup 2 2 2 2 4 2 2" xfId="20862"/>
    <cellStyle name="Výstup 2 2 2 2 4 3" xfId="19338"/>
    <cellStyle name="Výstup 2 2 2 2 5" xfId="13561"/>
    <cellStyle name="Výstup 2 2 2 2 5 2" xfId="15198"/>
    <cellStyle name="Výstup 2 2 2 2 5 2 2" xfId="21023"/>
    <cellStyle name="Výstup 2 2 2 2 5 3" xfId="19499"/>
    <cellStyle name="Výstup 2 2 2 2 6" xfId="13414"/>
    <cellStyle name="Výstup 2 2 2 2 6 2" xfId="15051"/>
    <cellStyle name="Výstup 2 2 2 2 6 2 2" xfId="20876"/>
    <cellStyle name="Výstup 2 2 2 2 6 3" xfId="19352"/>
    <cellStyle name="Výstup 2 2 2 2 7" xfId="14551"/>
    <cellStyle name="Výstup 2 2 2 2 7 2" xfId="16144"/>
    <cellStyle name="Výstup 2 2 2 2 7 2 2" xfId="21969"/>
    <cellStyle name="Výstup 2 2 2 2 7 3" xfId="20447"/>
    <cellStyle name="Výstup 2 2 2 2 8" xfId="16290"/>
    <cellStyle name="Výstup 2 2 2 2 8 2" xfId="22114"/>
    <cellStyle name="Výstup 2 2 2 2 9" xfId="16312"/>
    <cellStyle name="Výstup 2 2 2 2 9 2" xfId="22136"/>
    <cellStyle name="Výstup 2 2 2 3" xfId="13087"/>
    <cellStyle name="Výstup 2 2 2 3 10" xfId="18571"/>
    <cellStyle name="Výstup 2 2 2 3 10 2" xfId="24395"/>
    <cellStyle name="Výstup 2 2 2 3 11" xfId="19029"/>
    <cellStyle name="Výstup 2 2 2 3 2" xfId="13737"/>
    <cellStyle name="Výstup 2 2 2 3 2 2" xfId="15372"/>
    <cellStyle name="Výstup 2 2 2 3 2 2 2" xfId="21197"/>
    <cellStyle name="Výstup 2 2 2 3 2 3" xfId="19673"/>
    <cellStyle name="Výstup 2 2 2 3 3" xfId="14031"/>
    <cellStyle name="Výstup 2 2 2 3 3 2" xfId="15625"/>
    <cellStyle name="Výstup 2 2 2 3 3 2 2" xfId="21450"/>
    <cellStyle name="Výstup 2 2 2 3 3 3" xfId="19928"/>
    <cellStyle name="Výstup 2 2 2 3 4" xfId="14284"/>
    <cellStyle name="Výstup 2 2 2 3 4 2" xfId="15878"/>
    <cellStyle name="Výstup 2 2 2 3 4 2 2" xfId="21703"/>
    <cellStyle name="Výstup 2 2 2 3 4 3" xfId="20181"/>
    <cellStyle name="Výstup 2 2 2 3 5" xfId="14732"/>
    <cellStyle name="Výstup 2 2 2 3 5 2" xfId="20560"/>
    <cellStyle name="Výstup 2 2 2 3 6" xfId="16644"/>
    <cellStyle name="Výstup 2 2 2 3 6 2" xfId="22468"/>
    <cellStyle name="Výstup 2 2 2 3 7" xfId="17157"/>
    <cellStyle name="Výstup 2 2 2 3 7 2" xfId="22981"/>
    <cellStyle name="Výstup 2 2 2 3 8" xfId="17657"/>
    <cellStyle name="Výstup 2 2 2 3 8 2" xfId="23481"/>
    <cellStyle name="Výstup 2 2 2 3 9" xfId="18114"/>
    <cellStyle name="Výstup 2 2 2 3 9 2" xfId="23938"/>
    <cellStyle name="Výstup 2 2 2 4" xfId="13352"/>
    <cellStyle name="Výstup 2 2 2 4 2" xfId="14989"/>
    <cellStyle name="Výstup 2 2 2 4 2 2" xfId="20814"/>
    <cellStyle name="Výstup 2 2 2 4 3" xfId="19290"/>
    <cellStyle name="Výstup 2 2 2 5" xfId="13609"/>
    <cellStyle name="Výstup 2 2 2 5 2" xfId="15246"/>
    <cellStyle name="Výstup 2 2 2 5 2 2" xfId="21071"/>
    <cellStyle name="Výstup 2 2 2 5 3" xfId="19547"/>
    <cellStyle name="Výstup 2 2 2 6" xfId="16289"/>
    <cellStyle name="Výstup 2 2 2 6 2" xfId="22113"/>
    <cellStyle name="Výstup 2 2 2 7" xfId="16313"/>
    <cellStyle name="Výstup 2 2 2 7 2" xfId="22137"/>
    <cellStyle name="Výstup 2 2 2 8" xfId="16377"/>
    <cellStyle name="Výstup 2 2 2 8 2" xfId="22201"/>
    <cellStyle name="Výstup 2 2 3" xfId="263"/>
    <cellStyle name="Výstup 2 2 3 10" xfId="16432"/>
    <cellStyle name="Výstup 2 2 3 10 2" xfId="22256"/>
    <cellStyle name="Výstup 2 2 3 11" xfId="18903"/>
    <cellStyle name="Výstup 2 2 3 2" xfId="13215"/>
    <cellStyle name="Výstup 2 2 3 2 2" xfId="13864"/>
    <cellStyle name="Výstup 2 2 3 2 2 10" xfId="19800"/>
    <cellStyle name="Výstup 2 2 3 2 2 2" xfId="15499"/>
    <cellStyle name="Výstup 2 2 3 2 2 2 2" xfId="16804"/>
    <cellStyle name="Výstup 2 2 3 2 2 2 2 2" xfId="17317"/>
    <cellStyle name="Výstup 2 2 3 2 2 2 2 2 2" xfId="23141"/>
    <cellStyle name="Výstup 2 2 3 2 2 2 2 3" xfId="17817"/>
    <cellStyle name="Výstup 2 2 3 2 2 2 2 3 2" xfId="23641"/>
    <cellStyle name="Výstup 2 2 3 2 2 2 2 4" xfId="18274"/>
    <cellStyle name="Výstup 2 2 3 2 2 2 2 4 2" xfId="24098"/>
    <cellStyle name="Výstup 2 2 3 2 2 2 2 5" xfId="18731"/>
    <cellStyle name="Výstup 2 2 3 2 2 2 2 5 2" xfId="24555"/>
    <cellStyle name="Výstup 2 2 3 2 2 2 2 6" xfId="22628"/>
    <cellStyle name="Výstup 2 2 3 2 2 2 3" xfId="16908"/>
    <cellStyle name="Výstup 2 2 3 2 2 2 3 2" xfId="17421"/>
    <cellStyle name="Výstup 2 2 3 2 2 2 3 2 2" xfId="23245"/>
    <cellStyle name="Výstup 2 2 3 2 2 2 3 3" xfId="17921"/>
    <cellStyle name="Výstup 2 2 3 2 2 2 3 3 2" xfId="23745"/>
    <cellStyle name="Výstup 2 2 3 2 2 2 3 4" xfId="18378"/>
    <cellStyle name="Výstup 2 2 3 2 2 2 3 4 2" xfId="24202"/>
    <cellStyle name="Výstup 2 2 3 2 2 2 3 5" xfId="18835"/>
    <cellStyle name="Výstup 2 2 3 2 2 2 3 5 2" xfId="24659"/>
    <cellStyle name="Výstup 2 2 3 2 2 2 3 6" xfId="22732"/>
    <cellStyle name="Výstup 2 2 3 2 2 2 4" xfId="16556"/>
    <cellStyle name="Výstup 2 2 3 2 2 2 4 2" xfId="22380"/>
    <cellStyle name="Výstup 2 2 3 2 2 2 5" xfId="17069"/>
    <cellStyle name="Výstup 2 2 3 2 2 2 5 2" xfId="22893"/>
    <cellStyle name="Výstup 2 2 3 2 2 2 6" xfId="17569"/>
    <cellStyle name="Výstup 2 2 3 2 2 2 6 2" xfId="23393"/>
    <cellStyle name="Výstup 2 2 3 2 2 2 7" xfId="18026"/>
    <cellStyle name="Výstup 2 2 3 2 2 2 7 2" xfId="23850"/>
    <cellStyle name="Výstup 2 2 3 2 2 2 8" xfId="18483"/>
    <cellStyle name="Výstup 2 2 3 2 2 2 8 2" xfId="24307"/>
    <cellStyle name="Výstup 2 2 3 2 2 2 9" xfId="21324"/>
    <cellStyle name="Výstup 2 2 3 2 2 3" xfId="16756"/>
    <cellStyle name="Výstup 2 2 3 2 2 3 2" xfId="17269"/>
    <cellStyle name="Výstup 2 2 3 2 2 3 2 2" xfId="23093"/>
    <cellStyle name="Výstup 2 2 3 2 2 3 3" xfId="17769"/>
    <cellStyle name="Výstup 2 2 3 2 2 3 3 2" xfId="23593"/>
    <cellStyle name="Výstup 2 2 3 2 2 3 4" xfId="18226"/>
    <cellStyle name="Výstup 2 2 3 2 2 3 4 2" xfId="24050"/>
    <cellStyle name="Výstup 2 2 3 2 2 3 5" xfId="18683"/>
    <cellStyle name="Výstup 2 2 3 2 2 3 5 2" xfId="24507"/>
    <cellStyle name="Výstup 2 2 3 2 2 3 6" xfId="22580"/>
    <cellStyle name="Výstup 2 2 3 2 2 4" xfId="16860"/>
    <cellStyle name="Výstup 2 2 3 2 2 4 2" xfId="17373"/>
    <cellStyle name="Výstup 2 2 3 2 2 4 2 2" xfId="23197"/>
    <cellStyle name="Výstup 2 2 3 2 2 4 3" xfId="17873"/>
    <cellStyle name="Výstup 2 2 3 2 2 4 3 2" xfId="23697"/>
    <cellStyle name="Výstup 2 2 3 2 2 4 4" xfId="18330"/>
    <cellStyle name="Výstup 2 2 3 2 2 4 4 2" xfId="24154"/>
    <cellStyle name="Výstup 2 2 3 2 2 4 5" xfId="18787"/>
    <cellStyle name="Výstup 2 2 3 2 2 4 5 2" xfId="24611"/>
    <cellStyle name="Výstup 2 2 3 2 2 4 6" xfId="22684"/>
    <cellStyle name="Výstup 2 2 3 2 2 5" xfId="16508"/>
    <cellStyle name="Výstup 2 2 3 2 2 5 2" xfId="22332"/>
    <cellStyle name="Výstup 2 2 3 2 2 6" xfId="17021"/>
    <cellStyle name="Výstup 2 2 3 2 2 6 2" xfId="22845"/>
    <cellStyle name="Výstup 2 2 3 2 2 7" xfId="17521"/>
    <cellStyle name="Výstup 2 2 3 2 2 7 2" xfId="23345"/>
    <cellStyle name="Výstup 2 2 3 2 2 8" xfId="17978"/>
    <cellStyle name="Výstup 2 2 3 2 2 8 2" xfId="23802"/>
    <cellStyle name="Výstup 2 2 3 2 2 9" xfId="18435"/>
    <cellStyle name="Výstup 2 2 3 2 2 9 2" xfId="24259"/>
    <cellStyle name="Výstup 2 2 3 2 3" xfId="14158"/>
    <cellStyle name="Výstup 2 2 3 2 3 2" xfId="15752"/>
    <cellStyle name="Výstup 2 2 3 2 3 2 2" xfId="21577"/>
    <cellStyle name="Výstup 2 2 3 2 3 3" xfId="16621"/>
    <cellStyle name="Výstup 2 2 3 2 3 3 2" xfId="22445"/>
    <cellStyle name="Výstup 2 2 3 2 3 4" xfId="17134"/>
    <cellStyle name="Výstup 2 2 3 2 3 4 2" xfId="22958"/>
    <cellStyle name="Výstup 2 2 3 2 3 5" xfId="17634"/>
    <cellStyle name="Výstup 2 2 3 2 3 5 2" xfId="23458"/>
    <cellStyle name="Výstup 2 2 3 2 3 6" xfId="18091"/>
    <cellStyle name="Výstup 2 2 3 2 3 6 2" xfId="23915"/>
    <cellStyle name="Výstup 2 2 3 2 3 7" xfId="18548"/>
    <cellStyle name="Výstup 2 2 3 2 3 7 2" xfId="24372"/>
    <cellStyle name="Výstup 2 2 3 2 3 8" xfId="20055"/>
    <cellStyle name="Výstup 2 2 3 2 4" xfId="14411"/>
    <cellStyle name="Výstup 2 2 3 2 4 2" xfId="16005"/>
    <cellStyle name="Výstup 2 2 3 2 4 2 2" xfId="21830"/>
    <cellStyle name="Výstup 2 2 3 2 4 3" xfId="20308"/>
    <cellStyle name="Výstup 2 2 3 2 5" xfId="14859"/>
    <cellStyle name="Výstup 2 2 3 2 5 2" xfId="20687"/>
    <cellStyle name="Výstup 2 2 3 2 6" xfId="16450"/>
    <cellStyle name="Výstup 2 2 3 2 6 2" xfId="22274"/>
    <cellStyle name="Výstup 2 2 3 2 7" xfId="16963"/>
    <cellStyle name="Výstup 2 2 3 2 7 2" xfId="22787"/>
    <cellStyle name="Výstup 2 2 3 2 8" xfId="19156"/>
    <cellStyle name="Výstup 2 2 3 3" xfId="13105"/>
    <cellStyle name="Výstup 2 2 3 3 10" xfId="18515"/>
    <cellStyle name="Výstup 2 2 3 3 10 2" xfId="24339"/>
    <cellStyle name="Výstup 2 2 3 3 11" xfId="19047"/>
    <cellStyle name="Výstup 2 2 3 3 2" xfId="13755"/>
    <cellStyle name="Výstup 2 2 3 3 2 2" xfId="15390"/>
    <cellStyle name="Výstup 2 2 3 3 2 2 2" xfId="21215"/>
    <cellStyle name="Výstup 2 2 3 3 2 3" xfId="19691"/>
    <cellStyle name="Výstup 2 2 3 3 3" xfId="14049"/>
    <cellStyle name="Výstup 2 2 3 3 3 2" xfId="15643"/>
    <cellStyle name="Výstup 2 2 3 3 3 2 2" xfId="21468"/>
    <cellStyle name="Výstup 2 2 3 3 3 3" xfId="19946"/>
    <cellStyle name="Výstup 2 2 3 3 4" xfId="14302"/>
    <cellStyle name="Výstup 2 2 3 3 4 2" xfId="15896"/>
    <cellStyle name="Výstup 2 2 3 3 4 2 2" xfId="21721"/>
    <cellStyle name="Výstup 2 2 3 3 4 3" xfId="20199"/>
    <cellStyle name="Výstup 2 2 3 3 5" xfId="14750"/>
    <cellStyle name="Výstup 2 2 3 3 5 2" xfId="20578"/>
    <cellStyle name="Výstup 2 2 3 3 6" xfId="16588"/>
    <cellStyle name="Výstup 2 2 3 3 6 2" xfId="22412"/>
    <cellStyle name="Výstup 2 2 3 3 7" xfId="17101"/>
    <cellStyle name="Výstup 2 2 3 3 7 2" xfId="22925"/>
    <cellStyle name="Výstup 2 2 3 3 8" xfId="17601"/>
    <cellStyle name="Výstup 2 2 3 3 8 2" xfId="23425"/>
    <cellStyle name="Výstup 2 2 3 3 9" xfId="18058"/>
    <cellStyle name="Výstup 2 2 3 3 9 2" xfId="23882"/>
    <cellStyle name="Výstup 2 2 3 4" xfId="13370"/>
    <cellStyle name="Výstup 2 2 3 4 2" xfId="15007"/>
    <cellStyle name="Výstup 2 2 3 4 2 2" xfId="20832"/>
    <cellStyle name="Výstup 2 2 3 4 3" xfId="19308"/>
    <cellStyle name="Výstup 2 2 3 5" xfId="13591"/>
    <cellStyle name="Výstup 2 2 3 5 2" xfId="15228"/>
    <cellStyle name="Výstup 2 2 3 5 2 2" xfId="21053"/>
    <cellStyle name="Výstup 2 2 3 5 3" xfId="19529"/>
    <cellStyle name="Výstup 2 2 3 6" xfId="13675"/>
    <cellStyle name="Výstup 2 2 3 6 2" xfId="15310"/>
    <cellStyle name="Výstup 2 2 3 6 2 2" xfId="21135"/>
    <cellStyle name="Výstup 2 2 3 6 3" xfId="19611"/>
    <cellStyle name="Výstup 2 2 3 7" xfId="14521"/>
    <cellStyle name="Výstup 2 2 3 7 2" xfId="16114"/>
    <cellStyle name="Výstup 2 2 3 7 2 2" xfId="21939"/>
    <cellStyle name="Výstup 2 2 3 7 3" xfId="20417"/>
    <cellStyle name="Výstup 2 2 3 8" xfId="16291"/>
    <cellStyle name="Výstup 2 2 3 8 2" xfId="22115"/>
    <cellStyle name="Výstup 2 2 3 9" xfId="16311"/>
    <cellStyle name="Výstup 2 2 3 9 2" xfId="22135"/>
    <cellStyle name="Výstup 2 2 4" xfId="13057"/>
    <cellStyle name="Výstup 2 2 4 10" xfId="18517"/>
    <cellStyle name="Výstup 2 2 4 10 2" xfId="24341"/>
    <cellStyle name="Výstup 2 2 4 11" xfId="18999"/>
    <cellStyle name="Výstup 2 2 4 2" xfId="13707"/>
    <cellStyle name="Výstup 2 2 4 2 2" xfId="15342"/>
    <cellStyle name="Výstup 2 2 4 2 2 2" xfId="21167"/>
    <cellStyle name="Výstup 2 2 4 2 3" xfId="19643"/>
    <cellStyle name="Výstup 2 2 4 3" xfId="14001"/>
    <cellStyle name="Výstup 2 2 4 3 2" xfId="15595"/>
    <cellStyle name="Výstup 2 2 4 3 2 2" xfId="21420"/>
    <cellStyle name="Výstup 2 2 4 3 3" xfId="19898"/>
    <cellStyle name="Výstup 2 2 4 4" xfId="14254"/>
    <cellStyle name="Výstup 2 2 4 4 2" xfId="15848"/>
    <cellStyle name="Výstup 2 2 4 4 2 2" xfId="21673"/>
    <cellStyle name="Výstup 2 2 4 4 3" xfId="20151"/>
    <cellStyle name="Výstup 2 2 4 5" xfId="14702"/>
    <cellStyle name="Výstup 2 2 4 5 2" xfId="20530"/>
    <cellStyle name="Výstup 2 2 4 6" xfId="16590"/>
    <cellStyle name="Výstup 2 2 4 6 2" xfId="22414"/>
    <cellStyle name="Výstup 2 2 4 7" xfId="17103"/>
    <cellStyle name="Výstup 2 2 4 7 2" xfId="22927"/>
    <cellStyle name="Výstup 2 2 4 8" xfId="17603"/>
    <cellStyle name="Výstup 2 2 4 8 2" xfId="23427"/>
    <cellStyle name="Výstup 2 2 4 9" xfId="18060"/>
    <cellStyle name="Výstup 2 2 4 9 2" xfId="23884"/>
    <cellStyle name="Výstup 2 2 5" xfId="13322"/>
    <cellStyle name="Výstup 2 2 5 2" xfId="14959"/>
    <cellStyle name="Výstup 2 2 5 2 2" xfId="20784"/>
    <cellStyle name="Výstup 2 2 5 3" xfId="19260"/>
    <cellStyle name="Výstup 2 2 6" xfId="13639"/>
    <cellStyle name="Výstup 2 2 6 2" xfId="15276"/>
    <cellStyle name="Výstup 2 2 6 2 2" xfId="21101"/>
    <cellStyle name="Výstup 2 2 6 3" xfId="19577"/>
    <cellStyle name="Výstup 2 2 7" xfId="16288"/>
    <cellStyle name="Výstup 2 2 7 2" xfId="22112"/>
    <cellStyle name="Výstup 2 2 8" xfId="16195"/>
    <cellStyle name="Výstup 2 2 8 2" xfId="22019"/>
    <cellStyle name="Výstup 2 2 9" xfId="16378"/>
    <cellStyle name="Výstup 2 2 9 2" xfId="22202"/>
    <cellStyle name="Výstup 2 3" xfId="233"/>
    <cellStyle name="Výstup 2 3 2" xfId="284"/>
    <cellStyle name="Výstup 2 3 2 10" xfId="16344"/>
    <cellStyle name="Výstup 2 3 2 10 2" xfId="22168"/>
    <cellStyle name="Výstup 2 3 2 11" xfId="18924"/>
    <cellStyle name="Výstup 2 3 2 2" xfId="13236"/>
    <cellStyle name="Výstup 2 3 2 2 2" xfId="13885"/>
    <cellStyle name="Výstup 2 3 2 2 2 10" xfId="19821"/>
    <cellStyle name="Výstup 2 3 2 2 2 2" xfId="15520"/>
    <cellStyle name="Výstup 2 3 2 2 2 2 2" xfId="16825"/>
    <cellStyle name="Výstup 2 3 2 2 2 2 2 2" xfId="17338"/>
    <cellStyle name="Výstup 2 3 2 2 2 2 2 2 2" xfId="23162"/>
    <cellStyle name="Výstup 2 3 2 2 2 2 2 3" xfId="17838"/>
    <cellStyle name="Výstup 2 3 2 2 2 2 2 3 2" xfId="23662"/>
    <cellStyle name="Výstup 2 3 2 2 2 2 2 4" xfId="18295"/>
    <cellStyle name="Výstup 2 3 2 2 2 2 2 4 2" xfId="24119"/>
    <cellStyle name="Výstup 2 3 2 2 2 2 2 5" xfId="18752"/>
    <cellStyle name="Výstup 2 3 2 2 2 2 2 5 2" xfId="24576"/>
    <cellStyle name="Výstup 2 3 2 2 2 2 2 6" xfId="22649"/>
    <cellStyle name="Výstup 2 3 2 2 2 2 3" xfId="16929"/>
    <cellStyle name="Výstup 2 3 2 2 2 2 3 2" xfId="17442"/>
    <cellStyle name="Výstup 2 3 2 2 2 2 3 2 2" xfId="23266"/>
    <cellStyle name="Výstup 2 3 2 2 2 2 3 3" xfId="17942"/>
    <cellStyle name="Výstup 2 3 2 2 2 2 3 3 2" xfId="23766"/>
    <cellStyle name="Výstup 2 3 2 2 2 2 3 4" xfId="18399"/>
    <cellStyle name="Výstup 2 3 2 2 2 2 3 4 2" xfId="24223"/>
    <cellStyle name="Výstup 2 3 2 2 2 2 3 5" xfId="18856"/>
    <cellStyle name="Výstup 2 3 2 2 2 2 3 5 2" xfId="24680"/>
    <cellStyle name="Výstup 2 3 2 2 2 2 3 6" xfId="22753"/>
    <cellStyle name="Výstup 2 3 2 2 2 2 4" xfId="16577"/>
    <cellStyle name="Výstup 2 3 2 2 2 2 4 2" xfId="22401"/>
    <cellStyle name="Výstup 2 3 2 2 2 2 5" xfId="17090"/>
    <cellStyle name="Výstup 2 3 2 2 2 2 5 2" xfId="22914"/>
    <cellStyle name="Výstup 2 3 2 2 2 2 6" xfId="17590"/>
    <cellStyle name="Výstup 2 3 2 2 2 2 6 2" xfId="23414"/>
    <cellStyle name="Výstup 2 3 2 2 2 2 7" xfId="18047"/>
    <cellStyle name="Výstup 2 3 2 2 2 2 7 2" xfId="23871"/>
    <cellStyle name="Výstup 2 3 2 2 2 2 8" xfId="18504"/>
    <cellStyle name="Výstup 2 3 2 2 2 2 8 2" xfId="24328"/>
    <cellStyle name="Výstup 2 3 2 2 2 2 9" xfId="21345"/>
    <cellStyle name="Výstup 2 3 2 2 2 3" xfId="16777"/>
    <cellStyle name="Výstup 2 3 2 2 2 3 2" xfId="17290"/>
    <cellStyle name="Výstup 2 3 2 2 2 3 2 2" xfId="23114"/>
    <cellStyle name="Výstup 2 3 2 2 2 3 3" xfId="17790"/>
    <cellStyle name="Výstup 2 3 2 2 2 3 3 2" xfId="23614"/>
    <cellStyle name="Výstup 2 3 2 2 2 3 4" xfId="18247"/>
    <cellStyle name="Výstup 2 3 2 2 2 3 4 2" xfId="24071"/>
    <cellStyle name="Výstup 2 3 2 2 2 3 5" xfId="18704"/>
    <cellStyle name="Výstup 2 3 2 2 2 3 5 2" xfId="24528"/>
    <cellStyle name="Výstup 2 3 2 2 2 3 6" xfId="22601"/>
    <cellStyle name="Výstup 2 3 2 2 2 4" xfId="16881"/>
    <cellStyle name="Výstup 2 3 2 2 2 4 2" xfId="17394"/>
    <cellStyle name="Výstup 2 3 2 2 2 4 2 2" xfId="23218"/>
    <cellStyle name="Výstup 2 3 2 2 2 4 3" xfId="17894"/>
    <cellStyle name="Výstup 2 3 2 2 2 4 3 2" xfId="23718"/>
    <cellStyle name="Výstup 2 3 2 2 2 4 4" xfId="18351"/>
    <cellStyle name="Výstup 2 3 2 2 2 4 4 2" xfId="24175"/>
    <cellStyle name="Výstup 2 3 2 2 2 4 5" xfId="18808"/>
    <cellStyle name="Výstup 2 3 2 2 2 4 5 2" xfId="24632"/>
    <cellStyle name="Výstup 2 3 2 2 2 4 6" xfId="22705"/>
    <cellStyle name="Výstup 2 3 2 2 2 5" xfId="16529"/>
    <cellStyle name="Výstup 2 3 2 2 2 5 2" xfId="22353"/>
    <cellStyle name="Výstup 2 3 2 2 2 6" xfId="17042"/>
    <cellStyle name="Výstup 2 3 2 2 2 6 2" xfId="22866"/>
    <cellStyle name="Výstup 2 3 2 2 2 7" xfId="17542"/>
    <cellStyle name="Výstup 2 3 2 2 2 7 2" xfId="23366"/>
    <cellStyle name="Výstup 2 3 2 2 2 8" xfId="17999"/>
    <cellStyle name="Výstup 2 3 2 2 2 8 2" xfId="23823"/>
    <cellStyle name="Výstup 2 3 2 2 2 9" xfId="18456"/>
    <cellStyle name="Výstup 2 3 2 2 2 9 2" xfId="24280"/>
    <cellStyle name="Výstup 2 3 2 2 3" xfId="14179"/>
    <cellStyle name="Výstup 2 3 2 2 3 2" xfId="15773"/>
    <cellStyle name="Výstup 2 3 2 2 3 2 2" xfId="21598"/>
    <cellStyle name="Výstup 2 3 2 2 3 3" xfId="16605"/>
    <cellStyle name="Výstup 2 3 2 2 3 3 2" xfId="22429"/>
    <cellStyle name="Výstup 2 3 2 2 3 4" xfId="17118"/>
    <cellStyle name="Výstup 2 3 2 2 3 4 2" xfId="22942"/>
    <cellStyle name="Výstup 2 3 2 2 3 5" xfId="17618"/>
    <cellStyle name="Výstup 2 3 2 2 3 5 2" xfId="23442"/>
    <cellStyle name="Výstup 2 3 2 2 3 6" xfId="18075"/>
    <cellStyle name="Výstup 2 3 2 2 3 6 2" xfId="23899"/>
    <cellStyle name="Výstup 2 3 2 2 3 7" xfId="18532"/>
    <cellStyle name="Výstup 2 3 2 2 3 7 2" xfId="24356"/>
    <cellStyle name="Výstup 2 3 2 2 3 8" xfId="20076"/>
    <cellStyle name="Výstup 2 3 2 2 4" xfId="14432"/>
    <cellStyle name="Výstup 2 3 2 2 4 2" xfId="16026"/>
    <cellStyle name="Výstup 2 3 2 2 4 2 2" xfId="21851"/>
    <cellStyle name="Výstup 2 3 2 2 4 3" xfId="20329"/>
    <cellStyle name="Výstup 2 3 2 2 5" xfId="14880"/>
    <cellStyle name="Výstup 2 3 2 2 5 2" xfId="20708"/>
    <cellStyle name="Výstup 2 3 2 2 6" xfId="16471"/>
    <cellStyle name="Výstup 2 3 2 2 6 2" xfId="22295"/>
    <cellStyle name="Výstup 2 3 2 2 7" xfId="16984"/>
    <cellStyle name="Výstup 2 3 2 2 7 2" xfId="22808"/>
    <cellStyle name="Výstup 2 3 2 2 8" xfId="19177"/>
    <cellStyle name="Výstup 2 3 2 3" xfId="13126"/>
    <cellStyle name="Výstup 2 3 2 3 10" xfId="18569"/>
    <cellStyle name="Výstup 2 3 2 3 10 2" xfId="24393"/>
    <cellStyle name="Výstup 2 3 2 3 11" xfId="19068"/>
    <cellStyle name="Výstup 2 3 2 3 2" xfId="13776"/>
    <cellStyle name="Výstup 2 3 2 3 2 2" xfId="15411"/>
    <cellStyle name="Výstup 2 3 2 3 2 2 2" xfId="21236"/>
    <cellStyle name="Výstup 2 3 2 3 2 3" xfId="19712"/>
    <cellStyle name="Výstup 2 3 2 3 3" xfId="14070"/>
    <cellStyle name="Výstup 2 3 2 3 3 2" xfId="15664"/>
    <cellStyle name="Výstup 2 3 2 3 3 2 2" xfId="21489"/>
    <cellStyle name="Výstup 2 3 2 3 3 3" xfId="19967"/>
    <cellStyle name="Výstup 2 3 2 3 4" xfId="14323"/>
    <cellStyle name="Výstup 2 3 2 3 4 2" xfId="15917"/>
    <cellStyle name="Výstup 2 3 2 3 4 2 2" xfId="21742"/>
    <cellStyle name="Výstup 2 3 2 3 4 3" xfId="20220"/>
    <cellStyle name="Výstup 2 3 2 3 5" xfId="14771"/>
    <cellStyle name="Výstup 2 3 2 3 5 2" xfId="20599"/>
    <cellStyle name="Výstup 2 3 2 3 6" xfId="16642"/>
    <cellStyle name="Výstup 2 3 2 3 6 2" xfId="22466"/>
    <cellStyle name="Výstup 2 3 2 3 7" xfId="17155"/>
    <cellStyle name="Výstup 2 3 2 3 7 2" xfId="22979"/>
    <cellStyle name="Výstup 2 3 2 3 8" xfId="17655"/>
    <cellStyle name="Výstup 2 3 2 3 8 2" xfId="23479"/>
    <cellStyle name="Výstup 2 3 2 3 9" xfId="18112"/>
    <cellStyle name="Výstup 2 3 2 3 9 2" xfId="23936"/>
    <cellStyle name="Výstup 2 3 2 4" xfId="13391"/>
    <cellStyle name="Výstup 2 3 2 4 2" xfId="15028"/>
    <cellStyle name="Výstup 2 3 2 4 2 2" xfId="20853"/>
    <cellStyle name="Výstup 2 3 2 4 3" xfId="19329"/>
    <cellStyle name="Výstup 2 3 2 5" xfId="13570"/>
    <cellStyle name="Výstup 2 3 2 5 2" xfId="15207"/>
    <cellStyle name="Výstup 2 3 2 5 2 2" xfId="21032"/>
    <cellStyle name="Výstup 2 3 2 5 3" xfId="19508"/>
    <cellStyle name="Výstup 2 3 2 6" xfId="13681"/>
    <cellStyle name="Výstup 2 3 2 6 2" xfId="15316"/>
    <cellStyle name="Výstup 2 3 2 6 2 2" xfId="21141"/>
    <cellStyle name="Výstup 2 3 2 6 3" xfId="19617"/>
    <cellStyle name="Výstup 2 3 2 7" xfId="14542"/>
    <cellStyle name="Výstup 2 3 2 7 2" xfId="16135"/>
    <cellStyle name="Výstup 2 3 2 7 2 2" xfId="21960"/>
    <cellStyle name="Výstup 2 3 2 7 3" xfId="20438"/>
    <cellStyle name="Výstup 2 3 2 8" xfId="16293"/>
    <cellStyle name="Výstup 2 3 2 8 2" xfId="22117"/>
    <cellStyle name="Výstup 2 3 2 9" xfId="16309"/>
    <cellStyle name="Výstup 2 3 2 9 2" xfId="22133"/>
    <cellStyle name="Výstup 2 3 3" xfId="13078"/>
    <cellStyle name="Výstup 2 3 3 10" xfId="18649"/>
    <cellStyle name="Výstup 2 3 3 10 2" xfId="24473"/>
    <cellStyle name="Výstup 2 3 3 11" xfId="19020"/>
    <cellStyle name="Výstup 2 3 3 2" xfId="13728"/>
    <cellStyle name="Výstup 2 3 3 2 2" xfId="15363"/>
    <cellStyle name="Výstup 2 3 3 2 2 2" xfId="21188"/>
    <cellStyle name="Výstup 2 3 3 2 3" xfId="19664"/>
    <cellStyle name="Výstup 2 3 3 3" xfId="14022"/>
    <cellStyle name="Výstup 2 3 3 3 2" xfId="15616"/>
    <cellStyle name="Výstup 2 3 3 3 2 2" xfId="21441"/>
    <cellStyle name="Výstup 2 3 3 3 3" xfId="19919"/>
    <cellStyle name="Výstup 2 3 3 4" xfId="14275"/>
    <cellStyle name="Výstup 2 3 3 4 2" xfId="15869"/>
    <cellStyle name="Výstup 2 3 3 4 2 2" xfId="21694"/>
    <cellStyle name="Výstup 2 3 3 4 3" xfId="20172"/>
    <cellStyle name="Výstup 2 3 3 5" xfId="14723"/>
    <cellStyle name="Výstup 2 3 3 5 2" xfId="20551"/>
    <cellStyle name="Výstup 2 3 3 6" xfId="16722"/>
    <cellStyle name="Výstup 2 3 3 6 2" xfId="22546"/>
    <cellStyle name="Výstup 2 3 3 7" xfId="17235"/>
    <cellStyle name="Výstup 2 3 3 7 2" xfId="23059"/>
    <cellStyle name="Výstup 2 3 3 8" xfId="17735"/>
    <cellStyle name="Výstup 2 3 3 8 2" xfId="23559"/>
    <cellStyle name="Výstup 2 3 3 9" xfId="18192"/>
    <cellStyle name="Výstup 2 3 3 9 2" xfId="24016"/>
    <cellStyle name="Výstup 2 3 4" xfId="13343"/>
    <cellStyle name="Výstup 2 3 4 2" xfId="14980"/>
    <cellStyle name="Výstup 2 3 4 2 2" xfId="20805"/>
    <cellStyle name="Výstup 2 3 4 3" xfId="19281"/>
    <cellStyle name="Výstup 2 3 5" xfId="13618"/>
    <cellStyle name="Výstup 2 3 5 2" xfId="15255"/>
    <cellStyle name="Výstup 2 3 5 2 2" xfId="21080"/>
    <cellStyle name="Výstup 2 3 5 3" xfId="19556"/>
    <cellStyle name="Výstup 2 3 6" xfId="16292"/>
    <cellStyle name="Výstup 2 3 6 2" xfId="22116"/>
    <cellStyle name="Výstup 2 3 7" xfId="16310"/>
    <cellStyle name="Výstup 2 3 7 2" xfId="22134"/>
    <cellStyle name="Výstup 2 3 8" xfId="16360"/>
    <cellStyle name="Výstup 2 3 8 2" xfId="22184"/>
    <cellStyle name="Výstup 2 4" xfId="236"/>
    <cellStyle name="Výstup 2 4 2" xfId="287"/>
    <cellStyle name="Výstup 2 4 2 10" xfId="16201"/>
    <cellStyle name="Výstup 2 4 2 10 2" xfId="22025"/>
    <cellStyle name="Výstup 2 4 2 11" xfId="18927"/>
    <cellStyle name="Výstup 2 4 2 2" xfId="13239"/>
    <cellStyle name="Výstup 2 4 2 2 2" xfId="13888"/>
    <cellStyle name="Výstup 2 4 2 2 2 10" xfId="19824"/>
    <cellStyle name="Výstup 2 4 2 2 2 2" xfId="15523"/>
    <cellStyle name="Výstup 2 4 2 2 2 2 2" xfId="16828"/>
    <cellStyle name="Výstup 2 4 2 2 2 2 2 2" xfId="17341"/>
    <cellStyle name="Výstup 2 4 2 2 2 2 2 2 2" xfId="23165"/>
    <cellStyle name="Výstup 2 4 2 2 2 2 2 3" xfId="17841"/>
    <cellStyle name="Výstup 2 4 2 2 2 2 2 3 2" xfId="23665"/>
    <cellStyle name="Výstup 2 4 2 2 2 2 2 4" xfId="18298"/>
    <cellStyle name="Výstup 2 4 2 2 2 2 2 4 2" xfId="24122"/>
    <cellStyle name="Výstup 2 4 2 2 2 2 2 5" xfId="18755"/>
    <cellStyle name="Výstup 2 4 2 2 2 2 2 5 2" xfId="24579"/>
    <cellStyle name="Výstup 2 4 2 2 2 2 2 6" xfId="22652"/>
    <cellStyle name="Výstup 2 4 2 2 2 2 3" xfId="16932"/>
    <cellStyle name="Výstup 2 4 2 2 2 2 3 2" xfId="17445"/>
    <cellStyle name="Výstup 2 4 2 2 2 2 3 2 2" xfId="23269"/>
    <cellStyle name="Výstup 2 4 2 2 2 2 3 3" xfId="17945"/>
    <cellStyle name="Výstup 2 4 2 2 2 2 3 3 2" xfId="23769"/>
    <cellStyle name="Výstup 2 4 2 2 2 2 3 4" xfId="18402"/>
    <cellStyle name="Výstup 2 4 2 2 2 2 3 4 2" xfId="24226"/>
    <cellStyle name="Výstup 2 4 2 2 2 2 3 5" xfId="18859"/>
    <cellStyle name="Výstup 2 4 2 2 2 2 3 5 2" xfId="24683"/>
    <cellStyle name="Výstup 2 4 2 2 2 2 3 6" xfId="22756"/>
    <cellStyle name="Výstup 2 4 2 2 2 2 4" xfId="16580"/>
    <cellStyle name="Výstup 2 4 2 2 2 2 4 2" xfId="22404"/>
    <cellStyle name="Výstup 2 4 2 2 2 2 5" xfId="17093"/>
    <cellStyle name="Výstup 2 4 2 2 2 2 5 2" xfId="22917"/>
    <cellStyle name="Výstup 2 4 2 2 2 2 6" xfId="17593"/>
    <cellStyle name="Výstup 2 4 2 2 2 2 6 2" xfId="23417"/>
    <cellStyle name="Výstup 2 4 2 2 2 2 7" xfId="18050"/>
    <cellStyle name="Výstup 2 4 2 2 2 2 7 2" xfId="23874"/>
    <cellStyle name="Výstup 2 4 2 2 2 2 8" xfId="18507"/>
    <cellStyle name="Výstup 2 4 2 2 2 2 8 2" xfId="24331"/>
    <cellStyle name="Výstup 2 4 2 2 2 2 9" xfId="21348"/>
    <cellStyle name="Výstup 2 4 2 2 2 3" xfId="16780"/>
    <cellStyle name="Výstup 2 4 2 2 2 3 2" xfId="17293"/>
    <cellStyle name="Výstup 2 4 2 2 2 3 2 2" xfId="23117"/>
    <cellStyle name="Výstup 2 4 2 2 2 3 3" xfId="17793"/>
    <cellStyle name="Výstup 2 4 2 2 2 3 3 2" xfId="23617"/>
    <cellStyle name="Výstup 2 4 2 2 2 3 4" xfId="18250"/>
    <cellStyle name="Výstup 2 4 2 2 2 3 4 2" xfId="24074"/>
    <cellStyle name="Výstup 2 4 2 2 2 3 5" xfId="18707"/>
    <cellStyle name="Výstup 2 4 2 2 2 3 5 2" xfId="24531"/>
    <cellStyle name="Výstup 2 4 2 2 2 3 6" xfId="22604"/>
    <cellStyle name="Výstup 2 4 2 2 2 4" xfId="16884"/>
    <cellStyle name="Výstup 2 4 2 2 2 4 2" xfId="17397"/>
    <cellStyle name="Výstup 2 4 2 2 2 4 2 2" xfId="23221"/>
    <cellStyle name="Výstup 2 4 2 2 2 4 3" xfId="17897"/>
    <cellStyle name="Výstup 2 4 2 2 2 4 3 2" xfId="23721"/>
    <cellStyle name="Výstup 2 4 2 2 2 4 4" xfId="18354"/>
    <cellStyle name="Výstup 2 4 2 2 2 4 4 2" xfId="24178"/>
    <cellStyle name="Výstup 2 4 2 2 2 4 5" xfId="18811"/>
    <cellStyle name="Výstup 2 4 2 2 2 4 5 2" xfId="24635"/>
    <cellStyle name="Výstup 2 4 2 2 2 4 6" xfId="22708"/>
    <cellStyle name="Výstup 2 4 2 2 2 5" xfId="16532"/>
    <cellStyle name="Výstup 2 4 2 2 2 5 2" xfId="22356"/>
    <cellStyle name="Výstup 2 4 2 2 2 6" xfId="17045"/>
    <cellStyle name="Výstup 2 4 2 2 2 6 2" xfId="22869"/>
    <cellStyle name="Výstup 2 4 2 2 2 7" xfId="17545"/>
    <cellStyle name="Výstup 2 4 2 2 2 7 2" xfId="23369"/>
    <cellStyle name="Výstup 2 4 2 2 2 8" xfId="18002"/>
    <cellStyle name="Výstup 2 4 2 2 2 8 2" xfId="23826"/>
    <cellStyle name="Výstup 2 4 2 2 2 9" xfId="18459"/>
    <cellStyle name="Výstup 2 4 2 2 2 9 2" xfId="24283"/>
    <cellStyle name="Výstup 2 4 2 2 3" xfId="14182"/>
    <cellStyle name="Výstup 2 4 2 2 3 2" xfId="15776"/>
    <cellStyle name="Výstup 2 4 2 2 3 2 2" xfId="21601"/>
    <cellStyle name="Výstup 2 4 2 2 3 3" xfId="16602"/>
    <cellStyle name="Výstup 2 4 2 2 3 3 2" xfId="22426"/>
    <cellStyle name="Výstup 2 4 2 2 3 4" xfId="17115"/>
    <cellStyle name="Výstup 2 4 2 2 3 4 2" xfId="22939"/>
    <cellStyle name="Výstup 2 4 2 2 3 5" xfId="17615"/>
    <cellStyle name="Výstup 2 4 2 2 3 5 2" xfId="23439"/>
    <cellStyle name="Výstup 2 4 2 2 3 6" xfId="18072"/>
    <cellStyle name="Výstup 2 4 2 2 3 6 2" xfId="23896"/>
    <cellStyle name="Výstup 2 4 2 2 3 7" xfId="18529"/>
    <cellStyle name="Výstup 2 4 2 2 3 7 2" xfId="24353"/>
    <cellStyle name="Výstup 2 4 2 2 3 8" xfId="20079"/>
    <cellStyle name="Výstup 2 4 2 2 4" xfId="14435"/>
    <cellStyle name="Výstup 2 4 2 2 4 2" xfId="16029"/>
    <cellStyle name="Výstup 2 4 2 2 4 2 2" xfId="21854"/>
    <cellStyle name="Výstup 2 4 2 2 4 3" xfId="20332"/>
    <cellStyle name="Výstup 2 4 2 2 5" xfId="14883"/>
    <cellStyle name="Výstup 2 4 2 2 5 2" xfId="20711"/>
    <cellStyle name="Výstup 2 4 2 2 6" xfId="16474"/>
    <cellStyle name="Výstup 2 4 2 2 6 2" xfId="22298"/>
    <cellStyle name="Výstup 2 4 2 2 7" xfId="16987"/>
    <cellStyle name="Výstup 2 4 2 2 7 2" xfId="22811"/>
    <cellStyle name="Výstup 2 4 2 2 8" xfId="19180"/>
    <cellStyle name="Výstup 2 4 2 3" xfId="13129"/>
    <cellStyle name="Výstup 2 4 2 3 10" xfId="18567"/>
    <cellStyle name="Výstup 2 4 2 3 10 2" xfId="24391"/>
    <cellStyle name="Výstup 2 4 2 3 11" xfId="19071"/>
    <cellStyle name="Výstup 2 4 2 3 2" xfId="13779"/>
    <cellStyle name="Výstup 2 4 2 3 2 2" xfId="15414"/>
    <cellStyle name="Výstup 2 4 2 3 2 2 2" xfId="21239"/>
    <cellStyle name="Výstup 2 4 2 3 2 3" xfId="19715"/>
    <cellStyle name="Výstup 2 4 2 3 3" xfId="14073"/>
    <cellStyle name="Výstup 2 4 2 3 3 2" xfId="15667"/>
    <cellStyle name="Výstup 2 4 2 3 3 2 2" xfId="21492"/>
    <cellStyle name="Výstup 2 4 2 3 3 3" xfId="19970"/>
    <cellStyle name="Výstup 2 4 2 3 4" xfId="14326"/>
    <cellStyle name="Výstup 2 4 2 3 4 2" xfId="15920"/>
    <cellStyle name="Výstup 2 4 2 3 4 2 2" xfId="21745"/>
    <cellStyle name="Výstup 2 4 2 3 4 3" xfId="20223"/>
    <cellStyle name="Výstup 2 4 2 3 5" xfId="14774"/>
    <cellStyle name="Výstup 2 4 2 3 5 2" xfId="20602"/>
    <cellStyle name="Výstup 2 4 2 3 6" xfId="16640"/>
    <cellStyle name="Výstup 2 4 2 3 6 2" xfId="22464"/>
    <cellStyle name="Výstup 2 4 2 3 7" xfId="17153"/>
    <cellStyle name="Výstup 2 4 2 3 7 2" xfId="22977"/>
    <cellStyle name="Výstup 2 4 2 3 8" xfId="17653"/>
    <cellStyle name="Výstup 2 4 2 3 8 2" xfId="23477"/>
    <cellStyle name="Výstup 2 4 2 3 9" xfId="18110"/>
    <cellStyle name="Výstup 2 4 2 3 9 2" xfId="23934"/>
    <cellStyle name="Výstup 2 4 2 4" xfId="13394"/>
    <cellStyle name="Výstup 2 4 2 4 2" xfId="15031"/>
    <cellStyle name="Výstup 2 4 2 4 2 2" xfId="20856"/>
    <cellStyle name="Výstup 2 4 2 4 3" xfId="19332"/>
    <cellStyle name="Výstup 2 4 2 5" xfId="13567"/>
    <cellStyle name="Výstup 2 4 2 5 2" xfId="15204"/>
    <cellStyle name="Výstup 2 4 2 5 2 2" xfId="21029"/>
    <cellStyle name="Výstup 2 4 2 5 3" xfId="19505"/>
    <cellStyle name="Výstup 2 4 2 6" xfId="13669"/>
    <cellStyle name="Výstup 2 4 2 6 2" xfId="15304"/>
    <cellStyle name="Výstup 2 4 2 6 2 2" xfId="21129"/>
    <cellStyle name="Výstup 2 4 2 6 3" xfId="19605"/>
    <cellStyle name="Výstup 2 4 2 7" xfId="14545"/>
    <cellStyle name="Výstup 2 4 2 7 2" xfId="16138"/>
    <cellStyle name="Výstup 2 4 2 7 2 2" xfId="21963"/>
    <cellStyle name="Výstup 2 4 2 7 3" xfId="20441"/>
    <cellStyle name="Výstup 2 4 2 8" xfId="16295"/>
    <cellStyle name="Výstup 2 4 2 8 2" xfId="22119"/>
    <cellStyle name="Výstup 2 4 2 9" xfId="16308"/>
    <cellStyle name="Výstup 2 4 2 9 2" xfId="22132"/>
    <cellStyle name="Výstup 2 4 3" xfId="13081"/>
    <cellStyle name="Výstup 2 4 3 10" xfId="18568"/>
    <cellStyle name="Výstup 2 4 3 10 2" xfId="24392"/>
    <cellStyle name="Výstup 2 4 3 11" xfId="19023"/>
    <cellStyle name="Výstup 2 4 3 2" xfId="13731"/>
    <cellStyle name="Výstup 2 4 3 2 2" xfId="15366"/>
    <cellStyle name="Výstup 2 4 3 2 2 2" xfId="21191"/>
    <cellStyle name="Výstup 2 4 3 2 3" xfId="19667"/>
    <cellStyle name="Výstup 2 4 3 3" xfId="14025"/>
    <cellStyle name="Výstup 2 4 3 3 2" xfId="15619"/>
    <cellStyle name="Výstup 2 4 3 3 2 2" xfId="21444"/>
    <cellStyle name="Výstup 2 4 3 3 3" xfId="19922"/>
    <cellStyle name="Výstup 2 4 3 4" xfId="14278"/>
    <cellStyle name="Výstup 2 4 3 4 2" xfId="15872"/>
    <cellStyle name="Výstup 2 4 3 4 2 2" xfId="21697"/>
    <cellStyle name="Výstup 2 4 3 4 3" xfId="20175"/>
    <cellStyle name="Výstup 2 4 3 5" xfId="14726"/>
    <cellStyle name="Výstup 2 4 3 5 2" xfId="20554"/>
    <cellStyle name="Výstup 2 4 3 6" xfId="16641"/>
    <cellStyle name="Výstup 2 4 3 6 2" xfId="22465"/>
    <cellStyle name="Výstup 2 4 3 7" xfId="17154"/>
    <cellStyle name="Výstup 2 4 3 7 2" xfId="22978"/>
    <cellStyle name="Výstup 2 4 3 8" xfId="17654"/>
    <cellStyle name="Výstup 2 4 3 8 2" xfId="23478"/>
    <cellStyle name="Výstup 2 4 3 9" xfId="18111"/>
    <cellStyle name="Výstup 2 4 3 9 2" xfId="23935"/>
    <cellStyle name="Výstup 2 4 4" xfId="13346"/>
    <cellStyle name="Výstup 2 4 4 2" xfId="14983"/>
    <cellStyle name="Výstup 2 4 4 2 2" xfId="20808"/>
    <cellStyle name="Výstup 2 4 4 3" xfId="19284"/>
    <cellStyle name="Výstup 2 4 5" xfId="13615"/>
    <cellStyle name="Výstup 2 4 5 2" xfId="15252"/>
    <cellStyle name="Výstup 2 4 5 2 2" xfId="21077"/>
    <cellStyle name="Výstup 2 4 5 3" xfId="19553"/>
    <cellStyle name="Výstup 2 4 6" xfId="16294"/>
    <cellStyle name="Výstup 2 4 6 2" xfId="22118"/>
    <cellStyle name="Výstup 2 4 7" xfId="16196"/>
    <cellStyle name="Výstup 2 4 7 2" xfId="22020"/>
    <cellStyle name="Výstup 2 4 8" xfId="17492"/>
    <cellStyle name="Výstup 2 4 8 2" xfId="23316"/>
    <cellStyle name="Výstup 2 5" xfId="257"/>
    <cellStyle name="Výstup 2 5 10" xfId="17494"/>
    <cellStyle name="Výstup 2 5 10 2" xfId="23318"/>
    <cellStyle name="Výstup 2 5 11" xfId="18897"/>
    <cellStyle name="Výstup 2 5 2" xfId="13209"/>
    <cellStyle name="Výstup 2 5 2 2" xfId="13858"/>
    <cellStyle name="Výstup 2 5 2 2 10" xfId="19794"/>
    <cellStyle name="Výstup 2 5 2 2 2" xfId="15493"/>
    <cellStyle name="Výstup 2 5 2 2 2 2" xfId="16798"/>
    <cellStyle name="Výstup 2 5 2 2 2 2 2" xfId="17311"/>
    <cellStyle name="Výstup 2 5 2 2 2 2 2 2" xfId="23135"/>
    <cellStyle name="Výstup 2 5 2 2 2 2 3" xfId="17811"/>
    <cellStyle name="Výstup 2 5 2 2 2 2 3 2" xfId="23635"/>
    <cellStyle name="Výstup 2 5 2 2 2 2 4" xfId="18268"/>
    <cellStyle name="Výstup 2 5 2 2 2 2 4 2" xfId="24092"/>
    <cellStyle name="Výstup 2 5 2 2 2 2 5" xfId="18725"/>
    <cellStyle name="Výstup 2 5 2 2 2 2 5 2" xfId="24549"/>
    <cellStyle name="Výstup 2 5 2 2 2 2 6" xfId="22622"/>
    <cellStyle name="Výstup 2 5 2 2 2 3" xfId="16902"/>
    <cellStyle name="Výstup 2 5 2 2 2 3 2" xfId="17415"/>
    <cellStyle name="Výstup 2 5 2 2 2 3 2 2" xfId="23239"/>
    <cellStyle name="Výstup 2 5 2 2 2 3 3" xfId="17915"/>
    <cellStyle name="Výstup 2 5 2 2 2 3 3 2" xfId="23739"/>
    <cellStyle name="Výstup 2 5 2 2 2 3 4" xfId="18372"/>
    <cellStyle name="Výstup 2 5 2 2 2 3 4 2" xfId="24196"/>
    <cellStyle name="Výstup 2 5 2 2 2 3 5" xfId="18829"/>
    <cellStyle name="Výstup 2 5 2 2 2 3 5 2" xfId="24653"/>
    <cellStyle name="Výstup 2 5 2 2 2 3 6" xfId="22726"/>
    <cellStyle name="Výstup 2 5 2 2 2 4" xfId="16550"/>
    <cellStyle name="Výstup 2 5 2 2 2 4 2" xfId="22374"/>
    <cellStyle name="Výstup 2 5 2 2 2 5" xfId="17063"/>
    <cellStyle name="Výstup 2 5 2 2 2 5 2" xfId="22887"/>
    <cellStyle name="Výstup 2 5 2 2 2 6" xfId="17563"/>
    <cellStyle name="Výstup 2 5 2 2 2 6 2" xfId="23387"/>
    <cellStyle name="Výstup 2 5 2 2 2 7" xfId="18020"/>
    <cellStyle name="Výstup 2 5 2 2 2 7 2" xfId="23844"/>
    <cellStyle name="Výstup 2 5 2 2 2 8" xfId="18477"/>
    <cellStyle name="Výstup 2 5 2 2 2 8 2" xfId="24301"/>
    <cellStyle name="Výstup 2 5 2 2 2 9" xfId="21318"/>
    <cellStyle name="Výstup 2 5 2 2 3" xfId="16750"/>
    <cellStyle name="Výstup 2 5 2 2 3 2" xfId="17263"/>
    <cellStyle name="Výstup 2 5 2 2 3 2 2" xfId="23087"/>
    <cellStyle name="Výstup 2 5 2 2 3 3" xfId="17763"/>
    <cellStyle name="Výstup 2 5 2 2 3 3 2" xfId="23587"/>
    <cellStyle name="Výstup 2 5 2 2 3 4" xfId="18220"/>
    <cellStyle name="Výstup 2 5 2 2 3 4 2" xfId="24044"/>
    <cellStyle name="Výstup 2 5 2 2 3 5" xfId="18677"/>
    <cellStyle name="Výstup 2 5 2 2 3 5 2" xfId="24501"/>
    <cellStyle name="Výstup 2 5 2 2 3 6" xfId="22574"/>
    <cellStyle name="Výstup 2 5 2 2 4" xfId="16854"/>
    <cellStyle name="Výstup 2 5 2 2 4 2" xfId="17367"/>
    <cellStyle name="Výstup 2 5 2 2 4 2 2" xfId="23191"/>
    <cellStyle name="Výstup 2 5 2 2 4 3" xfId="17867"/>
    <cellStyle name="Výstup 2 5 2 2 4 3 2" xfId="23691"/>
    <cellStyle name="Výstup 2 5 2 2 4 4" xfId="18324"/>
    <cellStyle name="Výstup 2 5 2 2 4 4 2" xfId="24148"/>
    <cellStyle name="Výstup 2 5 2 2 4 5" xfId="18781"/>
    <cellStyle name="Výstup 2 5 2 2 4 5 2" xfId="24605"/>
    <cellStyle name="Výstup 2 5 2 2 4 6" xfId="22678"/>
    <cellStyle name="Výstup 2 5 2 2 5" xfId="16502"/>
    <cellStyle name="Výstup 2 5 2 2 5 2" xfId="22326"/>
    <cellStyle name="Výstup 2 5 2 2 6" xfId="17015"/>
    <cellStyle name="Výstup 2 5 2 2 6 2" xfId="22839"/>
    <cellStyle name="Výstup 2 5 2 2 7" xfId="17515"/>
    <cellStyle name="Výstup 2 5 2 2 7 2" xfId="23339"/>
    <cellStyle name="Výstup 2 5 2 2 8" xfId="17972"/>
    <cellStyle name="Výstup 2 5 2 2 8 2" xfId="23796"/>
    <cellStyle name="Výstup 2 5 2 2 9" xfId="18429"/>
    <cellStyle name="Výstup 2 5 2 2 9 2" xfId="24253"/>
    <cellStyle name="Výstup 2 5 2 3" xfId="14152"/>
    <cellStyle name="Výstup 2 5 2 3 2" xfId="15746"/>
    <cellStyle name="Výstup 2 5 2 3 2 2" xfId="21571"/>
    <cellStyle name="Výstup 2 5 2 3 3" xfId="16625"/>
    <cellStyle name="Výstup 2 5 2 3 3 2" xfId="22449"/>
    <cellStyle name="Výstup 2 5 2 3 4" xfId="17138"/>
    <cellStyle name="Výstup 2 5 2 3 4 2" xfId="22962"/>
    <cellStyle name="Výstup 2 5 2 3 5" xfId="17638"/>
    <cellStyle name="Výstup 2 5 2 3 5 2" xfId="23462"/>
    <cellStyle name="Výstup 2 5 2 3 6" xfId="18095"/>
    <cellStyle name="Výstup 2 5 2 3 6 2" xfId="23919"/>
    <cellStyle name="Výstup 2 5 2 3 7" xfId="18552"/>
    <cellStyle name="Výstup 2 5 2 3 7 2" xfId="24376"/>
    <cellStyle name="Výstup 2 5 2 3 8" xfId="20049"/>
    <cellStyle name="Výstup 2 5 2 4" xfId="14405"/>
    <cellStyle name="Výstup 2 5 2 4 2" xfId="15999"/>
    <cellStyle name="Výstup 2 5 2 4 2 2" xfId="21824"/>
    <cellStyle name="Výstup 2 5 2 4 3" xfId="20302"/>
    <cellStyle name="Výstup 2 5 2 5" xfId="14853"/>
    <cellStyle name="Výstup 2 5 2 5 2" xfId="20681"/>
    <cellStyle name="Výstup 2 5 2 6" xfId="16444"/>
    <cellStyle name="Výstup 2 5 2 6 2" xfId="22268"/>
    <cellStyle name="Výstup 2 5 2 7" xfId="16957"/>
    <cellStyle name="Výstup 2 5 2 7 2" xfId="22781"/>
    <cellStyle name="Výstup 2 5 2 8" xfId="19150"/>
    <cellStyle name="Výstup 2 5 3" xfId="13099"/>
    <cellStyle name="Výstup 2 5 3 10" xfId="18566"/>
    <cellStyle name="Výstup 2 5 3 10 2" xfId="24390"/>
    <cellStyle name="Výstup 2 5 3 11" xfId="19041"/>
    <cellStyle name="Výstup 2 5 3 2" xfId="13749"/>
    <cellStyle name="Výstup 2 5 3 2 2" xfId="15384"/>
    <cellStyle name="Výstup 2 5 3 2 2 2" xfId="21209"/>
    <cellStyle name="Výstup 2 5 3 2 3" xfId="19685"/>
    <cellStyle name="Výstup 2 5 3 3" xfId="14043"/>
    <cellStyle name="Výstup 2 5 3 3 2" xfId="15637"/>
    <cellStyle name="Výstup 2 5 3 3 2 2" xfId="21462"/>
    <cellStyle name="Výstup 2 5 3 3 3" xfId="19940"/>
    <cellStyle name="Výstup 2 5 3 4" xfId="14296"/>
    <cellStyle name="Výstup 2 5 3 4 2" xfId="15890"/>
    <cellStyle name="Výstup 2 5 3 4 2 2" xfId="21715"/>
    <cellStyle name="Výstup 2 5 3 4 3" xfId="20193"/>
    <cellStyle name="Výstup 2 5 3 5" xfId="14744"/>
    <cellStyle name="Výstup 2 5 3 5 2" xfId="20572"/>
    <cellStyle name="Výstup 2 5 3 6" xfId="16639"/>
    <cellStyle name="Výstup 2 5 3 6 2" xfId="22463"/>
    <cellStyle name="Výstup 2 5 3 7" xfId="17152"/>
    <cellStyle name="Výstup 2 5 3 7 2" xfId="22976"/>
    <cellStyle name="Výstup 2 5 3 8" xfId="17652"/>
    <cellStyle name="Výstup 2 5 3 8 2" xfId="23476"/>
    <cellStyle name="Výstup 2 5 3 9" xfId="18109"/>
    <cellStyle name="Výstup 2 5 3 9 2" xfId="23933"/>
    <cellStyle name="Výstup 2 5 4" xfId="13364"/>
    <cellStyle name="Výstup 2 5 4 2" xfId="15001"/>
    <cellStyle name="Výstup 2 5 4 2 2" xfId="20826"/>
    <cellStyle name="Výstup 2 5 4 3" xfId="19302"/>
    <cellStyle name="Výstup 2 5 5" xfId="13597"/>
    <cellStyle name="Výstup 2 5 5 2" xfId="15234"/>
    <cellStyle name="Výstup 2 5 5 2 2" xfId="21059"/>
    <cellStyle name="Výstup 2 5 5 3" xfId="19535"/>
    <cellStyle name="Výstup 2 5 6" xfId="13687"/>
    <cellStyle name="Výstup 2 5 6 2" xfId="15322"/>
    <cellStyle name="Výstup 2 5 6 2 2" xfId="21147"/>
    <cellStyle name="Výstup 2 5 6 3" xfId="19623"/>
    <cellStyle name="Výstup 2 5 7" xfId="14515"/>
    <cellStyle name="Výstup 2 5 7 2" xfId="16108"/>
    <cellStyle name="Výstup 2 5 7 2 2" xfId="21933"/>
    <cellStyle name="Výstup 2 5 7 3" xfId="20411"/>
    <cellStyle name="Výstup 2 5 8" xfId="16296"/>
    <cellStyle name="Výstup 2 5 8 2" xfId="22120"/>
    <cellStyle name="Výstup 2 5 9" xfId="16307"/>
    <cellStyle name="Výstup 2 5 9 2" xfId="22131"/>
    <cellStyle name="Výstup 2 6" xfId="13191"/>
    <cellStyle name="Výstup 2 6 10" xfId="18572"/>
    <cellStyle name="Výstup 2 6 10 2" xfId="24396"/>
    <cellStyle name="Výstup 2 6 11" xfId="19132"/>
    <cellStyle name="Výstup 2 6 2" xfId="13840"/>
    <cellStyle name="Výstup 2 6 2 2" xfId="15475"/>
    <cellStyle name="Výstup 2 6 2 2 2" xfId="21300"/>
    <cellStyle name="Výstup 2 6 2 3" xfId="19776"/>
    <cellStyle name="Výstup 2 6 3" xfId="14134"/>
    <cellStyle name="Výstup 2 6 3 2" xfId="15728"/>
    <cellStyle name="Výstup 2 6 3 2 2" xfId="21553"/>
    <cellStyle name="Výstup 2 6 3 3" xfId="20031"/>
    <cellStyle name="Výstup 2 6 4" xfId="14387"/>
    <cellStyle name="Výstup 2 6 4 2" xfId="15981"/>
    <cellStyle name="Výstup 2 6 4 2 2" xfId="21806"/>
    <cellStyle name="Výstup 2 6 4 3" xfId="20284"/>
    <cellStyle name="Výstup 2 6 5" xfId="14835"/>
    <cellStyle name="Výstup 2 6 5 2" xfId="20663"/>
    <cellStyle name="Výstup 2 6 6" xfId="16645"/>
    <cellStyle name="Výstup 2 6 6 2" xfId="22469"/>
    <cellStyle name="Výstup 2 6 7" xfId="17158"/>
    <cellStyle name="Výstup 2 6 7 2" xfId="22982"/>
    <cellStyle name="Výstup 2 6 8" xfId="17658"/>
    <cellStyle name="Výstup 2 6 8 2" xfId="23482"/>
    <cellStyle name="Výstup 2 6 9" xfId="18115"/>
    <cellStyle name="Výstup 2 6 9 2" xfId="23939"/>
    <cellStyle name="Výstup 2 7" xfId="13051"/>
    <cellStyle name="Výstup 2 7 2" xfId="13701"/>
    <cellStyle name="Výstup 2 7 2 2" xfId="15336"/>
    <cellStyle name="Výstup 2 7 2 2 2" xfId="21161"/>
    <cellStyle name="Výstup 2 7 2 3" xfId="19637"/>
    <cellStyle name="Výstup 2 7 3" xfId="13995"/>
    <cellStyle name="Výstup 2 7 3 2" xfId="15589"/>
    <cellStyle name="Výstup 2 7 3 2 2" xfId="21414"/>
    <cellStyle name="Výstup 2 7 3 3" xfId="19892"/>
    <cellStyle name="Výstup 2 7 4" xfId="14248"/>
    <cellStyle name="Výstup 2 7 4 2" xfId="15842"/>
    <cellStyle name="Výstup 2 7 4 2 2" xfId="21667"/>
    <cellStyle name="Výstup 2 7 4 3" xfId="20145"/>
    <cellStyle name="Výstup 2 7 5" xfId="14696"/>
    <cellStyle name="Výstup 2 7 5 2" xfId="20524"/>
    <cellStyle name="Výstup 2 7 6" xfId="18993"/>
    <cellStyle name="Výstup 2 8" xfId="13316"/>
    <cellStyle name="Výstup 2 8 2" xfId="14953"/>
    <cellStyle name="Výstup 2 8 2 2" xfId="20778"/>
    <cellStyle name="Výstup 2 8 3" xfId="19254"/>
    <cellStyle name="Výstup 2 9" xfId="13645"/>
    <cellStyle name="Výstup 2 9 2" xfId="15282"/>
    <cellStyle name="Výstup 2 9 2 2" xfId="21107"/>
    <cellStyle name="Výstup 2 9 3" xfId="19583"/>
    <cellStyle name="Výstup 3" xfId="220"/>
    <cellStyle name="Výstup 3 2" xfId="273"/>
    <cellStyle name="Výstup 3 2 10" xfId="16431"/>
    <cellStyle name="Výstup 3 2 10 2" xfId="22255"/>
    <cellStyle name="Výstup 3 2 11" xfId="18913"/>
    <cellStyle name="Výstup 3 2 2" xfId="13225"/>
    <cellStyle name="Výstup 3 2 2 2" xfId="13874"/>
    <cellStyle name="Výstup 3 2 2 2 10" xfId="19810"/>
    <cellStyle name="Výstup 3 2 2 2 2" xfId="15509"/>
    <cellStyle name="Výstup 3 2 2 2 2 2" xfId="16814"/>
    <cellStyle name="Výstup 3 2 2 2 2 2 2" xfId="17327"/>
    <cellStyle name="Výstup 3 2 2 2 2 2 2 2" xfId="23151"/>
    <cellStyle name="Výstup 3 2 2 2 2 2 3" xfId="17827"/>
    <cellStyle name="Výstup 3 2 2 2 2 2 3 2" xfId="23651"/>
    <cellStyle name="Výstup 3 2 2 2 2 2 4" xfId="18284"/>
    <cellStyle name="Výstup 3 2 2 2 2 2 4 2" xfId="24108"/>
    <cellStyle name="Výstup 3 2 2 2 2 2 5" xfId="18741"/>
    <cellStyle name="Výstup 3 2 2 2 2 2 5 2" xfId="24565"/>
    <cellStyle name="Výstup 3 2 2 2 2 2 6" xfId="22638"/>
    <cellStyle name="Výstup 3 2 2 2 2 3" xfId="16918"/>
    <cellStyle name="Výstup 3 2 2 2 2 3 2" xfId="17431"/>
    <cellStyle name="Výstup 3 2 2 2 2 3 2 2" xfId="23255"/>
    <cellStyle name="Výstup 3 2 2 2 2 3 3" xfId="17931"/>
    <cellStyle name="Výstup 3 2 2 2 2 3 3 2" xfId="23755"/>
    <cellStyle name="Výstup 3 2 2 2 2 3 4" xfId="18388"/>
    <cellStyle name="Výstup 3 2 2 2 2 3 4 2" xfId="24212"/>
    <cellStyle name="Výstup 3 2 2 2 2 3 5" xfId="18845"/>
    <cellStyle name="Výstup 3 2 2 2 2 3 5 2" xfId="24669"/>
    <cellStyle name="Výstup 3 2 2 2 2 3 6" xfId="22742"/>
    <cellStyle name="Výstup 3 2 2 2 2 4" xfId="16566"/>
    <cellStyle name="Výstup 3 2 2 2 2 4 2" xfId="22390"/>
    <cellStyle name="Výstup 3 2 2 2 2 5" xfId="17079"/>
    <cellStyle name="Výstup 3 2 2 2 2 5 2" xfId="22903"/>
    <cellStyle name="Výstup 3 2 2 2 2 6" xfId="17579"/>
    <cellStyle name="Výstup 3 2 2 2 2 6 2" xfId="23403"/>
    <cellStyle name="Výstup 3 2 2 2 2 7" xfId="18036"/>
    <cellStyle name="Výstup 3 2 2 2 2 7 2" xfId="23860"/>
    <cellStyle name="Výstup 3 2 2 2 2 8" xfId="18493"/>
    <cellStyle name="Výstup 3 2 2 2 2 8 2" xfId="24317"/>
    <cellStyle name="Výstup 3 2 2 2 2 9" xfId="21334"/>
    <cellStyle name="Výstup 3 2 2 2 3" xfId="16766"/>
    <cellStyle name="Výstup 3 2 2 2 3 2" xfId="17279"/>
    <cellStyle name="Výstup 3 2 2 2 3 2 2" xfId="23103"/>
    <cellStyle name="Výstup 3 2 2 2 3 3" xfId="17779"/>
    <cellStyle name="Výstup 3 2 2 2 3 3 2" xfId="23603"/>
    <cellStyle name="Výstup 3 2 2 2 3 4" xfId="18236"/>
    <cellStyle name="Výstup 3 2 2 2 3 4 2" xfId="24060"/>
    <cellStyle name="Výstup 3 2 2 2 3 5" xfId="18693"/>
    <cellStyle name="Výstup 3 2 2 2 3 5 2" xfId="24517"/>
    <cellStyle name="Výstup 3 2 2 2 3 6" xfId="22590"/>
    <cellStyle name="Výstup 3 2 2 2 4" xfId="16870"/>
    <cellStyle name="Výstup 3 2 2 2 4 2" xfId="17383"/>
    <cellStyle name="Výstup 3 2 2 2 4 2 2" xfId="23207"/>
    <cellStyle name="Výstup 3 2 2 2 4 3" xfId="17883"/>
    <cellStyle name="Výstup 3 2 2 2 4 3 2" xfId="23707"/>
    <cellStyle name="Výstup 3 2 2 2 4 4" xfId="18340"/>
    <cellStyle name="Výstup 3 2 2 2 4 4 2" xfId="24164"/>
    <cellStyle name="Výstup 3 2 2 2 4 5" xfId="18797"/>
    <cellStyle name="Výstup 3 2 2 2 4 5 2" xfId="24621"/>
    <cellStyle name="Výstup 3 2 2 2 4 6" xfId="22694"/>
    <cellStyle name="Výstup 3 2 2 2 5" xfId="16518"/>
    <cellStyle name="Výstup 3 2 2 2 5 2" xfId="22342"/>
    <cellStyle name="Výstup 3 2 2 2 6" xfId="17031"/>
    <cellStyle name="Výstup 3 2 2 2 6 2" xfId="22855"/>
    <cellStyle name="Výstup 3 2 2 2 7" xfId="17531"/>
    <cellStyle name="Výstup 3 2 2 2 7 2" xfId="23355"/>
    <cellStyle name="Výstup 3 2 2 2 8" xfId="17988"/>
    <cellStyle name="Výstup 3 2 2 2 8 2" xfId="23812"/>
    <cellStyle name="Výstup 3 2 2 2 9" xfId="18445"/>
    <cellStyle name="Výstup 3 2 2 2 9 2" xfId="24269"/>
    <cellStyle name="Výstup 3 2 2 3" xfId="14168"/>
    <cellStyle name="Výstup 3 2 2 3 2" xfId="15762"/>
    <cellStyle name="Výstup 3 2 2 3 2 2" xfId="21587"/>
    <cellStyle name="Výstup 3 2 2 3 3" xfId="16615"/>
    <cellStyle name="Výstup 3 2 2 3 3 2" xfId="22439"/>
    <cellStyle name="Výstup 3 2 2 3 4" xfId="17128"/>
    <cellStyle name="Výstup 3 2 2 3 4 2" xfId="22952"/>
    <cellStyle name="Výstup 3 2 2 3 5" xfId="17628"/>
    <cellStyle name="Výstup 3 2 2 3 5 2" xfId="23452"/>
    <cellStyle name="Výstup 3 2 2 3 6" xfId="18085"/>
    <cellStyle name="Výstup 3 2 2 3 6 2" xfId="23909"/>
    <cellStyle name="Výstup 3 2 2 3 7" xfId="18542"/>
    <cellStyle name="Výstup 3 2 2 3 7 2" xfId="24366"/>
    <cellStyle name="Výstup 3 2 2 3 8" xfId="20065"/>
    <cellStyle name="Výstup 3 2 2 4" xfId="14421"/>
    <cellStyle name="Výstup 3 2 2 4 2" xfId="16015"/>
    <cellStyle name="Výstup 3 2 2 4 2 2" xfId="21840"/>
    <cellStyle name="Výstup 3 2 2 4 3" xfId="20318"/>
    <cellStyle name="Výstup 3 2 2 5" xfId="14869"/>
    <cellStyle name="Výstup 3 2 2 5 2" xfId="20697"/>
    <cellStyle name="Výstup 3 2 2 6" xfId="16460"/>
    <cellStyle name="Výstup 3 2 2 6 2" xfId="22284"/>
    <cellStyle name="Výstup 3 2 2 7" xfId="16973"/>
    <cellStyle name="Výstup 3 2 2 7 2" xfId="22797"/>
    <cellStyle name="Výstup 3 2 2 8" xfId="19166"/>
    <cellStyle name="Výstup 3 2 3" xfId="13115"/>
    <cellStyle name="Výstup 3 2 3 10" xfId="18516"/>
    <cellStyle name="Výstup 3 2 3 10 2" xfId="24340"/>
    <cellStyle name="Výstup 3 2 3 11" xfId="19057"/>
    <cellStyle name="Výstup 3 2 3 2" xfId="13765"/>
    <cellStyle name="Výstup 3 2 3 2 2" xfId="15400"/>
    <cellStyle name="Výstup 3 2 3 2 2 2" xfId="21225"/>
    <cellStyle name="Výstup 3 2 3 2 3" xfId="19701"/>
    <cellStyle name="Výstup 3 2 3 3" xfId="14059"/>
    <cellStyle name="Výstup 3 2 3 3 2" xfId="15653"/>
    <cellStyle name="Výstup 3 2 3 3 2 2" xfId="21478"/>
    <cellStyle name="Výstup 3 2 3 3 3" xfId="19956"/>
    <cellStyle name="Výstup 3 2 3 4" xfId="14312"/>
    <cellStyle name="Výstup 3 2 3 4 2" xfId="15906"/>
    <cellStyle name="Výstup 3 2 3 4 2 2" xfId="21731"/>
    <cellStyle name="Výstup 3 2 3 4 3" xfId="20209"/>
    <cellStyle name="Výstup 3 2 3 5" xfId="14760"/>
    <cellStyle name="Výstup 3 2 3 5 2" xfId="20588"/>
    <cellStyle name="Výstup 3 2 3 6" xfId="16589"/>
    <cellStyle name="Výstup 3 2 3 6 2" xfId="22413"/>
    <cellStyle name="Výstup 3 2 3 7" xfId="17102"/>
    <cellStyle name="Výstup 3 2 3 7 2" xfId="22926"/>
    <cellStyle name="Výstup 3 2 3 8" xfId="17602"/>
    <cellStyle name="Výstup 3 2 3 8 2" xfId="23426"/>
    <cellStyle name="Výstup 3 2 3 9" xfId="18059"/>
    <cellStyle name="Výstup 3 2 3 9 2" xfId="23883"/>
    <cellStyle name="Výstup 3 2 4" xfId="13380"/>
    <cellStyle name="Výstup 3 2 4 2" xfId="15017"/>
    <cellStyle name="Výstup 3 2 4 2 2" xfId="20842"/>
    <cellStyle name="Výstup 3 2 4 3" xfId="19318"/>
    <cellStyle name="Výstup 3 2 5" xfId="13581"/>
    <cellStyle name="Výstup 3 2 5 2" xfId="15218"/>
    <cellStyle name="Výstup 3 2 5 2 2" xfId="21043"/>
    <cellStyle name="Výstup 3 2 5 3" xfId="19519"/>
    <cellStyle name="Výstup 3 2 6" xfId="13409"/>
    <cellStyle name="Výstup 3 2 6 2" xfId="15046"/>
    <cellStyle name="Výstup 3 2 6 2 2" xfId="20871"/>
    <cellStyle name="Výstup 3 2 6 3" xfId="19347"/>
    <cellStyle name="Výstup 3 2 7" xfId="14531"/>
    <cellStyle name="Výstup 3 2 7 2" xfId="16124"/>
    <cellStyle name="Výstup 3 2 7 2 2" xfId="21949"/>
    <cellStyle name="Výstup 3 2 7 3" xfId="20427"/>
    <cellStyle name="Výstup 3 2 8" xfId="16298"/>
    <cellStyle name="Výstup 3 2 8 2" xfId="22122"/>
    <cellStyle name="Výstup 3 2 9" xfId="16305"/>
    <cellStyle name="Výstup 3 2 9 2" xfId="22129"/>
    <cellStyle name="Výstup 3 3" xfId="13067"/>
    <cellStyle name="Výstup 3 3 10" xfId="18565"/>
    <cellStyle name="Výstup 3 3 10 2" xfId="24389"/>
    <cellStyle name="Výstup 3 3 11" xfId="19009"/>
    <cellStyle name="Výstup 3 3 2" xfId="13717"/>
    <cellStyle name="Výstup 3 3 2 2" xfId="15352"/>
    <cellStyle name="Výstup 3 3 2 2 2" xfId="21177"/>
    <cellStyle name="Výstup 3 3 2 3" xfId="19653"/>
    <cellStyle name="Výstup 3 3 3" xfId="14011"/>
    <cellStyle name="Výstup 3 3 3 2" xfId="15605"/>
    <cellStyle name="Výstup 3 3 3 2 2" xfId="21430"/>
    <cellStyle name="Výstup 3 3 3 3" xfId="19908"/>
    <cellStyle name="Výstup 3 3 4" xfId="14264"/>
    <cellStyle name="Výstup 3 3 4 2" xfId="15858"/>
    <cellStyle name="Výstup 3 3 4 2 2" xfId="21683"/>
    <cellStyle name="Výstup 3 3 4 3" xfId="20161"/>
    <cellStyle name="Výstup 3 3 5" xfId="14712"/>
    <cellStyle name="Výstup 3 3 5 2" xfId="20540"/>
    <cellStyle name="Výstup 3 3 6" xfId="16638"/>
    <cellStyle name="Výstup 3 3 6 2" xfId="22462"/>
    <cellStyle name="Výstup 3 3 7" xfId="17151"/>
    <cellStyle name="Výstup 3 3 7 2" xfId="22975"/>
    <cellStyle name="Výstup 3 3 8" xfId="17651"/>
    <cellStyle name="Výstup 3 3 8 2" xfId="23475"/>
    <cellStyle name="Výstup 3 3 9" xfId="18108"/>
    <cellStyle name="Výstup 3 3 9 2" xfId="23932"/>
    <cellStyle name="Výstup 3 4" xfId="13332"/>
    <cellStyle name="Výstup 3 4 2" xfId="14969"/>
    <cellStyle name="Výstup 3 4 2 2" xfId="20794"/>
    <cellStyle name="Výstup 3 4 3" xfId="19270"/>
    <cellStyle name="Výstup 3 5" xfId="13629"/>
    <cellStyle name="Výstup 3 5 2" xfId="15266"/>
    <cellStyle name="Výstup 3 5 2 2" xfId="21091"/>
    <cellStyle name="Výstup 3 5 3" xfId="19567"/>
    <cellStyle name="Výstup 3 6" xfId="16297"/>
    <cellStyle name="Výstup 3 6 2" xfId="22121"/>
    <cellStyle name="Výstup 3 7" xfId="16306"/>
    <cellStyle name="Výstup 3 7 2" xfId="22130"/>
    <cellStyle name="Výstup 3 8" xfId="16343"/>
    <cellStyle name="Výstup 3 8 2" xfId="22167"/>
    <cellStyle name="Výstup 4" xfId="225"/>
    <cellStyle name="Výstup 4 2" xfId="276"/>
    <cellStyle name="Výstup 4 2 10" xfId="16253"/>
    <cellStyle name="Výstup 4 2 10 2" xfId="22077"/>
    <cellStyle name="Výstup 4 2 11" xfId="18916"/>
    <cellStyle name="Výstup 4 2 2" xfId="13228"/>
    <cellStyle name="Výstup 4 2 2 2" xfId="13877"/>
    <cellStyle name="Výstup 4 2 2 2 10" xfId="19813"/>
    <cellStyle name="Výstup 4 2 2 2 2" xfId="15512"/>
    <cellStyle name="Výstup 4 2 2 2 2 2" xfId="16817"/>
    <cellStyle name="Výstup 4 2 2 2 2 2 2" xfId="17330"/>
    <cellStyle name="Výstup 4 2 2 2 2 2 2 2" xfId="23154"/>
    <cellStyle name="Výstup 4 2 2 2 2 2 3" xfId="17830"/>
    <cellStyle name="Výstup 4 2 2 2 2 2 3 2" xfId="23654"/>
    <cellStyle name="Výstup 4 2 2 2 2 2 4" xfId="18287"/>
    <cellStyle name="Výstup 4 2 2 2 2 2 4 2" xfId="24111"/>
    <cellStyle name="Výstup 4 2 2 2 2 2 5" xfId="18744"/>
    <cellStyle name="Výstup 4 2 2 2 2 2 5 2" xfId="24568"/>
    <cellStyle name="Výstup 4 2 2 2 2 2 6" xfId="22641"/>
    <cellStyle name="Výstup 4 2 2 2 2 3" xfId="16921"/>
    <cellStyle name="Výstup 4 2 2 2 2 3 2" xfId="17434"/>
    <cellStyle name="Výstup 4 2 2 2 2 3 2 2" xfId="23258"/>
    <cellStyle name="Výstup 4 2 2 2 2 3 3" xfId="17934"/>
    <cellStyle name="Výstup 4 2 2 2 2 3 3 2" xfId="23758"/>
    <cellStyle name="Výstup 4 2 2 2 2 3 4" xfId="18391"/>
    <cellStyle name="Výstup 4 2 2 2 2 3 4 2" xfId="24215"/>
    <cellStyle name="Výstup 4 2 2 2 2 3 5" xfId="18848"/>
    <cellStyle name="Výstup 4 2 2 2 2 3 5 2" xfId="24672"/>
    <cellStyle name="Výstup 4 2 2 2 2 3 6" xfId="22745"/>
    <cellStyle name="Výstup 4 2 2 2 2 4" xfId="16569"/>
    <cellStyle name="Výstup 4 2 2 2 2 4 2" xfId="22393"/>
    <cellStyle name="Výstup 4 2 2 2 2 5" xfId="17082"/>
    <cellStyle name="Výstup 4 2 2 2 2 5 2" xfId="22906"/>
    <cellStyle name="Výstup 4 2 2 2 2 6" xfId="17582"/>
    <cellStyle name="Výstup 4 2 2 2 2 6 2" xfId="23406"/>
    <cellStyle name="Výstup 4 2 2 2 2 7" xfId="18039"/>
    <cellStyle name="Výstup 4 2 2 2 2 7 2" xfId="23863"/>
    <cellStyle name="Výstup 4 2 2 2 2 8" xfId="18496"/>
    <cellStyle name="Výstup 4 2 2 2 2 8 2" xfId="24320"/>
    <cellStyle name="Výstup 4 2 2 2 2 9" xfId="21337"/>
    <cellStyle name="Výstup 4 2 2 2 3" xfId="16769"/>
    <cellStyle name="Výstup 4 2 2 2 3 2" xfId="17282"/>
    <cellStyle name="Výstup 4 2 2 2 3 2 2" xfId="23106"/>
    <cellStyle name="Výstup 4 2 2 2 3 3" xfId="17782"/>
    <cellStyle name="Výstup 4 2 2 2 3 3 2" xfId="23606"/>
    <cellStyle name="Výstup 4 2 2 2 3 4" xfId="18239"/>
    <cellStyle name="Výstup 4 2 2 2 3 4 2" xfId="24063"/>
    <cellStyle name="Výstup 4 2 2 2 3 5" xfId="18696"/>
    <cellStyle name="Výstup 4 2 2 2 3 5 2" xfId="24520"/>
    <cellStyle name="Výstup 4 2 2 2 3 6" xfId="22593"/>
    <cellStyle name="Výstup 4 2 2 2 4" xfId="16873"/>
    <cellStyle name="Výstup 4 2 2 2 4 2" xfId="17386"/>
    <cellStyle name="Výstup 4 2 2 2 4 2 2" xfId="23210"/>
    <cellStyle name="Výstup 4 2 2 2 4 3" xfId="17886"/>
    <cellStyle name="Výstup 4 2 2 2 4 3 2" xfId="23710"/>
    <cellStyle name="Výstup 4 2 2 2 4 4" xfId="18343"/>
    <cellStyle name="Výstup 4 2 2 2 4 4 2" xfId="24167"/>
    <cellStyle name="Výstup 4 2 2 2 4 5" xfId="18800"/>
    <cellStyle name="Výstup 4 2 2 2 4 5 2" xfId="24624"/>
    <cellStyle name="Výstup 4 2 2 2 4 6" xfId="22697"/>
    <cellStyle name="Výstup 4 2 2 2 5" xfId="16521"/>
    <cellStyle name="Výstup 4 2 2 2 5 2" xfId="22345"/>
    <cellStyle name="Výstup 4 2 2 2 6" xfId="17034"/>
    <cellStyle name="Výstup 4 2 2 2 6 2" xfId="22858"/>
    <cellStyle name="Výstup 4 2 2 2 7" xfId="17534"/>
    <cellStyle name="Výstup 4 2 2 2 7 2" xfId="23358"/>
    <cellStyle name="Výstup 4 2 2 2 8" xfId="17991"/>
    <cellStyle name="Výstup 4 2 2 2 8 2" xfId="23815"/>
    <cellStyle name="Výstup 4 2 2 2 9" xfId="18448"/>
    <cellStyle name="Výstup 4 2 2 2 9 2" xfId="24272"/>
    <cellStyle name="Výstup 4 2 2 3" xfId="14171"/>
    <cellStyle name="Výstup 4 2 2 3 2" xfId="15765"/>
    <cellStyle name="Výstup 4 2 2 3 2 2" xfId="21590"/>
    <cellStyle name="Výstup 4 2 2 3 3" xfId="16613"/>
    <cellStyle name="Výstup 4 2 2 3 3 2" xfId="22437"/>
    <cellStyle name="Výstup 4 2 2 3 4" xfId="17126"/>
    <cellStyle name="Výstup 4 2 2 3 4 2" xfId="22950"/>
    <cellStyle name="Výstup 4 2 2 3 5" xfId="17626"/>
    <cellStyle name="Výstup 4 2 2 3 5 2" xfId="23450"/>
    <cellStyle name="Výstup 4 2 2 3 6" xfId="18083"/>
    <cellStyle name="Výstup 4 2 2 3 6 2" xfId="23907"/>
    <cellStyle name="Výstup 4 2 2 3 7" xfId="18540"/>
    <cellStyle name="Výstup 4 2 2 3 7 2" xfId="24364"/>
    <cellStyle name="Výstup 4 2 2 3 8" xfId="20068"/>
    <cellStyle name="Výstup 4 2 2 4" xfId="14424"/>
    <cellStyle name="Výstup 4 2 2 4 2" xfId="16018"/>
    <cellStyle name="Výstup 4 2 2 4 2 2" xfId="21843"/>
    <cellStyle name="Výstup 4 2 2 4 3" xfId="20321"/>
    <cellStyle name="Výstup 4 2 2 5" xfId="14872"/>
    <cellStyle name="Výstup 4 2 2 5 2" xfId="20700"/>
    <cellStyle name="Výstup 4 2 2 6" xfId="16463"/>
    <cellStyle name="Výstup 4 2 2 6 2" xfId="22287"/>
    <cellStyle name="Výstup 4 2 2 7" xfId="16976"/>
    <cellStyle name="Výstup 4 2 2 7 2" xfId="22800"/>
    <cellStyle name="Výstup 4 2 2 8" xfId="19169"/>
    <cellStyle name="Výstup 4 2 3" xfId="13118"/>
    <cellStyle name="Výstup 4 2 3 10" xfId="18563"/>
    <cellStyle name="Výstup 4 2 3 10 2" xfId="24387"/>
    <cellStyle name="Výstup 4 2 3 11" xfId="19060"/>
    <cellStyle name="Výstup 4 2 3 2" xfId="13768"/>
    <cellStyle name="Výstup 4 2 3 2 2" xfId="15403"/>
    <cellStyle name="Výstup 4 2 3 2 2 2" xfId="21228"/>
    <cellStyle name="Výstup 4 2 3 2 3" xfId="19704"/>
    <cellStyle name="Výstup 4 2 3 3" xfId="14062"/>
    <cellStyle name="Výstup 4 2 3 3 2" xfId="15656"/>
    <cellStyle name="Výstup 4 2 3 3 2 2" xfId="21481"/>
    <cellStyle name="Výstup 4 2 3 3 3" xfId="19959"/>
    <cellStyle name="Výstup 4 2 3 4" xfId="14315"/>
    <cellStyle name="Výstup 4 2 3 4 2" xfId="15909"/>
    <cellStyle name="Výstup 4 2 3 4 2 2" xfId="21734"/>
    <cellStyle name="Výstup 4 2 3 4 3" xfId="20212"/>
    <cellStyle name="Výstup 4 2 3 5" xfId="14763"/>
    <cellStyle name="Výstup 4 2 3 5 2" xfId="20591"/>
    <cellStyle name="Výstup 4 2 3 6" xfId="16636"/>
    <cellStyle name="Výstup 4 2 3 6 2" xfId="22460"/>
    <cellStyle name="Výstup 4 2 3 7" xfId="17149"/>
    <cellStyle name="Výstup 4 2 3 7 2" xfId="22973"/>
    <cellStyle name="Výstup 4 2 3 8" xfId="17649"/>
    <cellStyle name="Výstup 4 2 3 8 2" xfId="23473"/>
    <cellStyle name="Výstup 4 2 3 9" xfId="18106"/>
    <cellStyle name="Výstup 4 2 3 9 2" xfId="23930"/>
    <cellStyle name="Výstup 4 2 4" xfId="13383"/>
    <cellStyle name="Výstup 4 2 4 2" xfId="15020"/>
    <cellStyle name="Výstup 4 2 4 2 2" xfId="20845"/>
    <cellStyle name="Výstup 4 2 4 3" xfId="19321"/>
    <cellStyle name="Výstup 4 2 5" xfId="13578"/>
    <cellStyle name="Výstup 4 2 5 2" xfId="15215"/>
    <cellStyle name="Výstup 4 2 5 2 2" xfId="21040"/>
    <cellStyle name="Výstup 4 2 5 3" xfId="19516"/>
    <cellStyle name="Výstup 4 2 6" xfId="13683"/>
    <cellStyle name="Výstup 4 2 6 2" xfId="15318"/>
    <cellStyle name="Výstup 4 2 6 2 2" xfId="21143"/>
    <cellStyle name="Výstup 4 2 6 3" xfId="19619"/>
    <cellStyle name="Výstup 4 2 7" xfId="14534"/>
    <cellStyle name="Výstup 4 2 7 2" xfId="16127"/>
    <cellStyle name="Výstup 4 2 7 2 2" xfId="21952"/>
    <cellStyle name="Výstup 4 2 7 3" xfId="20430"/>
    <cellStyle name="Výstup 4 2 8" xfId="16300"/>
    <cellStyle name="Výstup 4 2 8 2" xfId="22124"/>
    <cellStyle name="Výstup 4 2 9" xfId="16303"/>
    <cellStyle name="Výstup 4 2 9 2" xfId="22127"/>
    <cellStyle name="Výstup 4 3" xfId="13070"/>
    <cellStyle name="Výstup 4 3 10" xfId="18564"/>
    <cellStyle name="Výstup 4 3 10 2" xfId="24388"/>
    <cellStyle name="Výstup 4 3 11" xfId="19012"/>
    <cellStyle name="Výstup 4 3 2" xfId="13720"/>
    <cellStyle name="Výstup 4 3 2 2" xfId="15355"/>
    <cellStyle name="Výstup 4 3 2 2 2" xfId="21180"/>
    <cellStyle name="Výstup 4 3 2 3" xfId="19656"/>
    <cellStyle name="Výstup 4 3 3" xfId="14014"/>
    <cellStyle name="Výstup 4 3 3 2" xfId="15608"/>
    <cellStyle name="Výstup 4 3 3 2 2" xfId="21433"/>
    <cellStyle name="Výstup 4 3 3 3" xfId="19911"/>
    <cellStyle name="Výstup 4 3 4" xfId="14267"/>
    <cellStyle name="Výstup 4 3 4 2" xfId="15861"/>
    <cellStyle name="Výstup 4 3 4 2 2" xfId="21686"/>
    <cellStyle name="Výstup 4 3 4 3" xfId="20164"/>
    <cellStyle name="Výstup 4 3 5" xfId="14715"/>
    <cellStyle name="Výstup 4 3 5 2" xfId="20543"/>
    <cellStyle name="Výstup 4 3 6" xfId="16637"/>
    <cellStyle name="Výstup 4 3 6 2" xfId="22461"/>
    <cellStyle name="Výstup 4 3 7" xfId="17150"/>
    <cellStyle name="Výstup 4 3 7 2" xfId="22974"/>
    <cellStyle name="Výstup 4 3 8" xfId="17650"/>
    <cellStyle name="Výstup 4 3 8 2" xfId="23474"/>
    <cellStyle name="Výstup 4 3 9" xfId="18107"/>
    <cellStyle name="Výstup 4 3 9 2" xfId="23931"/>
    <cellStyle name="Výstup 4 4" xfId="13335"/>
    <cellStyle name="Výstup 4 4 2" xfId="14972"/>
    <cellStyle name="Výstup 4 4 2 2" xfId="20797"/>
    <cellStyle name="Výstup 4 4 3" xfId="19273"/>
    <cellStyle name="Výstup 4 5" xfId="13626"/>
    <cellStyle name="Výstup 4 5 2" xfId="15263"/>
    <cellStyle name="Výstup 4 5 2 2" xfId="21088"/>
    <cellStyle name="Výstup 4 5 3" xfId="19564"/>
    <cellStyle name="Výstup 4 6" xfId="16299"/>
    <cellStyle name="Výstup 4 6 2" xfId="22123"/>
    <cellStyle name="Výstup 4 7" xfId="16304"/>
    <cellStyle name="Výstup 4 7 2" xfId="22128"/>
    <cellStyle name="Výstup 4 8" xfId="17493"/>
    <cellStyle name="Výstup 4 8 2" xfId="23317"/>
    <cellStyle name="Výstup 5" xfId="249"/>
    <cellStyle name="Výstup 5 10" xfId="16252"/>
    <cellStyle name="Výstup 5 10 2" xfId="22076"/>
    <cellStyle name="Výstup 5 11" xfId="18891"/>
    <cellStyle name="Výstup 5 2" xfId="13203"/>
    <cellStyle name="Výstup 5 2 2" xfId="13852"/>
    <cellStyle name="Výstup 5 2 2 10" xfId="19788"/>
    <cellStyle name="Výstup 5 2 2 2" xfId="15487"/>
    <cellStyle name="Výstup 5 2 2 2 2" xfId="16792"/>
    <cellStyle name="Výstup 5 2 2 2 2 2" xfId="17305"/>
    <cellStyle name="Výstup 5 2 2 2 2 2 2" xfId="23129"/>
    <cellStyle name="Výstup 5 2 2 2 2 3" xfId="17805"/>
    <cellStyle name="Výstup 5 2 2 2 2 3 2" xfId="23629"/>
    <cellStyle name="Výstup 5 2 2 2 2 4" xfId="18262"/>
    <cellStyle name="Výstup 5 2 2 2 2 4 2" xfId="24086"/>
    <cellStyle name="Výstup 5 2 2 2 2 5" xfId="18719"/>
    <cellStyle name="Výstup 5 2 2 2 2 5 2" xfId="24543"/>
    <cellStyle name="Výstup 5 2 2 2 2 6" xfId="22616"/>
    <cellStyle name="Výstup 5 2 2 2 3" xfId="16896"/>
    <cellStyle name="Výstup 5 2 2 2 3 2" xfId="17409"/>
    <cellStyle name="Výstup 5 2 2 2 3 2 2" xfId="23233"/>
    <cellStyle name="Výstup 5 2 2 2 3 3" xfId="17909"/>
    <cellStyle name="Výstup 5 2 2 2 3 3 2" xfId="23733"/>
    <cellStyle name="Výstup 5 2 2 2 3 4" xfId="18366"/>
    <cellStyle name="Výstup 5 2 2 2 3 4 2" xfId="24190"/>
    <cellStyle name="Výstup 5 2 2 2 3 5" xfId="18823"/>
    <cellStyle name="Výstup 5 2 2 2 3 5 2" xfId="24647"/>
    <cellStyle name="Výstup 5 2 2 2 3 6" xfId="22720"/>
    <cellStyle name="Výstup 5 2 2 2 4" xfId="16544"/>
    <cellStyle name="Výstup 5 2 2 2 4 2" xfId="22368"/>
    <cellStyle name="Výstup 5 2 2 2 5" xfId="17057"/>
    <cellStyle name="Výstup 5 2 2 2 5 2" xfId="22881"/>
    <cellStyle name="Výstup 5 2 2 2 6" xfId="17557"/>
    <cellStyle name="Výstup 5 2 2 2 6 2" xfId="23381"/>
    <cellStyle name="Výstup 5 2 2 2 7" xfId="18014"/>
    <cellStyle name="Výstup 5 2 2 2 7 2" xfId="23838"/>
    <cellStyle name="Výstup 5 2 2 2 8" xfId="18471"/>
    <cellStyle name="Výstup 5 2 2 2 8 2" xfId="24295"/>
    <cellStyle name="Výstup 5 2 2 2 9" xfId="21312"/>
    <cellStyle name="Výstup 5 2 2 3" xfId="16744"/>
    <cellStyle name="Výstup 5 2 2 3 2" xfId="17257"/>
    <cellStyle name="Výstup 5 2 2 3 2 2" xfId="23081"/>
    <cellStyle name="Výstup 5 2 2 3 3" xfId="17757"/>
    <cellStyle name="Výstup 5 2 2 3 3 2" xfId="23581"/>
    <cellStyle name="Výstup 5 2 2 3 4" xfId="18214"/>
    <cellStyle name="Výstup 5 2 2 3 4 2" xfId="24038"/>
    <cellStyle name="Výstup 5 2 2 3 5" xfId="18671"/>
    <cellStyle name="Výstup 5 2 2 3 5 2" xfId="24495"/>
    <cellStyle name="Výstup 5 2 2 3 6" xfId="22568"/>
    <cellStyle name="Výstup 5 2 2 4" xfId="16848"/>
    <cellStyle name="Výstup 5 2 2 4 2" xfId="17361"/>
    <cellStyle name="Výstup 5 2 2 4 2 2" xfId="23185"/>
    <cellStyle name="Výstup 5 2 2 4 3" xfId="17861"/>
    <cellStyle name="Výstup 5 2 2 4 3 2" xfId="23685"/>
    <cellStyle name="Výstup 5 2 2 4 4" xfId="18318"/>
    <cellStyle name="Výstup 5 2 2 4 4 2" xfId="24142"/>
    <cellStyle name="Výstup 5 2 2 4 5" xfId="18775"/>
    <cellStyle name="Výstup 5 2 2 4 5 2" xfId="24599"/>
    <cellStyle name="Výstup 5 2 2 4 6" xfId="22672"/>
    <cellStyle name="Výstup 5 2 2 5" xfId="16496"/>
    <cellStyle name="Výstup 5 2 2 5 2" xfId="22320"/>
    <cellStyle name="Výstup 5 2 2 6" xfId="17009"/>
    <cellStyle name="Výstup 5 2 2 6 2" xfId="22833"/>
    <cellStyle name="Výstup 5 2 2 7" xfId="17509"/>
    <cellStyle name="Výstup 5 2 2 7 2" xfId="23333"/>
    <cellStyle name="Výstup 5 2 2 8" xfId="17966"/>
    <cellStyle name="Výstup 5 2 2 8 2" xfId="23790"/>
    <cellStyle name="Výstup 5 2 2 9" xfId="18423"/>
    <cellStyle name="Výstup 5 2 2 9 2" xfId="24247"/>
    <cellStyle name="Výstup 5 2 3" xfId="14146"/>
    <cellStyle name="Výstup 5 2 3 2" xfId="15740"/>
    <cellStyle name="Výstup 5 2 3 2 2" xfId="21565"/>
    <cellStyle name="Výstup 5 2 3 3" xfId="16630"/>
    <cellStyle name="Výstup 5 2 3 3 2" xfId="22454"/>
    <cellStyle name="Výstup 5 2 3 4" xfId="17143"/>
    <cellStyle name="Výstup 5 2 3 4 2" xfId="22967"/>
    <cellStyle name="Výstup 5 2 3 5" xfId="17643"/>
    <cellStyle name="Výstup 5 2 3 5 2" xfId="23467"/>
    <cellStyle name="Výstup 5 2 3 6" xfId="18100"/>
    <cellStyle name="Výstup 5 2 3 6 2" xfId="23924"/>
    <cellStyle name="Výstup 5 2 3 7" xfId="18557"/>
    <cellStyle name="Výstup 5 2 3 7 2" xfId="24381"/>
    <cellStyle name="Výstup 5 2 3 8" xfId="20043"/>
    <cellStyle name="Výstup 5 2 4" xfId="14399"/>
    <cellStyle name="Výstup 5 2 4 2" xfId="15993"/>
    <cellStyle name="Výstup 5 2 4 2 2" xfId="21818"/>
    <cellStyle name="Výstup 5 2 4 3" xfId="20296"/>
    <cellStyle name="Výstup 5 2 5" xfId="14847"/>
    <cellStyle name="Výstup 5 2 5 2" xfId="20675"/>
    <cellStyle name="Výstup 5 2 6" xfId="16438"/>
    <cellStyle name="Výstup 5 2 6 2" xfId="22262"/>
    <cellStyle name="Výstup 5 2 7" xfId="16951"/>
    <cellStyle name="Výstup 5 2 7 2" xfId="22775"/>
    <cellStyle name="Výstup 5 2 8" xfId="19144"/>
    <cellStyle name="Výstup 5 3" xfId="13093"/>
    <cellStyle name="Výstup 5 3 10" xfId="18562"/>
    <cellStyle name="Výstup 5 3 10 2" xfId="24386"/>
    <cellStyle name="Výstup 5 3 11" xfId="19035"/>
    <cellStyle name="Výstup 5 3 2" xfId="13743"/>
    <cellStyle name="Výstup 5 3 2 2" xfId="15378"/>
    <cellStyle name="Výstup 5 3 2 2 2" xfId="21203"/>
    <cellStyle name="Výstup 5 3 2 3" xfId="19679"/>
    <cellStyle name="Výstup 5 3 3" xfId="14037"/>
    <cellStyle name="Výstup 5 3 3 2" xfId="15631"/>
    <cellStyle name="Výstup 5 3 3 2 2" xfId="21456"/>
    <cellStyle name="Výstup 5 3 3 3" xfId="19934"/>
    <cellStyle name="Výstup 5 3 4" xfId="14290"/>
    <cellStyle name="Výstup 5 3 4 2" xfId="15884"/>
    <cellStyle name="Výstup 5 3 4 2 2" xfId="21709"/>
    <cellStyle name="Výstup 5 3 4 3" xfId="20187"/>
    <cellStyle name="Výstup 5 3 5" xfId="14738"/>
    <cellStyle name="Výstup 5 3 5 2" xfId="20566"/>
    <cellStyle name="Výstup 5 3 6" xfId="16635"/>
    <cellStyle name="Výstup 5 3 6 2" xfId="22459"/>
    <cellStyle name="Výstup 5 3 7" xfId="17148"/>
    <cellStyle name="Výstup 5 3 7 2" xfId="22972"/>
    <cellStyle name="Výstup 5 3 8" xfId="17648"/>
    <cellStyle name="Výstup 5 3 8 2" xfId="23472"/>
    <cellStyle name="Výstup 5 3 9" xfId="18105"/>
    <cellStyle name="Výstup 5 3 9 2" xfId="23929"/>
    <cellStyle name="Výstup 5 4" xfId="13358"/>
    <cellStyle name="Výstup 5 4 2" xfId="14995"/>
    <cellStyle name="Výstup 5 4 2 2" xfId="20820"/>
    <cellStyle name="Výstup 5 4 3" xfId="19296"/>
    <cellStyle name="Výstup 5 5" xfId="13603"/>
    <cellStyle name="Výstup 5 5 2" xfId="15240"/>
    <cellStyle name="Výstup 5 5 2 2" xfId="21065"/>
    <cellStyle name="Výstup 5 5 3" xfId="19541"/>
    <cellStyle name="Výstup 5 6" xfId="13403"/>
    <cellStyle name="Výstup 5 6 2" xfId="15040"/>
    <cellStyle name="Výstup 5 6 2 2" xfId="20865"/>
    <cellStyle name="Výstup 5 6 3" xfId="19341"/>
    <cellStyle name="Výstup 5 7" xfId="14509"/>
    <cellStyle name="Výstup 5 7 2" xfId="16102"/>
    <cellStyle name="Výstup 5 7 2 2" xfId="21927"/>
    <cellStyle name="Výstup 5 7 3" xfId="20405"/>
    <cellStyle name="Výstup 5 8" xfId="16301"/>
    <cellStyle name="Výstup 5 8 2" xfId="22125"/>
    <cellStyle name="Výstup 5 9" xfId="16302"/>
    <cellStyle name="Výstup 5 9 2" xfId="22126"/>
    <cellStyle name="Výstup 6" xfId="13043"/>
    <cellStyle name="Výstup 6 10" xfId="18573"/>
    <cellStyle name="Výstup 6 10 2" xfId="24397"/>
    <cellStyle name="Výstup 6 11" xfId="18987"/>
    <cellStyle name="Výstup 6 2" xfId="13695"/>
    <cellStyle name="Výstup 6 2 2" xfId="15330"/>
    <cellStyle name="Výstup 6 2 2 2" xfId="21155"/>
    <cellStyle name="Výstup 6 2 3" xfId="19631"/>
    <cellStyle name="Výstup 6 3" xfId="13989"/>
    <cellStyle name="Výstup 6 3 2" xfId="15583"/>
    <cellStyle name="Výstup 6 3 2 2" xfId="21408"/>
    <cellStyle name="Výstup 6 3 3" xfId="19886"/>
    <cellStyle name="Výstup 6 4" xfId="14242"/>
    <cellStyle name="Výstup 6 4 2" xfId="15836"/>
    <cellStyle name="Výstup 6 4 2 2" xfId="21661"/>
    <cellStyle name="Výstup 6 4 3" xfId="20139"/>
    <cellStyle name="Výstup 6 5" xfId="14690"/>
    <cellStyle name="Výstup 6 5 2" xfId="20518"/>
    <cellStyle name="Výstup 6 6" xfId="16646"/>
    <cellStyle name="Výstup 6 6 2" xfId="22470"/>
    <cellStyle name="Výstup 6 7" xfId="17159"/>
    <cellStyle name="Výstup 6 7 2" xfId="22983"/>
    <cellStyle name="Výstup 6 8" xfId="17659"/>
    <cellStyle name="Výstup 6 8 2" xfId="23483"/>
    <cellStyle name="Výstup 6 9" xfId="18116"/>
    <cellStyle name="Výstup 6 9 2" xfId="23940"/>
    <cellStyle name="Výstup 7" xfId="13308"/>
    <cellStyle name="Výstup 7 2" xfId="14946"/>
    <cellStyle name="Výstup 7 2 2" xfId="20771"/>
    <cellStyle name="Výstup 7 3" xfId="19247"/>
    <cellStyle name="Výstup 8" xfId="13651"/>
    <cellStyle name="Výstup 8 2" xfId="15287"/>
    <cellStyle name="Výstup 8 2 2" xfId="21112"/>
    <cellStyle name="Výstup 8 3" xfId="19588"/>
    <cellStyle name="Výstup 9" xfId="16286"/>
    <cellStyle name="Výstup 9 2" xfId="22110"/>
    <cellStyle name="Vysvětlující text" xfId="42"/>
    <cellStyle name="Zvýraznění 1" xfId="43"/>
    <cellStyle name="Zvýraznění 2" xfId="44"/>
    <cellStyle name="Zvýraznění 3" xfId="45"/>
    <cellStyle name="Zvýraznění 4" xfId="46"/>
    <cellStyle name="Zvýraznění 5" xfId="47"/>
    <cellStyle name="Zvýraznění 6" xfId="48"/>
    <cellStyle name="Акцент1" xfId="24735" builtinId="29" customBuiltin="1"/>
    <cellStyle name="Акцент1 10" xfId="3270"/>
    <cellStyle name="Акцент1 10 10" xfId="3271"/>
    <cellStyle name="Акцент1 10 2" xfId="3272"/>
    <cellStyle name="Акцент1 10 3" xfId="3273"/>
    <cellStyle name="Акцент1 10 4" xfId="3274"/>
    <cellStyle name="Акцент1 10 5" xfId="3275"/>
    <cellStyle name="Акцент1 10 6" xfId="3276"/>
    <cellStyle name="Акцент1 10 7" xfId="3277"/>
    <cellStyle name="Акцент1 10 8" xfId="3278"/>
    <cellStyle name="Акцент1 10 9" xfId="3279"/>
    <cellStyle name="Акцент1 11" xfId="3280"/>
    <cellStyle name="Акцент1 11 10" xfId="3281"/>
    <cellStyle name="Акцент1 11 2" xfId="3282"/>
    <cellStyle name="Акцент1 11 3" xfId="3283"/>
    <cellStyle name="Акцент1 11 4" xfId="3284"/>
    <cellStyle name="Акцент1 11 5" xfId="3285"/>
    <cellStyle name="Акцент1 11 6" xfId="3286"/>
    <cellStyle name="Акцент1 11 7" xfId="3287"/>
    <cellStyle name="Акцент1 11 8" xfId="3288"/>
    <cellStyle name="Акцент1 11 9" xfId="3289"/>
    <cellStyle name="Акцент1 12" xfId="3290"/>
    <cellStyle name="Акцент1 12 10" xfId="3291"/>
    <cellStyle name="Акцент1 12 2" xfId="3292"/>
    <cellStyle name="Акцент1 12 3" xfId="3293"/>
    <cellStyle name="Акцент1 12 4" xfId="3294"/>
    <cellStyle name="Акцент1 12 5" xfId="3295"/>
    <cellStyle name="Акцент1 12 6" xfId="3296"/>
    <cellStyle name="Акцент1 12 7" xfId="3297"/>
    <cellStyle name="Акцент1 12 8" xfId="3298"/>
    <cellStyle name="Акцент1 12 9" xfId="3299"/>
    <cellStyle name="Акцент1 13" xfId="3300"/>
    <cellStyle name="Акцент1 13 10" xfId="3301"/>
    <cellStyle name="Акцент1 13 2" xfId="3302"/>
    <cellStyle name="Акцент1 13 3" xfId="3303"/>
    <cellStyle name="Акцент1 13 4" xfId="3304"/>
    <cellStyle name="Акцент1 13 5" xfId="3305"/>
    <cellStyle name="Акцент1 13 6" xfId="3306"/>
    <cellStyle name="Акцент1 13 7" xfId="3307"/>
    <cellStyle name="Акцент1 13 8" xfId="3308"/>
    <cellStyle name="Акцент1 13 9" xfId="3309"/>
    <cellStyle name="Акцент1 14" xfId="3310"/>
    <cellStyle name="Акцент1 14 10" xfId="3311"/>
    <cellStyle name="Акцент1 14 2" xfId="3312"/>
    <cellStyle name="Акцент1 14 3" xfId="3313"/>
    <cellStyle name="Акцент1 14 4" xfId="3314"/>
    <cellStyle name="Акцент1 14 5" xfId="3315"/>
    <cellStyle name="Акцент1 14 6" xfId="3316"/>
    <cellStyle name="Акцент1 14 7" xfId="3317"/>
    <cellStyle name="Акцент1 14 8" xfId="3318"/>
    <cellStyle name="Акцент1 14 9" xfId="3319"/>
    <cellStyle name="Акцент1 15" xfId="3320"/>
    <cellStyle name="Акцент1 15 2" xfId="3321"/>
    <cellStyle name="Акцент1 15 3" xfId="3322"/>
    <cellStyle name="Акцент1 15 4" xfId="3323"/>
    <cellStyle name="Акцент1 15 5" xfId="3324"/>
    <cellStyle name="Акцент1 15 6" xfId="3325"/>
    <cellStyle name="Акцент1 15 7" xfId="3326"/>
    <cellStyle name="Акцент1 15 8" xfId="3327"/>
    <cellStyle name="Акцент1 16" xfId="3328"/>
    <cellStyle name="Акцент1 16 2" xfId="3329"/>
    <cellStyle name="Акцент1 16 3" xfId="3330"/>
    <cellStyle name="Акцент1 16 4" xfId="3331"/>
    <cellStyle name="Акцент1 16 5" xfId="3332"/>
    <cellStyle name="Акцент1 16 6" xfId="3333"/>
    <cellStyle name="Акцент1 16 7" xfId="3334"/>
    <cellStyle name="Акцент1 16 8" xfId="3335"/>
    <cellStyle name="Акцент1 17" xfId="3336"/>
    <cellStyle name="Акцент1 17 2" xfId="3337"/>
    <cellStyle name="Акцент1 17 3" xfId="3338"/>
    <cellStyle name="Акцент1 17 4" xfId="3339"/>
    <cellStyle name="Акцент1 17 5" xfId="3340"/>
    <cellStyle name="Акцент1 18" xfId="3341"/>
    <cellStyle name="Акцент1 18 2" xfId="3342"/>
    <cellStyle name="Акцент1 18 3" xfId="3343"/>
    <cellStyle name="Акцент1 18 4" xfId="3344"/>
    <cellStyle name="Акцент1 18 5" xfId="3345"/>
    <cellStyle name="Акцент1 19" xfId="3346"/>
    <cellStyle name="Акцент1 19 2" xfId="3347"/>
    <cellStyle name="Акцент1 19 3" xfId="3348"/>
    <cellStyle name="Акцент1 19 4" xfId="3349"/>
    <cellStyle name="Акцент1 19 5" xfId="3350"/>
    <cellStyle name="Акцент1 2" xfId="3351"/>
    <cellStyle name="Акцент1 2 10" xfId="3352"/>
    <cellStyle name="Акцент1 2 2" xfId="3353"/>
    <cellStyle name="Акцент1 2 3" xfId="3354"/>
    <cellStyle name="Акцент1 2 4" xfId="3355"/>
    <cellStyle name="Акцент1 2 5" xfId="3356"/>
    <cellStyle name="Акцент1 2 6" xfId="3357"/>
    <cellStyle name="Акцент1 2 7" xfId="3358"/>
    <cellStyle name="Акцент1 2 8" xfId="3359"/>
    <cellStyle name="Акцент1 2 9" xfId="3360"/>
    <cellStyle name="Акцент1 20" xfId="3361"/>
    <cellStyle name="Акцент1 21" xfId="3362"/>
    <cellStyle name="Акцент1 22" xfId="3363"/>
    <cellStyle name="Акцент1 23" xfId="3364"/>
    <cellStyle name="Акцент1 24" xfId="14649"/>
    <cellStyle name="Акцент1 3" xfId="3365"/>
    <cellStyle name="Акцент1 3 10" xfId="3366"/>
    <cellStyle name="Акцент1 3 2" xfId="3367"/>
    <cellStyle name="Акцент1 3 3" xfId="3368"/>
    <cellStyle name="Акцент1 3 4" xfId="3369"/>
    <cellStyle name="Акцент1 3 5" xfId="3370"/>
    <cellStyle name="Акцент1 3 6" xfId="3371"/>
    <cellStyle name="Акцент1 3 7" xfId="3372"/>
    <cellStyle name="Акцент1 3 8" xfId="3373"/>
    <cellStyle name="Акцент1 3 9" xfId="3374"/>
    <cellStyle name="Акцент1 4" xfId="3375"/>
    <cellStyle name="Акцент1 4 10" xfId="3376"/>
    <cellStyle name="Акцент1 4 2" xfId="3377"/>
    <cellStyle name="Акцент1 4 3" xfId="3378"/>
    <cellStyle name="Акцент1 4 4" xfId="3379"/>
    <cellStyle name="Акцент1 4 5" xfId="3380"/>
    <cellStyle name="Акцент1 4 6" xfId="3381"/>
    <cellStyle name="Акцент1 4 7" xfId="3382"/>
    <cellStyle name="Акцент1 4 8" xfId="3383"/>
    <cellStyle name="Акцент1 4 9" xfId="3384"/>
    <cellStyle name="Акцент1 5" xfId="3385"/>
    <cellStyle name="Акцент1 5 10" xfId="3386"/>
    <cellStyle name="Акцент1 5 2" xfId="3387"/>
    <cellStyle name="Акцент1 5 3" xfId="3388"/>
    <cellStyle name="Акцент1 5 4" xfId="3389"/>
    <cellStyle name="Акцент1 5 5" xfId="3390"/>
    <cellStyle name="Акцент1 5 6" xfId="3391"/>
    <cellStyle name="Акцент1 5 7" xfId="3392"/>
    <cellStyle name="Акцент1 5 8" xfId="3393"/>
    <cellStyle name="Акцент1 5 9" xfId="3394"/>
    <cellStyle name="Акцент1 6" xfId="3395"/>
    <cellStyle name="Акцент1 6 10" xfId="3396"/>
    <cellStyle name="Акцент1 6 2" xfId="3397"/>
    <cellStyle name="Акцент1 6 3" xfId="3398"/>
    <cellStyle name="Акцент1 6 4" xfId="3399"/>
    <cellStyle name="Акцент1 6 5" xfId="3400"/>
    <cellStyle name="Акцент1 6 6" xfId="3401"/>
    <cellStyle name="Акцент1 6 7" xfId="3402"/>
    <cellStyle name="Акцент1 6 8" xfId="3403"/>
    <cellStyle name="Акцент1 6 9" xfId="3404"/>
    <cellStyle name="Акцент1 7" xfId="3405"/>
    <cellStyle name="Акцент1 7 10" xfId="3406"/>
    <cellStyle name="Акцент1 7 2" xfId="3407"/>
    <cellStyle name="Акцент1 7 3" xfId="3408"/>
    <cellStyle name="Акцент1 7 4" xfId="3409"/>
    <cellStyle name="Акцент1 7 5" xfId="3410"/>
    <cellStyle name="Акцент1 7 6" xfId="3411"/>
    <cellStyle name="Акцент1 7 7" xfId="3412"/>
    <cellStyle name="Акцент1 7 8" xfId="3413"/>
    <cellStyle name="Акцент1 7 9" xfId="3414"/>
    <cellStyle name="Акцент1 8" xfId="3415"/>
    <cellStyle name="Акцент1 8 10" xfId="3416"/>
    <cellStyle name="Акцент1 8 2" xfId="3417"/>
    <cellStyle name="Акцент1 8 3" xfId="3418"/>
    <cellStyle name="Акцент1 8 4" xfId="3419"/>
    <cellStyle name="Акцент1 8 5" xfId="3420"/>
    <cellStyle name="Акцент1 8 6" xfId="3421"/>
    <cellStyle name="Акцент1 8 7" xfId="3422"/>
    <cellStyle name="Акцент1 8 8" xfId="3423"/>
    <cellStyle name="Акцент1 8 9" xfId="3424"/>
    <cellStyle name="Акцент1 9" xfId="3425"/>
    <cellStyle name="Акцент1 9 10" xfId="3426"/>
    <cellStyle name="Акцент1 9 2" xfId="3427"/>
    <cellStyle name="Акцент1 9 3" xfId="3428"/>
    <cellStyle name="Акцент1 9 4" xfId="3429"/>
    <cellStyle name="Акцент1 9 5" xfId="3430"/>
    <cellStyle name="Акцент1 9 6" xfId="3431"/>
    <cellStyle name="Акцент1 9 7" xfId="3432"/>
    <cellStyle name="Акцент1 9 8" xfId="3433"/>
    <cellStyle name="Акцент1 9 9" xfId="3434"/>
    <cellStyle name="Акцент2" xfId="24739" builtinId="33" customBuiltin="1"/>
    <cellStyle name="Акцент2 10" xfId="3435"/>
    <cellStyle name="Акцент2 10 10" xfId="3436"/>
    <cellStyle name="Акцент2 10 2" xfId="3437"/>
    <cellStyle name="Акцент2 10 3" xfId="3438"/>
    <cellStyle name="Акцент2 10 4" xfId="3439"/>
    <cellStyle name="Акцент2 10 5" xfId="3440"/>
    <cellStyle name="Акцент2 10 6" xfId="3441"/>
    <cellStyle name="Акцент2 10 7" xfId="3442"/>
    <cellStyle name="Акцент2 10 8" xfId="3443"/>
    <cellStyle name="Акцент2 10 9" xfId="3444"/>
    <cellStyle name="Акцент2 11" xfId="3445"/>
    <cellStyle name="Акцент2 11 10" xfId="3446"/>
    <cellStyle name="Акцент2 11 2" xfId="3447"/>
    <cellStyle name="Акцент2 11 3" xfId="3448"/>
    <cellStyle name="Акцент2 11 4" xfId="3449"/>
    <cellStyle name="Акцент2 11 5" xfId="3450"/>
    <cellStyle name="Акцент2 11 6" xfId="3451"/>
    <cellStyle name="Акцент2 11 7" xfId="3452"/>
    <cellStyle name="Акцент2 11 8" xfId="3453"/>
    <cellStyle name="Акцент2 11 9" xfId="3454"/>
    <cellStyle name="Акцент2 12" xfId="3455"/>
    <cellStyle name="Акцент2 12 10" xfId="3456"/>
    <cellStyle name="Акцент2 12 2" xfId="3457"/>
    <cellStyle name="Акцент2 12 3" xfId="3458"/>
    <cellStyle name="Акцент2 12 4" xfId="3459"/>
    <cellStyle name="Акцент2 12 5" xfId="3460"/>
    <cellStyle name="Акцент2 12 6" xfId="3461"/>
    <cellStyle name="Акцент2 12 7" xfId="3462"/>
    <cellStyle name="Акцент2 12 8" xfId="3463"/>
    <cellStyle name="Акцент2 12 9" xfId="3464"/>
    <cellStyle name="Акцент2 13" xfId="3465"/>
    <cellStyle name="Акцент2 13 10" xfId="3466"/>
    <cellStyle name="Акцент2 13 2" xfId="3467"/>
    <cellStyle name="Акцент2 13 3" xfId="3468"/>
    <cellStyle name="Акцент2 13 4" xfId="3469"/>
    <cellStyle name="Акцент2 13 5" xfId="3470"/>
    <cellStyle name="Акцент2 13 6" xfId="3471"/>
    <cellStyle name="Акцент2 13 7" xfId="3472"/>
    <cellStyle name="Акцент2 13 8" xfId="3473"/>
    <cellStyle name="Акцент2 13 9" xfId="3474"/>
    <cellStyle name="Акцент2 14" xfId="3475"/>
    <cellStyle name="Акцент2 14 10" xfId="3476"/>
    <cellStyle name="Акцент2 14 2" xfId="3477"/>
    <cellStyle name="Акцент2 14 3" xfId="3478"/>
    <cellStyle name="Акцент2 14 4" xfId="3479"/>
    <cellStyle name="Акцент2 14 5" xfId="3480"/>
    <cellStyle name="Акцент2 14 6" xfId="3481"/>
    <cellStyle name="Акцент2 14 7" xfId="3482"/>
    <cellStyle name="Акцент2 14 8" xfId="3483"/>
    <cellStyle name="Акцент2 14 9" xfId="3484"/>
    <cellStyle name="Акцент2 15" xfId="3485"/>
    <cellStyle name="Акцент2 15 2" xfId="3486"/>
    <cellStyle name="Акцент2 15 3" xfId="3487"/>
    <cellStyle name="Акцент2 15 4" xfId="3488"/>
    <cellStyle name="Акцент2 15 5" xfId="3489"/>
    <cellStyle name="Акцент2 15 6" xfId="3490"/>
    <cellStyle name="Акцент2 15 7" xfId="3491"/>
    <cellStyle name="Акцент2 15 8" xfId="3492"/>
    <cellStyle name="Акцент2 16" xfId="3493"/>
    <cellStyle name="Акцент2 16 2" xfId="3494"/>
    <cellStyle name="Акцент2 16 3" xfId="3495"/>
    <cellStyle name="Акцент2 16 4" xfId="3496"/>
    <cellStyle name="Акцент2 16 5" xfId="3497"/>
    <cellStyle name="Акцент2 16 6" xfId="3498"/>
    <cellStyle name="Акцент2 16 7" xfId="3499"/>
    <cellStyle name="Акцент2 16 8" xfId="3500"/>
    <cellStyle name="Акцент2 17" xfId="3501"/>
    <cellStyle name="Акцент2 17 2" xfId="3502"/>
    <cellStyle name="Акцент2 17 3" xfId="3503"/>
    <cellStyle name="Акцент2 17 4" xfId="3504"/>
    <cellStyle name="Акцент2 17 5" xfId="3505"/>
    <cellStyle name="Акцент2 18" xfId="3506"/>
    <cellStyle name="Акцент2 18 2" xfId="3507"/>
    <cellStyle name="Акцент2 18 3" xfId="3508"/>
    <cellStyle name="Акцент2 18 4" xfId="3509"/>
    <cellStyle name="Акцент2 18 5" xfId="3510"/>
    <cellStyle name="Акцент2 19" xfId="3511"/>
    <cellStyle name="Акцент2 19 2" xfId="3512"/>
    <cellStyle name="Акцент2 19 3" xfId="3513"/>
    <cellStyle name="Акцент2 19 4" xfId="3514"/>
    <cellStyle name="Акцент2 19 5" xfId="3515"/>
    <cellStyle name="Акцент2 2" xfId="3516"/>
    <cellStyle name="Акцент2 2 10" xfId="3517"/>
    <cellStyle name="Акцент2 2 2" xfId="3518"/>
    <cellStyle name="Акцент2 2 3" xfId="3519"/>
    <cellStyle name="Акцент2 2 4" xfId="3520"/>
    <cellStyle name="Акцент2 2 5" xfId="3521"/>
    <cellStyle name="Акцент2 2 6" xfId="3522"/>
    <cellStyle name="Акцент2 2 7" xfId="3523"/>
    <cellStyle name="Акцент2 2 8" xfId="3524"/>
    <cellStyle name="Акцент2 2 9" xfId="3525"/>
    <cellStyle name="Акцент2 20" xfId="3526"/>
    <cellStyle name="Акцент2 21" xfId="3527"/>
    <cellStyle name="Акцент2 22" xfId="3528"/>
    <cellStyle name="Акцент2 23" xfId="3529"/>
    <cellStyle name="Акцент2 24" xfId="14564"/>
    <cellStyle name="Акцент2 3" xfId="3530"/>
    <cellStyle name="Акцент2 3 10" xfId="3531"/>
    <cellStyle name="Акцент2 3 2" xfId="3532"/>
    <cellStyle name="Акцент2 3 3" xfId="3533"/>
    <cellStyle name="Акцент2 3 4" xfId="3534"/>
    <cellStyle name="Акцент2 3 5" xfId="3535"/>
    <cellStyle name="Акцент2 3 6" xfId="3536"/>
    <cellStyle name="Акцент2 3 7" xfId="3537"/>
    <cellStyle name="Акцент2 3 8" xfId="3538"/>
    <cellStyle name="Акцент2 3 9" xfId="3539"/>
    <cellStyle name="Акцент2 4" xfId="3540"/>
    <cellStyle name="Акцент2 4 10" xfId="3541"/>
    <cellStyle name="Акцент2 4 2" xfId="3542"/>
    <cellStyle name="Акцент2 4 3" xfId="3543"/>
    <cellStyle name="Акцент2 4 4" xfId="3544"/>
    <cellStyle name="Акцент2 4 5" xfId="3545"/>
    <cellStyle name="Акцент2 4 6" xfId="3546"/>
    <cellStyle name="Акцент2 4 7" xfId="3547"/>
    <cellStyle name="Акцент2 4 8" xfId="3548"/>
    <cellStyle name="Акцент2 4 9" xfId="3549"/>
    <cellStyle name="Акцент2 5" xfId="3550"/>
    <cellStyle name="Акцент2 5 10" xfId="3551"/>
    <cellStyle name="Акцент2 5 2" xfId="3552"/>
    <cellStyle name="Акцент2 5 3" xfId="3553"/>
    <cellStyle name="Акцент2 5 4" xfId="3554"/>
    <cellStyle name="Акцент2 5 5" xfId="3555"/>
    <cellStyle name="Акцент2 5 6" xfId="3556"/>
    <cellStyle name="Акцент2 5 7" xfId="3557"/>
    <cellStyle name="Акцент2 5 8" xfId="3558"/>
    <cellStyle name="Акцент2 5 9" xfId="3559"/>
    <cellStyle name="Акцент2 6" xfId="3560"/>
    <cellStyle name="Акцент2 6 10" xfId="3561"/>
    <cellStyle name="Акцент2 6 2" xfId="3562"/>
    <cellStyle name="Акцент2 6 3" xfId="3563"/>
    <cellStyle name="Акцент2 6 4" xfId="3564"/>
    <cellStyle name="Акцент2 6 5" xfId="3565"/>
    <cellStyle name="Акцент2 6 6" xfId="3566"/>
    <cellStyle name="Акцент2 6 7" xfId="3567"/>
    <cellStyle name="Акцент2 6 8" xfId="3568"/>
    <cellStyle name="Акцент2 6 9" xfId="3569"/>
    <cellStyle name="Акцент2 7" xfId="3570"/>
    <cellStyle name="Акцент2 7 10" xfId="3571"/>
    <cellStyle name="Акцент2 7 2" xfId="3572"/>
    <cellStyle name="Акцент2 7 3" xfId="3573"/>
    <cellStyle name="Акцент2 7 4" xfId="3574"/>
    <cellStyle name="Акцент2 7 5" xfId="3575"/>
    <cellStyle name="Акцент2 7 6" xfId="3576"/>
    <cellStyle name="Акцент2 7 7" xfId="3577"/>
    <cellStyle name="Акцент2 7 8" xfId="3578"/>
    <cellStyle name="Акцент2 7 9" xfId="3579"/>
    <cellStyle name="Акцент2 8" xfId="3580"/>
    <cellStyle name="Акцент2 8 10" xfId="3581"/>
    <cellStyle name="Акцент2 8 2" xfId="3582"/>
    <cellStyle name="Акцент2 8 3" xfId="3583"/>
    <cellStyle name="Акцент2 8 4" xfId="3584"/>
    <cellStyle name="Акцент2 8 5" xfId="3585"/>
    <cellStyle name="Акцент2 8 6" xfId="3586"/>
    <cellStyle name="Акцент2 8 7" xfId="3587"/>
    <cellStyle name="Акцент2 8 8" xfId="3588"/>
    <cellStyle name="Акцент2 8 9" xfId="3589"/>
    <cellStyle name="Акцент2 9" xfId="3590"/>
    <cellStyle name="Акцент2 9 10" xfId="3591"/>
    <cellStyle name="Акцент2 9 2" xfId="3592"/>
    <cellStyle name="Акцент2 9 3" xfId="3593"/>
    <cellStyle name="Акцент2 9 4" xfId="3594"/>
    <cellStyle name="Акцент2 9 5" xfId="3595"/>
    <cellStyle name="Акцент2 9 6" xfId="3596"/>
    <cellStyle name="Акцент2 9 7" xfId="3597"/>
    <cellStyle name="Акцент2 9 8" xfId="3598"/>
    <cellStyle name="Акцент2 9 9" xfId="3599"/>
    <cellStyle name="Акцент3" xfId="24743" builtinId="37" customBuiltin="1"/>
    <cellStyle name="Акцент3 10" xfId="3600"/>
    <cellStyle name="Акцент3 10 10" xfId="3601"/>
    <cellStyle name="Акцент3 10 2" xfId="3602"/>
    <cellStyle name="Акцент3 10 3" xfId="3603"/>
    <cellStyle name="Акцент3 10 4" xfId="3604"/>
    <cellStyle name="Акцент3 10 5" xfId="3605"/>
    <cellStyle name="Акцент3 10 6" xfId="3606"/>
    <cellStyle name="Акцент3 10 7" xfId="3607"/>
    <cellStyle name="Акцент3 10 8" xfId="3608"/>
    <cellStyle name="Акцент3 10 9" xfId="3609"/>
    <cellStyle name="Акцент3 11" xfId="3610"/>
    <cellStyle name="Акцент3 11 10" xfId="3611"/>
    <cellStyle name="Акцент3 11 2" xfId="3612"/>
    <cellStyle name="Акцент3 11 3" xfId="3613"/>
    <cellStyle name="Акцент3 11 4" xfId="3614"/>
    <cellStyle name="Акцент3 11 5" xfId="3615"/>
    <cellStyle name="Акцент3 11 6" xfId="3616"/>
    <cellStyle name="Акцент3 11 7" xfId="3617"/>
    <cellStyle name="Акцент3 11 8" xfId="3618"/>
    <cellStyle name="Акцент3 11 9" xfId="3619"/>
    <cellStyle name="Акцент3 12" xfId="3620"/>
    <cellStyle name="Акцент3 12 10" xfId="3621"/>
    <cellStyle name="Акцент3 12 2" xfId="3622"/>
    <cellStyle name="Акцент3 12 3" xfId="3623"/>
    <cellStyle name="Акцент3 12 4" xfId="3624"/>
    <cellStyle name="Акцент3 12 5" xfId="3625"/>
    <cellStyle name="Акцент3 12 6" xfId="3626"/>
    <cellStyle name="Акцент3 12 7" xfId="3627"/>
    <cellStyle name="Акцент3 12 8" xfId="3628"/>
    <cellStyle name="Акцент3 12 9" xfId="3629"/>
    <cellStyle name="Акцент3 13" xfId="3630"/>
    <cellStyle name="Акцент3 13 10" xfId="3631"/>
    <cellStyle name="Акцент3 13 2" xfId="3632"/>
    <cellStyle name="Акцент3 13 3" xfId="3633"/>
    <cellStyle name="Акцент3 13 4" xfId="3634"/>
    <cellStyle name="Акцент3 13 5" xfId="3635"/>
    <cellStyle name="Акцент3 13 6" xfId="3636"/>
    <cellStyle name="Акцент3 13 7" xfId="3637"/>
    <cellStyle name="Акцент3 13 8" xfId="3638"/>
    <cellStyle name="Акцент3 13 9" xfId="3639"/>
    <cellStyle name="Акцент3 14" xfId="3640"/>
    <cellStyle name="Акцент3 14 10" xfId="3641"/>
    <cellStyle name="Акцент3 14 2" xfId="3642"/>
    <cellStyle name="Акцент3 14 3" xfId="3643"/>
    <cellStyle name="Акцент3 14 4" xfId="3644"/>
    <cellStyle name="Акцент3 14 5" xfId="3645"/>
    <cellStyle name="Акцент3 14 6" xfId="3646"/>
    <cellStyle name="Акцент3 14 7" xfId="3647"/>
    <cellStyle name="Акцент3 14 8" xfId="3648"/>
    <cellStyle name="Акцент3 14 9" xfId="3649"/>
    <cellStyle name="Акцент3 15" xfId="3650"/>
    <cellStyle name="Акцент3 15 2" xfId="3651"/>
    <cellStyle name="Акцент3 15 3" xfId="3652"/>
    <cellStyle name="Акцент3 15 4" xfId="3653"/>
    <cellStyle name="Акцент3 15 5" xfId="3654"/>
    <cellStyle name="Акцент3 15 6" xfId="3655"/>
    <cellStyle name="Акцент3 15 7" xfId="3656"/>
    <cellStyle name="Акцент3 15 8" xfId="3657"/>
    <cellStyle name="Акцент3 16" xfId="3658"/>
    <cellStyle name="Акцент3 16 2" xfId="3659"/>
    <cellStyle name="Акцент3 16 3" xfId="3660"/>
    <cellStyle name="Акцент3 16 4" xfId="3661"/>
    <cellStyle name="Акцент3 16 5" xfId="3662"/>
    <cellStyle name="Акцент3 16 6" xfId="3663"/>
    <cellStyle name="Акцент3 16 7" xfId="3664"/>
    <cellStyle name="Акцент3 16 8" xfId="3665"/>
    <cellStyle name="Акцент3 17" xfId="3666"/>
    <cellStyle name="Акцент3 17 2" xfId="3667"/>
    <cellStyle name="Акцент3 17 3" xfId="3668"/>
    <cellStyle name="Акцент3 17 4" xfId="3669"/>
    <cellStyle name="Акцент3 17 5" xfId="3670"/>
    <cellStyle name="Акцент3 18" xfId="3671"/>
    <cellStyle name="Акцент3 18 2" xfId="3672"/>
    <cellStyle name="Акцент3 18 3" xfId="3673"/>
    <cellStyle name="Акцент3 18 4" xfId="3674"/>
    <cellStyle name="Акцент3 18 5" xfId="3675"/>
    <cellStyle name="Акцент3 19" xfId="3676"/>
    <cellStyle name="Акцент3 19 2" xfId="3677"/>
    <cellStyle name="Акцент3 19 3" xfId="3678"/>
    <cellStyle name="Акцент3 19 4" xfId="3679"/>
    <cellStyle name="Акцент3 19 5" xfId="3680"/>
    <cellStyle name="Акцент3 2" xfId="3681"/>
    <cellStyle name="Акцент3 2 10" xfId="3682"/>
    <cellStyle name="Акцент3 2 2" xfId="3683"/>
    <cellStyle name="Акцент3 2 3" xfId="3684"/>
    <cellStyle name="Акцент3 2 4" xfId="3685"/>
    <cellStyle name="Акцент3 2 5" xfId="3686"/>
    <cellStyle name="Акцент3 2 6" xfId="3687"/>
    <cellStyle name="Акцент3 2 7" xfId="3688"/>
    <cellStyle name="Акцент3 2 8" xfId="3689"/>
    <cellStyle name="Акцент3 2 9" xfId="3690"/>
    <cellStyle name="Акцент3 20" xfId="3691"/>
    <cellStyle name="Акцент3 21" xfId="3692"/>
    <cellStyle name="Акцент3 22" xfId="3693"/>
    <cellStyle name="Акцент3 23" xfId="3694"/>
    <cellStyle name="Акцент3 24" xfId="14679"/>
    <cellStyle name="Акцент3 3" xfId="3695"/>
    <cellStyle name="Акцент3 3 10" xfId="3696"/>
    <cellStyle name="Акцент3 3 2" xfId="3697"/>
    <cellStyle name="Акцент3 3 3" xfId="3698"/>
    <cellStyle name="Акцент3 3 4" xfId="3699"/>
    <cellStyle name="Акцент3 3 5" xfId="3700"/>
    <cellStyle name="Акцент3 3 6" xfId="3701"/>
    <cellStyle name="Акцент3 3 7" xfId="3702"/>
    <cellStyle name="Акцент3 3 8" xfId="3703"/>
    <cellStyle name="Акцент3 3 9" xfId="3704"/>
    <cellStyle name="Акцент3 4" xfId="3705"/>
    <cellStyle name="Акцент3 4 10" xfId="3706"/>
    <cellStyle name="Акцент3 4 2" xfId="3707"/>
    <cellStyle name="Акцент3 4 3" xfId="3708"/>
    <cellStyle name="Акцент3 4 4" xfId="3709"/>
    <cellStyle name="Акцент3 4 5" xfId="3710"/>
    <cellStyle name="Акцент3 4 6" xfId="3711"/>
    <cellStyle name="Акцент3 4 7" xfId="3712"/>
    <cellStyle name="Акцент3 4 8" xfId="3713"/>
    <cellStyle name="Акцент3 4 9" xfId="3714"/>
    <cellStyle name="Акцент3 5" xfId="3715"/>
    <cellStyle name="Акцент3 5 10" xfId="3716"/>
    <cellStyle name="Акцент3 5 2" xfId="3717"/>
    <cellStyle name="Акцент3 5 3" xfId="3718"/>
    <cellStyle name="Акцент3 5 4" xfId="3719"/>
    <cellStyle name="Акцент3 5 5" xfId="3720"/>
    <cellStyle name="Акцент3 5 6" xfId="3721"/>
    <cellStyle name="Акцент3 5 7" xfId="3722"/>
    <cellStyle name="Акцент3 5 8" xfId="3723"/>
    <cellStyle name="Акцент3 5 9" xfId="3724"/>
    <cellStyle name="Акцент3 6" xfId="3725"/>
    <cellStyle name="Акцент3 6 10" xfId="3726"/>
    <cellStyle name="Акцент3 6 2" xfId="3727"/>
    <cellStyle name="Акцент3 6 3" xfId="3728"/>
    <cellStyle name="Акцент3 6 4" xfId="3729"/>
    <cellStyle name="Акцент3 6 5" xfId="3730"/>
    <cellStyle name="Акцент3 6 6" xfId="3731"/>
    <cellStyle name="Акцент3 6 7" xfId="3732"/>
    <cellStyle name="Акцент3 6 8" xfId="3733"/>
    <cellStyle name="Акцент3 6 9" xfId="3734"/>
    <cellStyle name="Акцент3 7" xfId="3735"/>
    <cellStyle name="Акцент3 7 10" xfId="3736"/>
    <cellStyle name="Акцент3 7 2" xfId="3737"/>
    <cellStyle name="Акцент3 7 3" xfId="3738"/>
    <cellStyle name="Акцент3 7 4" xfId="3739"/>
    <cellStyle name="Акцент3 7 5" xfId="3740"/>
    <cellStyle name="Акцент3 7 6" xfId="3741"/>
    <cellStyle name="Акцент3 7 7" xfId="3742"/>
    <cellStyle name="Акцент3 7 8" xfId="3743"/>
    <cellStyle name="Акцент3 7 9" xfId="3744"/>
    <cellStyle name="Акцент3 8" xfId="3745"/>
    <cellStyle name="Акцент3 8 10" xfId="3746"/>
    <cellStyle name="Акцент3 8 2" xfId="3747"/>
    <cellStyle name="Акцент3 8 3" xfId="3748"/>
    <cellStyle name="Акцент3 8 4" xfId="3749"/>
    <cellStyle name="Акцент3 8 5" xfId="3750"/>
    <cellStyle name="Акцент3 8 6" xfId="3751"/>
    <cellStyle name="Акцент3 8 7" xfId="3752"/>
    <cellStyle name="Акцент3 8 8" xfId="3753"/>
    <cellStyle name="Акцент3 8 9" xfId="3754"/>
    <cellStyle name="Акцент3 9" xfId="3755"/>
    <cellStyle name="Акцент3 9 10" xfId="3756"/>
    <cellStyle name="Акцент3 9 2" xfId="3757"/>
    <cellStyle name="Акцент3 9 3" xfId="3758"/>
    <cellStyle name="Акцент3 9 4" xfId="3759"/>
    <cellStyle name="Акцент3 9 5" xfId="3760"/>
    <cellStyle name="Акцент3 9 6" xfId="3761"/>
    <cellStyle name="Акцент3 9 7" xfId="3762"/>
    <cellStyle name="Акцент3 9 8" xfId="3763"/>
    <cellStyle name="Акцент3 9 9" xfId="3764"/>
    <cellStyle name="Акцент4" xfId="24747" builtinId="41" customBuiltin="1"/>
    <cellStyle name="Акцент4 10" xfId="3765"/>
    <cellStyle name="Акцент4 10 10" xfId="3766"/>
    <cellStyle name="Акцент4 10 2" xfId="3767"/>
    <cellStyle name="Акцент4 10 3" xfId="3768"/>
    <cellStyle name="Акцент4 10 4" xfId="3769"/>
    <cellStyle name="Акцент4 10 5" xfId="3770"/>
    <cellStyle name="Акцент4 10 6" xfId="3771"/>
    <cellStyle name="Акцент4 10 7" xfId="3772"/>
    <cellStyle name="Акцент4 10 8" xfId="3773"/>
    <cellStyle name="Акцент4 10 9" xfId="3774"/>
    <cellStyle name="Акцент4 11" xfId="3775"/>
    <cellStyle name="Акцент4 11 10" xfId="3776"/>
    <cellStyle name="Акцент4 11 2" xfId="3777"/>
    <cellStyle name="Акцент4 11 3" xfId="3778"/>
    <cellStyle name="Акцент4 11 4" xfId="3779"/>
    <cellStyle name="Акцент4 11 5" xfId="3780"/>
    <cellStyle name="Акцент4 11 6" xfId="3781"/>
    <cellStyle name="Акцент4 11 7" xfId="3782"/>
    <cellStyle name="Акцент4 11 8" xfId="3783"/>
    <cellStyle name="Акцент4 11 9" xfId="3784"/>
    <cellStyle name="Акцент4 12" xfId="3785"/>
    <cellStyle name="Акцент4 12 10" xfId="3786"/>
    <cellStyle name="Акцент4 12 2" xfId="3787"/>
    <cellStyle name="Акцент4 12 3" xfId="3788"/>
    <cellStyle name="Акцент4 12 4" xfId="3789"/>
    <cellStyle name="Акцент4 12 5" xfId="3790"/>
    <cellStyle name="Акцент4 12 6" xfId="3791"/>
    <cellStyle name="Акцент4 12 7" xfId="3792"/>
    <cellStyle name="Акцент4 12 8" xfId="3793"/>
    <cellStyle name="Акцент4 12 9" xfId="3794"/>
    <cellStyle name="Акцент4 13" xfId="3795"/>
    <cellStyle name="Акцент4 13 10" xfId="3796"/>
    <cellStyle name="Акцент4 13 2" xfId="3797"/>
    <cellStyle name="Акцент4 13 3" xfId="3798"/>
    <cellStyle name="Акцент4 13 4" xfId="3799"/>
    <cellStyle name="Акцент4 13 5" xfId="3800"/>
    <cellStyle name="Акцент4 13 6" xfId="3801"/>
    <cellStyle name="Акцент4 13 7" xfId="3802"/>
    <cellStyle name="Акцент4 13 8" xfId="3803"/>
    <cellStyle name="Акцент4 13 9" xfId="3804"/>
    <cellStyle name="Акцент4 14" xfId="3805"/>
    <cellStyle name="Акцент4 14 10" xfId="3806"/>
    <cellStyle name="Акцент4 14 2" xfId="3807"/>
    <cellStyle name="Акцент4 14 3" xfId="3808"/>
    <cellStyle name="Акцент4 14 4" xfId="3809"/>
    <cellStyle name="Акцент4 14 5" xfId="3810"/>
    <cellStyle name="Акцент4 14 6" xfId="3811"/>
    <cellStyle name="Акцент4 14 7" xfId="3812"/>
    <cellStyle name="Акцент4 14 8" xfId="3813"/>
    <cellStyle name="Акцент4 14 9" xfId="3814"/>
    <cellStyle name="Акцент4 15" xfId="3815"/>
    <cellStyle name="Акцент4 15 2" xfId="3816"/>
    <cellStyle name="Акцент4 15 3" xfId="3817"/>
    <cellStyle name="Акцент4 15 4" xfId="3818"/>
    <cellStyle name="Акцент4 15 5" xfId="3819"/>
    <cellStyle name="Акцент4 15 6" xfId="3820"/>
    <cellStyle name="Акцент4 15 7" xfId="3821"/>
    <cellStyle name="Акцент4 15 8" xfId="3822"/>
    <cellStyle name="Акцент4 16" xfId="3823"/>
    <cellStyle name="Акцент4 16 2" xfId="3824"/>
    <cellStyle name="Акцент4 16 3" xfId="3825"/>
    <cellStyle name="Акцент4 16 4" xfId="3826"/>
    <cellStyle name="Акцент4 16 5" xfId="3827"/>
    <cellStyle name="Акцент4 16 6" xfId="3828"/>
    <cellStyle name="Акцент4 16 7" xfId="3829"/>
    <cellStyle name="Акцент4 16 8" xfId="3830"/>
    <cellStyle name="Акцент4 17" xfId="3831"/>
    <cellStyle name="Акцент4 17 2" xfId="3832"/>
    <cellStyle name="Акцент4 17 3" xfId="3833"/>
    <cellStyle name="Акцент4 17 4" xfId="3834"/>
    <cellStyle name="Акцент4 17 5" xfId="3835"/>
    <cellStyle name="Акцент4 18" xfId="3836"/>
    <cellStyle name="Акцент4 18 2" xfId="3837"/>
    <cellStyle name="Акцент4 18 3" xfId="3838"/>
    <cellStyle name="Акцент4 18 4" xfId="3839"/>
    <cellStyle name="Акцент4 18 5" xfId="3840"/>
    <cellStyle name="Акцент4 19" xfId="3841"/>
    <cellStyle name="Акцент4 19 2" xfId="3842"/>
    <cellStyle name="Акцент4 19 3" xfId="3843"/>
    <cellStyle name="Акцент4 19 4" xfId="3844"/>
    <cellStyle name="Акцент4 19 5" xfId="3845"/>
    <cellStyle name="Акцент4 2" xfId="3846"/>
    <cellStyle name="Акцент4 2 10" xfId="3847"/>
    <cellStyle name="Акцент4 2 2" xfId="3848"/>
    <cellStyle name="Акцент4 2 3" xfId="3849"/>
    <cellStyle name="Акцент4 2 4" xfId="3850"/>
    <cellStyle name="Акцент4 2 5" xfId="3851"/>
    <cellStyle name="Акцент4 2 6" xfId="3852"/>
    <cellStyle name="Акцент4 2 7" xfId="3853"/>
    <cellStyle name="Акцент4 2 8" xfId="3854"/>
    <cellStyle name="Акцент4 2 9" xfId="3855"/>
    <cellStyle name="Акцент4 20" xfId="3856"/>
    <cellStyle name="Акцент4 21" xfId="3857"/>
    <cellStyle name="Акцент4 22" xfId="3858"/>
    <cellStyle name="Акцент4 23" xfId="3859"/>
    <cellStyle name="Акцент4 24" xfId="14663"/>
    <cellStyle name="Акцент4 3" xfId="3860"/>
    <cellStyle name="Акцент4 3 10" xfId="3861"/>
    <cellStyle name="Акцент4 3 2" xfId="3862"/>
    <cellStyle name="Акцент4 3 3" xfId="3863"/>
    <cellStyle name="Акцент4 3 4" xfId="3864"/>
    <cellStyle name="Акцент4 3 5" xfId="3865"/>
    <cellStyle name="Акцент4 3 6" xfId="3866"/>
    <cellStyle name="Акцент4 3 7" xfId="3867"/>
    <cellStyle name="Акцент4 3 8" xfId="3868"/>
    <cellStyle name="Акцент4 3 9" xfId="3869"/>
    <cellStyle name="Акцент4 4" xfId="3870"/>
    <cellStyle name="Акцент4 4 10" xfId="3871"/>
    <cellStyle name="Акцент4 4 2" xfId="3872"/>
    <cellStyle name="Акцент4 4 3" xfId="3873"/>
    <cellStyle name="Акцент4 4 4" xfId="3874"/>
    <cellStyle name="Акцент4 4 5" xfId="3875"/>
    <cellStyle name="Акцент4 4 6" xfId="3876"/>
    <cellStyle name="Акцент4 4 7" xfId="3877"/>
    <cellStyle name="Акцент4 4 8" xfId="3878"/>
    <cellStyle name="Акцент4 4 9" xfId="3879"/>
    <cellStyle name="Акцент4 5" xfId="3880"/>
    <cellStyle name="Акцент4 5 10" xfId="3881"/>
    <cellStyle name="Акцент4 5 2" xfId="3882"/>
    <cellStyle name="Акцент4 5 3" xfId="3883"/>
    <cellStyle name="Акцент4 5 4" xfId="3884"/>
    <cellStyle name="Акцент4 5 5" xfId="3885"/>
    <cellStyle name="Акцент4 5 6" xfId="3886"/>
    <cellStyle name="Акцент4 5 7" xfId="3887"/>
    <cellStyle name="Акцент4 5 8" xfId="3888"/>
    <cellStyle name="Акцент4 5 9" xfId="3889"/>
    <cellStyle name="Акцент4 6" xfId="3890"/>
    <cellStyle name="Акцент4 6 10" xfId="3891"/>
    <cellStyle name="Акцент4 6 2" xfId="3892"/>
    <cellStyle name="Акцент4 6 3" xfId="3893"/>
    <cellStyle name="Акцент4 6 4" xfId="3894"/>
    <cellStyle name="Акцент4 6 5" xfId="3895"/>
    <cellStyle name="Акцент4 6 6" xfId="3896"/>
    <cellStyle name="Акцент4 6 7" xfId="3897"/>
    <cellStyle name="Акцент4 6 8" xfId="3898"/>
    <cellStyle name="Акцент4 6 9" xfId="3899"/>
    <cellStyle name="Акцент4 7" xfId="3900"/>
    <cellStyle name="Акцент4 7 10" xfId="3901"/>
    <cellStyle name="Акцент4 7 2" xfId="3902"/>
    <cellStyle name="Акцент4 7 3" xfId="3903"/>
    <cellStyle name="Акцент4 7 4" xfId="3904"/>
    <cellStyle name="Акцент4 7 5" xfId="3905"/>
    <cellStyle name="Акцент4 7 6" xfId="3906"/>
    <cellStyle name="Акцент4 7 7" xfId="3907"/>
    <cellStyle name="Акцент4 7 8" xfId="3908"/>
    <cellStyle name="Акцент4 7 9" xfId="3909"/>
    <cellStyle name="Акцент4 8" xfId="3910"/>
    <cellStyle name="Акцент4 8 10" xfId="3911"/>
    <cellStyle name="Акцент4 8 2" xfId="3912"/>
    <cellStyle name="Акцент4 8 3" xfId="3913"/>
    <cellStyle name="Акцент4 8 4" xfId="3914"/>
    <cellStyle name="Акцент4 8 5" xfId="3915"/>
    <cellStyle name="Акцент4 8 6" xfId="3916"/>
    <cellStyle name="Акцент4 8 7" xfId="3917"/>
    <cellStyle name="Акцент4 8 8" xfId="3918"/>
    <cellStyle name="Акцент4 8 9" xfId="3919"/>
    <cellStyle name="Акцент4 9" xfId="3920"/>
    <cellStyle name="Акцент4 9 10" xfId="3921"/>
    <cellStyle name="Акцент4 9 2" xfId="3922"/>
    <cellStyle name="Акцент4 9 3" xfId="3923"/>
    <cellStyle name="Акцент4 9 4" xfId="3924"/>
    <cellStyle name="Акцент4 9 5" xfId="3925"/>
    <cellStyle name="Акцент4 9 6" xfId="3926"/>
    <cellStyle name="Акцент4 9 7" xfId="3927"/>
    <cellStyle name="Акцент4 9 8" xfId="3928"/>
    <cellStyle name="Акцент4 9 9" xfId="3929"/>
    <cellStyle name="Акцент5" xfId="24751" builtinId="45" customBuiltin="1"/>
    <cellStyle name="Акцент5 10" xfId="3930"/>
    <cellStyle name="Акцент5 10 10" xfId="3931"/>
    <cellStyle name="Акцент5 10 2" xfId="3932"/>
    <cellStyle name="Акцент5 10 3" xfId="3933"/>
    <cellStyle name="Акцент5 10 4" xfId="3934"/>
    <cellStyle name="Акцент5 10 5" xfId="3935"/>
    <cellStyle name="Акцент5 10 6" xfId="3936"/>
    <cellStyle name="Акцент5 10 7" xfId="3937"/>
    <cellStyle name="Акцент5 10 8" xfId="3938"/>
    <cellStyle name="Акцент5 10 9" xfId="3939"/>
    <cellStyle name="Акцент5 11" xfId="3940"/>
    <cellStyle name="Акцент5 11 10" xfId="3941"/>
    <cellStyle name="Акцент5 11 2" xfId="3942"/>
    <cellStyle name="Акцент5 11 3" xfId="3943"/>
    <cellStyle name="Акцент5 11 4" xfId="3944"/>
    <cellStyle name="Акцент5 11 5" xfId="3945"/>
    <cellStyle name="Акцент5 11 6" xfId="3946"/>
    <cellStyle name="Акцент5 11 7" xfId="3947"/>
    <cellStyle name="Акцент5 11 8" xfId="3948"/>
    <cellStyle name="Акцент5 11 9" xfId="3949"/>
    <cellStyle name="Акцент5 12" xfId="3950"/>
    <cellStyle name="Акцент5 12 10" xfId="3951"/>
    <cellStyle name="Акцент5 12 2" xfId="3952"/>
    <cellStyle name="Акцент5 12 3" xfId="3953"/>
    <cellStyle name="Акцент5 12 4" xfId="3954"/>
    <cellStyle name="Акцент5 12 5" xfId="3955"/>
    <cellStyle name="Акцент5 12 6" xfId="3956"/>
    <cellStyle name="Акцент5 12 7" xfId="3957"/>
    <cellStyle name="Акцент5 12 8" xfId="3958"/>
    <cellStyle name="Акцент5 12 9" xfId="3959"/>
    <cellStyle name="Акцент5 13" xfId="3960"/>
    <cellStyle name="Акцент5 13 10" xfId="3961"/>
    <cellStyle name="Акцент5 13 2" xfId="3962"/>
    <cellStyle name="Акцент5 13 3" xfId="3963"/>
    <cellStyle name="Акцент5 13 4" xfId="3964"/>
    <cellStyle name="Акцент5 13 5" xfId="3965"/>
    <cellStyle name="Акцент5 13 6" xfId="3966"/>
    <cellStyle name="Акцент5 13 7" xfId="3967"/>
    <cellStyle name="Акцент5 13 8" xfId="3968"/>
    <cellStyle name="Акцент5 13 9" xfId="3969"/>
    <cellStyle name="Акцент5 14" xfId="3970"/>
    <cellStyle name="Акцент5 14 10" xfId="3971"/>
    <cellStyle name="Акцент5 14 2" xfId="3972"/>
    <cellStyle name="Акцент5 14 3" xfId="3973"/>
    <cellStyle name="Акцент5 14 4" xfId="3974"/>
    <cellStyle name="Акцент5 14 5" xfId="3975"/>
    <cellStyle name="Акцент5 14 6" xfId="3976"/>
    <cellStyle name="Акцент5 14 7" xfId="3977"/>
    <cellStyle name="Акцент5 14 8" xfId="3978"/>
    <cellStyle name="Акцент5 14 9" xfId="3979"/>
    <cellStyle name="Акцент5 15" xfId="3980"/>
    <cellStyle name="Акцент5 15 2" xfId="3981"/>
    <cellStyle name="Акцент5 15 3" xfId="3982"/>
    <cellStyle name="Акцент5 15 4" xfId="3983"/>
    <cellStyle name="Акцент5 15 5" xfId="3984"/>
    <cellStyle name="Акцент5 15 6" xfId="3985"/>
    <cellStyle name="Акцент5 15 7" xfId="3986"/>
    <cellStyle name="Акцент5 15 8" xfId="3987"/>
    <cellStyle name="Акцент5 16" xfId="3988"/>
    <cellStyle name="Акцент5 16 2" xfId="3989"/>
    <cellStyle name="Акцент5 16 3" xfId="3990"/>
    <cellStyle name="Акцент5 16 4" xfId="3991"/>
    <cellStyle name="Акцент5 16 5" xfId="3992"/>
    <cellStyle name="Акцент5 16 6" xfId="3993"/>
    <cellStyle name="Акцент5 16 7" xfId="3994"/>
    <cellStyle name="Акцент5 16 8" xfId="3995"/>
    <cellStyle name="Акцент5 17" xfId="3996"/>
    <cellStyle name="Акцент5 17 2" xfId="3997"/>
    <cellStyle name="Акцент5 17 3" xfId="3998"/>
    <cellStyle name="Акцент5 17 4" xfId="3999"/>
    <cellStyle name="Акцент5 17 5" xfId="4000"/>
    <cellStyle name="Акцент5 18" xfId="4001"/>
    <cellStyle name="Акцент5 18 2" xfId="4002"/>
    <cellStyle name="Акцент5 18 3" xfId="4003"/>
    <cellStyle name="Акцент5 18 4" xfId="4004"/>
    <cellStyle name="Акцент5 18 5" xfId="4005"/>
    <cellStyle name="Акцент5 19" xfId="4006"/>
    <cellStyle name="Акцент5 19 2" xfId="4007"/>
    <cellStyle name="Акцент5 19 3" xfId="4008"/>
    <cellStyle name="Акцент5 19 4" xfId="4009"/>
    <cellStyle name="Акцент5 19 5" xfId="4010"/>
    <cellStyle name="Акцент5 2" xfId="4011"/>
    <cellStyle name="Акцент5 2 10" xfId="4012"/>
    <cellStyle name="Акцент5 2 2" xfId="4013"/>
    <cellStyle name="Акцент5 2 3" xfId="4014"/>
    <cellStyle name="Акцент5 2 4" xfId="4015"/>
    <cellStyle name="Акцент5 2 5" xfId="4016"/>
    <cellStyle name="Акцент5 2 6" xfId="4017"/>
    <cellStyle name="Акцент5 2 7" xfId="4018"/>
    <cellStyle name="Акцент5 2 8" xfId="4019"/>
    <cellStyle name="Акцент5 2 9" xfId="4020"/>
    <cellStyle name="Акцент5 20" xfId="4021"/>
    <cellStyle name="Акцент5 21" xfId="4022"/>
    <cellStyle name="Акцент5 22" xfId="4023"/>
    <cellStyle name="Акцент5 23" xfId="4024"/>
    <cellStyle name="Акцент5 24" xfId="14648"/>
    <cellStyle name="Акцент5 3" xfId="4025"/>
    <cellStyle name="Акцент5 3 10" xfId="4026"/>
    <cellStyle name="Акцент5 3 2" xfId="4027"/>
    <cellStyle name="Акцент5 3 3" xfId="4028"/>
    <cellStyle name="Акцент5 3 4" xfId="4029"/>
    <cellStyle name="Акцент5 3 5" xfId="4030"/>
    <cellStyle name="Акцент5 3 6" xfId="4031"/>
    <cellStyle name="Акцент5 3 7" xfId="4032"/>
    <cellStyle name="Акцент5 3 8" xfId="4033"/>
    <cellStyle name="Акцент5 3 9" xfId="4034"/>
    <cellStyle name="Акцент5 4" xfId="4035"/>
    <cellStyle name="Акцент5 4 10" xfId="4036"/>
    <cellStyle name="Акцент5 4 2" xfId="4037"/>
    <cellStyle name="Акцент5 4 3" xfId="4038"/>
    <cellStyle name="Акцент5 4 4" xfId="4039"/>
    <cellStyle name="Акцент5 4 5" xfId="4040"/>
    <cellStyle name="Акцент5 4 6" xfId="4041"/>
    <cellStyle name="Акцент5 4 7" xfId="4042"/>
    <cellStyle name="Акцент5 4 8" xfId="4043"/>
    <cellStyle name="Акцент5 4 9" xfId="4044"/>
    <cellStyle name="Акцент5 5" xfId="4045"/>
    <cellStyle name="Акцент5 5 10" xfId="4046"/>
    <cellStyle name="Акцент5 5 2" xfId="4047"/>
    <cellStyle name="Акцент5 5 3" xfId="4048"/>
    <cellStyle name="Акцент5 5 4" xfId="4049"/>
    <cellStyle name="Акцент5 5 5" xfId="4050"/>
    <cellStyle name="Акцент5 5 6" xfId="4051"/>
    <cellStyle name="Акцент5 5 7" xfId="4052"/>
    <cellStyle name="Акцент5 5 8" xfId="4053"/>
    <cellStyle name="Акцент5 5 9" xfId="4054"/>
    <cellStyle name="Акцент5 6" xfId="4055"/>
    <cellStyle name="Акцент5 6 10" xfId="4056"/>
    <cellStyle name="Акцент5 6 2" xfId="4057"/>
    <cellStyle name="Акцент5 6 3" xfId="4058"/>
    <cellStyle name="Акцент5 6 4" xfId="4059"/>
    <cellStyle name="Акцент5 6 5" xfId="4060"/>
    <cellStyle name="Акцент5 6 6" xfId="4061"/>
    <cellStyle name="Акцент5 6 7" xfId="4062"/>
    <cellStyle name="Акцент5 6 8" xfId="4063"/>
    <cellStyle name="Акцент5 6 9" xfId="4064"/>
    <cellStyle name="Акцент5 7" xfId="4065"/>
    <cellStyle name="Акцент5 7 10" xfId="4066"/>
    <cellStyle name="Акцент5 7 2" xfId="4067"/>
    <cellStyle name="Акцент5 7 3" xfId="4068"/>
    <cellStyle name="Акцент5 7 4" xfId="4069"/>
    <cellStyle name="Акцент5 7 5" xfId="4070"/>
    <cellStyle name="Акцент5 7 6" xfId="4071"/>
    <cellStyle name="Акцент5 7 7" xfId="4072"/>
    <cellStyle name="Акцент5 7 8" xfId="4073"/>
    <cellStyle name="Акцент5 7 9" xfId="4074"/>
    <cellStyle name="Акцент5 8" xfId="4075"/>
    <cellStyle name="Акцент5 8 10" xfId="4076"/>
    <cellStyle name="Акцент5 8 2" xfId="4077"/>
    <cellStyle name="Акцент5 8 3" xfId="4078"/>
    <cellStyle name="Акцент5 8 4" xfId="4079"/>
    <cellStyle name="Акцент5 8 5" xfId="4080"/>
    <cellStyle name="Акцент5 8 6" xfId="4081"/>
    <cellStyle name="Акцент5 8 7" xfId="4082"/>
    <cellStyle name="Акцент5 8 8" xfId="4083"/>
    <cellStyle name="Акцент5 8 9" xfId="4084"/>
    <cellStyle name="Акцент5 9" xfId="4085"/>
    <cellStyle name="Акцент5 9 10" xfId="4086"/>
    <cellStyle name="Акцент5 9 2" xfId="4087"/>
    <cellStyle name="Акцент5 9 3" xfId="4088"/>
    <cellStyle name="Акцент5 9 4" xfId="4089"/>
    <cellStyle name="Акцент5 9 5" xfId="4090"/>
    <cellStyle name="Акцент5 9 6" xfId="4091"/>
    <cellStyle name="Акцент5 9 7" xfId="4092"/>
    <cellStyle name="Акцент5 9 8" xfId="4093"/>
    <cellStyle name="Акцент5 9 9" xfId="4094"/>
    <cellStyle name="Акцент6" xfId="24755" builtinId="49" customBuiltin="1"/>
    <cellStyle name="Акцент6 10" xfId="4095"/>
    <cellStyle name="Акцент6 10 10" xfId="4096"/>
    <cellStyle name="Акцент6 10 2" xfId="4097"/>
    <cellStyle name="Акцент6 10 3" xfId="4098"/>
    <cellStyle name="Акцент6 10 4" xfId="4099"/>
    <cellStyle name="Акцент6 10 5" xfId="4100"/>
    <cellStyle name="Акцент6 10 6" xfId="4101"/>
    <cellStyle name="Акцент6 10 7" xfId="4102"/>
    <cellStyle name="Акцент6 10 8" xfId="4103"/>
    <cellStyle name="Акцент6 10 9" xfId="4104"/>
    <cellStyle name="Акцент6 11" xfId="4105"/>
    <cellStyle name="Акцент6 11 10" xfId="4106"/>
    <cellStyle name="Акцент6 11 2" xfId="4107"/>
    <cellStyle name="Акцент6 11 3" xfId="4108"/>
    <cellStyle name="Акцент6 11 4" xfId="4109"/>
    <cellStyle name="Акцент6 11 5" xfId="4110"/>
    <cellStyle name="Акцент6 11 6" xfId="4111"/>
    <cellStyle name="Акцент6 11 7" xfId="4112"/>
    <cellStyle name="Акцент6 11 8" xfId="4113"/>
    <cellStyle name="Акцент6 11 9" xfId="4114"/>
    <cellStyle name="Акцент6 12" xfId="4115"/>
    <cellStyle name="Акцент6 12 10" xfId="4116"/>
    <cellStyle name="Акцент6 12 2" xfId="4117"/>
    <cellStyle name="Акцент6 12 3" xfId="4118"/>
    <cellStyle name="Акцент6 12 4" xfId="4119"/>
    <cellStyle name="Акцент6 12 5" xfId="4120"/>
    <cellStyle name="Акцент6 12 6" xfId="4121"/>
    <cellStyle name="Акцент6 12 7" xfId="4122"/>
    <cellStyle name="Акцент6 12 8" xfId="4123"/>
    <cellStyle name="Акцент6 12 9" xfId="4124"/>
    <cellStyle name="Акцент6 13" xfId="4125"/>
    <cellStyle name="Акцент6 13 10" xfId="4126"/>
    <cellStyle name="Акцент6 13 2" xfId="4127"/>
    <cellStyle name="Акцент6 13 3" xfId="4128"/>
    <cellStyle name="Акцент6 13 4" xfId="4129"/>
    <cellStyle name="Акцент6 13 5" xfId="4130"/>
    <cellStyle name="Акцент6 13 6" xfId="4131"/>
    <cellStyle name="Акцент6 13 7" xfId="4132"/>
    <cellStyle name="Акцент6 13 8" xfId="4133"/>
    <cellStyle name="Акцент6 13 9" xfId="4134"/>
    <cellStyle name="Акцент6 14" xfId="4135"/>
    <cellStyle name="Акцент6 14 10" xfId="4136"/>
    <cellStyle name="Акцент6 14 2" xfId="4137"/>
    <cellStyle name="Акцент6 14 3" xfId="4138"/>
    <cellStyle name="Акцент6 14 4" xfId="4139"/>
    <cellStyle name="Акцент6 14 5" xfId="4140"/>
    <cellStyle name="Акцент6 14 6" xfId="4141"/>
    <cellStyle name="Акцент6 14 7" xfId="4142"/>
    <cellStyle name="Акцент6 14 8" xfId="4143"/>
    <cellStyle name="Акцент6 14 9" xfId="4144"/>
    <cellStyle name="Акцент6 15" xfId="4145"/>
    <cellStyle name="Акцент6 15 2" xfId="4146"/>
    <cellStyle name="Акцент6 15 3" xfId="4147"/>
    <cellStyle name="Акцент6 15 4" xfId="4148"/>
    <cellStyle name="Акцент6 15 5" xfId="4149"/>
    <cellStyle name="Акцент6 15 6" xfId="4150"/>
    <cellStyle name="Акцент6 15 7" xfId="4151"/>
    <cellStyle name="Акцент6 15 8" xfId="4152"/>
    <cellStyle name="Акцент6 16" xfId="4153"/>
    <cellStyle name="Акцент6 16 2" xfId="4154"/>
    <cellStyle name="Акцент6 16 3" xfId="4155"/>
    <cellStyle name="Акцент6 16 4" xfId="4156"/>
    <cellStyle name="Акцент6 16 5" xfId="4157"/>
    <cellStyle name="Акцент6 16 6" xfId="4158"/>
    <cellStyle name="Акцент6 16 7" xfId="4159"/>
    <cellStyle name="Акцент6 16 8" xfId="4160"/>
    <cellStyle name="Акцент6 17" xfId="4161"/>
    <cellStyle name="Акцент6 17 2" xfId="4162"/>
    <cellStyle name="Акцент6 17 3" xfId="4163"/>
    <cellStyle name="Акцент6 17 4" xfId="4164"/>
    <cellStyle name="Акцент6 17 5" xfId="4165"/>
    <cellStyle name="Акцент6 18" xfId="4166"/>
    <cellStyle name="Акцент6 18 2" xfId="4167"/>
    <cellStyle name="Акцент6 18 3" xfId="4168"/>
    <cellStyle name="Акцент6 18 4" xfId="4169"/>
    <cellStyle name="Акцент6 18 5" xfId="4170"/>
    <cellStyle name="Акцент6 19" xfId="4171"/>
    <cellStyle name="Акцент6 19 2" xfId="4172"/>
    <cellStyle name="Акцент6 19 3" xfId="4173"/>
    <cellStyle name="Акцент6 19 4" xfId="4174"/>
    <cellStyle name="Акцент6 19 5" xfId="4175"/>
    <cellStyle name="Акцент6 2" xfId="4176"/>
    <cellStyle name="Акцент6 2 10" xfId="4177"/>
    <cellStyle name="Акцент6 2 2" xfId="4178"/>
    <cellStyle name="Акцент6 2 3" xfId="4179"/>
    <cellStyle name="Акцент6 2 4" xfId="4180"/>
    <cellStyle name="Акцент6 2 5" xfId="4181"/>
    <cellStyle name="Акцент6 2 6" xfId="4182"/>
    <cellStyle name="Акцент6 2 7" xfId="4183"/>
    <cellStyle name="Акцент6 2 8" xfId="4184"/>
    <cellStyle name="Акцент6 2 9" xfId="4185"/>
    <cellStyle name="Акцент6 20" xfId="4186"/>
    <cellStyle name="Акцент6 21" xfId="4187"/>
    <cellStyle name="Акцент6 22" xfId="4188"/>
    <cellStyle name="Акцент6 23" xfId="4189"/>
    <cellStyle name="Акцент6 24" xfId="14563"/>
    <cellStyle name="Акцент6 3" xfId="4190"/>
    <cellStyle name="Акцент6 3 10" xfId="4191"/>
    <cellStyle name="Акцент6 3 2" xfId="4192"/>
    <cellStyle name="Акцент6 3 3" xfId="4193"/>
    <cellStyle name="Акцент6 3 4" xfId="4194"/>
    <cellStyle name="Акцент6 3 5" xfId="4195"/>
    <cellStyle name="Акцент6 3 6" xfId="4196"/>
    <cellStyle name="Акцент6 3 7" xfId="4197"/>
    <cellStyle name="Акцент6 3 8" xfId="4198"/>
    <cellStyle name="Акцент6 3 9" xfId="4199"/>
    <cellStyle name="Акцент6 4" xfId="4200"/>
    <cellStyle name="Акцент6 4 10" xfId="4201"/>
    <cellStyle name="Акцент6 4 2" xfId="4202"/>
    <cellStyle name="Акцент6 4 3" xfId="4203"/>
    <cellStyle name="Акцент6 4 4" xfId="4204"/>
    <cellStyle name="Акцент6 4 5" xfId="4205"/>
    <cellStyle name="Акцент6 4 6" xfId="4206"/>
    <cellStyle name="Акцент6 4 7" xfId="4207"/>
    <cellStyle name="Акцент6 4 8" xfId="4208"/>
    <cellStyle name="Акцент6 4 9" xfId="4209"/>
    <cellStyle name="Акцент6 5" xfId="4210"/>
    <cellStyle name="Акцент6 5 10" xfId="4211"/>
    <cellStyle name="Акцент6 5 2" xfId="4212"/>
    <cellStyle name="Акцент6 5 3" xfId="4213"/>
    <cellStyle name="Акцент6 5 4" xfId="4214"/>
    <cellStyle name="Акцент6 5 5" xfId="4215"/>
    <cellStyle name="Акцент6 5 6" xfId="4216"/>
    <cellStyle name="Акцент6 5 7" xfId="4217"/>
    <cellStyle name="Акцент6 5 8" xfId="4218"/>
    <cellStyle name="Акцент6 5 9" xfId="4219"/>
    <cellStyle name="Акцент6 6" xfId="4220"/>
    <cellStyle name="Акцент6 6 10" xfId="4221"/>
    <cellStyle name="Акцент6 6 2" xfId="4222"/>
    <cellStyle name="Акцент6 6 3" xfId="4223"/>
    <cellStyle name="Акцент6 6 4" xfId="4224"/>
    <cellStyle name="Акцент6 6 5" xfId="4225"/>
    <cellStyle name="Акцент6 6 6" xfId="4226"/>
    <cellStyle name="Акцент6 6 7" xfId="4227"/>
    <cellStyle name="Акцент6 6 8" xfId="4228"/>
    <cellStyle name="Акцент6 6 9" xfId="4229"/>
    <cellStyle name="Акцент6 7" xfId="4230"/>
    <cellStyle name="Акцент6 7 10" xfId="4231"/>
    <cellStyle name="Акцент6 7 2" xfId="4232"/>
    <cellStyle name="Акцент6 7 3" xfId="4233"/>
    <cellStyle name="Акцент6 7 4" xfId="4234"/>
    <cellStyle name="Акцент6 7 5" xfId="4235"/>
    <cellStyle name="Акцент6 7 6" xfId="4236"/>
    <cellStyle name="Акцент6 7 7" xfId="4237"/>
    <cellStyle name="Акцент6 7 8" xfId="4238"/>
    <cellStyle name="Акцент6 7 9" xfId="4239"/>
    <cellStyle name="Акцент6 8" xfId="4240"/>
    <cellStyle name="Акцент6 8 10" xfId="4241"/>
    <cellStyle name="Акцент6 8 2" xfId="4242"/>
    <cellStyle name="Акцент6 8 3" xfId="4243"/>
    <cellStyle name="Акцент6 8 4" xfId="4244"/>
    <cellStyle name="Акцент6 8 5" xfId="4245"/>
    <cellStyle name="Акцент6 8 6" xfId="4246"/>
    <cellStyle name="Акцент6 8 7" xfId="4247"/>
    <cellStyle name="Акцент6 8 8" xfId="4248"/>
    <cellStyle name="Акцент6 8 9" xfId="4249"/>
    <cellStyle name="Акцент6 9" xfId="4250"/>
    <cellStyle name="Акцент6 9 10" xfId="4251"/>
    <cellStyle name="Акцент6 9 2" xfId="4252"/>
    <cellStyle name="Акцент6 9 3" xfId="4253"/>
    <cellStyle name="Акцент6 9 4" xfId="4254"/>
    <cellStyle name="Акцент6 9 5" xfId="4255"/>
    <cellStyle name="Акцент6 9 6" xfId="4256"/>
    <cellStyle name="Акцент6 9 7" xfId="4257"/>
    <cellStyle name="Акцент6 9 8" xfId="4258"/>
    <cellStyle name="Акцент6 9 9" xfId="4259"/>
    <cellStyle name="Ввод " xfId="24726" builtinId="20" customBuiltin="1"/>
    <cellStyle name="Ввод  10" xfId="4260"/>
    <cellStyle name="Ввод  10 10" xfId="4261"/>
    <cellStyle name="Ввод  10 10 2" xfId="13248"/>
    <cellStyle name="Ввод  10 10 2 2" xfId="13897"/>
    <cellStyle name="Ввод  10 10 2 2 2" xfId="15532"/>
    <cellStyle name="Ввод  10 10 2 2 2 2" xfId="21357"/>
    <cellStyle name="Ввод  10 10 2 2 3" xfId="19833"/>
    <cellStyle name="Ввод  10 10 2 3" xfId="14191"/>
    <cellStyle name="Ввод  10 10 2 3 2" xfId="15785"/>
    <cellStyle name="Ввод  10 10 2 3 2 2" xfId="21610"/>
    <cellStyle name="Ввод  10 10 2 3 3" xfId="20088"/>
    <cellStyle name="Ввод  10 10 2 4" xfId="14444"/>
    <cellStyle name="Ввод  10 10 2 4 2" xfId="16038"/>
    <cellStyle name="Ввод  10 10 2 4 2 2" xfId="21863"/>
    <cellStyle name="Ввод  10 10 2 4 3" xfId="20341"/>
    <cellStyle name="Ввод  10 10 2 5" xfId="14892"/>
    <cellStyle name="Ввод  10 10 2 5 2" xfId="20720"/>
    <cellStyle name="Ввод  10 10 2 6" xfId="19189"/>
    <cellStyle name="Ввод  10 10 3" xfId="13138"/>
    <cellStyle name="Ввод  10 10 3 2" xfId="13788"/>
    <cellStyle name="Ввод  10 10 3 2 2" xfId="15423"/>
    <cellStyle name="Ввод  10 10 3 2 2 2" xfId="21248"/>
    <cellStyle name="Ввод  10 10 3 2 3" xfId="19724"/>
    <cellStyle name="Ввод  10 10 3 3" xfId="14082"/>
    <cellStyle name="Ввод  10 10 3 3 2" xfId="15676"/>
    <cellStyle name="Ввод  10 10 3 3 2 2" xfId="21501"/>
    <cellStyle name="Ввод  10 10 3 3 3" xfId="19979"/>
    <cellStyle name="Ввод  10 10 3 4" xfId="14335"/>
    <cellStyle name="Ввод  10 10 3 4 2" xfId="15929"/>
    <cellStyle name="Ввод  10 10 3 4 2 2" xfId="21754"/>
    <cellStyle name="Ввод  10 10 3 4 3" xfId="20232"/>
    <cellStyle name="Ввод  10 10 3 5" xfId="14783"/>
    <cellStyle name="Ввод  10 10 3 5 2" xfId="20611"/>
    <cellStyle name="Ввод  10 10 3 6" xfId="19080"/>
    <cellStyle name="Ввод  10 10 4" xfId="13513"/>
    <cellStyle name="Ввод  10 10 4 2" xfId="15150"/>
    <cellStyle name="Ввод  10 10 4 2 2" xfId="20975"/>
    <cellStyle name="Ввод  10 10 4 3" xfId="19451"/>
    <cellStyle name="Ввод  10 10 5" xfId="13462"/>
    <cellStyle name="Ввод  10 10 5 2" xfId="15099"/>
    <cellStyle name="Ввод  10 10 5 2 2" xfId="20924"/>
    <cellStyle name="Ввод  10 10 5 3" xfId="19400"/>
    <cellStyle name="Ввод  10 10 6" xfId="13465"/>
    <cellStyle name="Ввод  10 10 6 2" xfId="15102"/>
    <cellStyle name="Ввод  10 10 6 2 2" xfId="20927"/>
    <cellStyle name="Ввод  10 10 6 3" xfId="19403"/>
    <cellStyle name="Ввод  10 10 7" xfId="14577"/>
    <cellStyle name="Ввод  10 10 7 2" xfId="16147"/>
    <cellStyle name="Ввод  10 10 7 2 2" xfId="21972"/>
    <cellStyle name="Ввод  10 10 7 3" xfId="20457"/>
    <cellStyle name="Ввод  10 10 8" xfId="18936"/>
    <cellStyle name="Ввод  10 11" xfId="13247"/>
    <cellStyle name="Ввод  10 11 2" xfId="13896"/>
    <cellStyle name="Ввод  10 11 2 2" xfId="15531"/>
    <cellStyle name="Ввод  10 11 2 2 2" xfId="21356"/>
    <cellStyle name="Ввод  10 11 2 3" xfId="19832"/>
    <cellStyle name="Ввод  10 11 3" xfId="14190"/>
    <cellStyle name="Ввод  10 11 3 2" xfId="15784"/>
    <cellStyle name="Ввод  10 11 3 2 2" xfId="21609"/>
    <cellStyle name="Ввод  10 11 3 3" xfId="20087"/>
    <cellStyle name="Ввод  10 11 4" xfId="14443"/>
    <cellStyle name="Ввод  10 11 4 2" xfId="16037"/>
    <cellStyle name="Ввод  10 11 4 2 2" xfId="21862"/>
    <cellStyle name="Ввод  10 11 4 3" xfId="20340"/>
    <cellStyle name="Ввод  10 11 5" xfId="14891"/>
    <cellStyle name="Ввод  10 11 5 2" xfId="20719"/>
    <cellStyle name="Ввод  10 11 6" xfId="19188"/>
    <cellStyle name="Ввод  10 12" xfId="13137"/>
    <cellStyle name="Ввод  10 12 2" xfId="13787"/>
    <cellStyle name="Ввод  10 12 2 2" xfId="15422"/>
    <cellStyle name="Ввод  10 12 2 2 2" xfId="21247"/>
    <cellStyle name="Ввод  10 12 2 3" xfId="19723"/>
    <cellStyle name="Ввод  10 12 3" xfId="14081"/>
    <cellStyle name="Ввод  10 12 3 2" xfId="15675"/>
    <cellStyle name="Ввод  10 12 3 2 2" xfId="21500"/>
    <cellStyle name="Ввод  10 12 3 3" xfId="19978"/>
    <cellStyle name="Ввод  10 12 4" xfId="14334"/>
    <cellStyle name="Ввод  10 12 4 2" xfId="15928"/>
    <cellStyle name="Ввод  10 12 4 2 2" xfId="21753"/>
    <cellStyle name="Ввод  10 12 4 3" xfId="20231"/>
    <cellStyle name="Ввод  10 12 5" xfId="14782"/>
    <cellStyle name="Ввод  10 12 5 2" xfId="20610"/>
    <cellStyle name="Ввод  10 12 6" xfId="19079"/>
    <cellStyle name="Ввод  10 13" xfId="13512"/>
    <cellStyle name="Ввод  10 13 2" xfId="15149"/>
    <cellStyle name="Ввод  10 13 2 2" xfId="20974"/>
    <cellStyle name="Ввод  10 13 3" xfId="19450"/>
    <cellStyle name="Ввод  10 14" xfId="13463"/>
    <cellStyle name="Ввод  10 14 2" xfId="15100"/>
    <cellStyle name="Ввод  10 14 2 2" xfId="20925"/>
    <cellStyle name="Ввод  10 14 3" xfId="19401"/>
    <cellStyle name="Ввод  10 15" xfId="13464"/>
    <cellStyle name="Ввод  10 15 2" xfId="15101"/>
    <cellStyle name="Ввод  10 15 2 2" xfId="20926"/>
    <cellStyle name="Ввод  10 15 3" xfId="19402"/>
    <cellStyle name="Ввод  10 16" xfId="14576"/>
    <cellStyle name="Ввод  10 16 2" xfId="16146"/>
    <cellStyle name="Ввод  10 16 2 2" xfId="21971"/>
    <cellStyle name="Ввод  10 16 3" xfId="20456"/>
    <cellStyle name="Ввод  10 17" xfId="18935"/>
    <cellStyle name="Ввод  10 2" xfId="4262"/>
    <cellStyle name="Ввод  10 2 2" xfId="13249"/>
    <cellStyle name="Ввод  10 2 2 2" xfId="13898"/>
    <cellStyle name="Ввод  10 2 2 2 2" xfId="15533"/>
    <cellStyle name="Ввод  10 2 2 2 2 2" xfId="21358"/>
    <cellStyle name="Ввод  10 2 2 2 3" xfId="19834"/>
    <cellStyle name="Ввод  10 2 2 3" xfId="14192"/>
    <cellStyle name="Ввод  10 2 2 3 2" xfId="15786"/>
    <cellStyle name="Ввод  10 2 2 3 2 2" xfId="21611"/>
    <cellStyle name="Ввод  10 2 2 3 3" xfId="20089"/>
    <cellStyle name="Ввод  10 2 2 4" xfId="14445"/>
    <cellStyle name="Ввод  10 2 2 4 2" xfId="16039"/>
    <cellStyle name="Ввод  10 2 2 4 2 2" xfId="21864"/>
    <cellStyle name="Ввод  10 2 2 4 3" xfId="20342"/>
    <cellStyle name="Ввод  10 2 2 5" xfId="14893"/>
    <cellStyle name="Ввод  10 2 2 5 2" xfId="20721"/>
    <cellStyle name="Ввод  10 2 2 6" xfId="19190"/>
    <cellStyle name="Ввод  10 2 3" xfId="13139"/>
    <cellStyle name="Ввод  10 2 3 2" xfId="13789"/>
    <cellStyle name="Ввод  10 2 3 2 2" xfId="15424"/>
    <cellStyle name="Ввод  10 2 3 2 2 2" xfId="21249"/>
    <cellStyle name="Ввод  10 2 3 2 3" xfId="19725"/>
    <cellStyle name="Ввод  10 2 3 3" xfId="14083"/>
    <cellStyle name="Ввод  10 2 3 3 2" xfId="15677"/>
    <cellStyle name="Ввод  10 2 3 3 2 2" xfId="21502"/>
    <cellStyle name="Ввод  10 2 3 3 3" xfId="19980"/>
    <cellStyle name="Ввод  10 2 3 4" xfId="14336"/>
    <cellStyle name="Ввод  10 2 3 4 2" xfId="15930"/>
    <cellStyle name="Ввод  10 2 3 4 2 2" xfId="21755"/>
    <cellStyle name="Ввод  10 2 3 4 3" xfId="20233"/>
    <cellStyle name="Ввод  10 2 3 5" xfId="14784"/>
    <cellStyle name="Ввод  10 2 3 5 2" xfId="20612"/>
    <cellStyle name="Ввод  10 2 3 6" xfId="19081"/>
    <cellStyle name="Ввод  10 2 4" xfId="13514"/>
    <cellStyle name="Ввод  10 2 4 2" xfId="15151"/>
    <cellStyle name="Ввод  10 2 4 2 2" xfId="20976"/>
    <cellStyle name="Ввод  10 2 4 3" xfId="19452"/>
    <cellStyle name="Ввод  10 2 5" xfId="13461"/>
    <cellStyle name="Ввод  10 2 5 2" xfId="15098"/>
    <cellStyle name="Ввод  10 2 5 2 2" xfId="20923"/>
    <cellStyle name="Ввод  10 2 5 3" xfId="19399"/>
    <cellStyle name="Ввод  10 2 6" xfId="13466"/>
    <cellStyle name="Ввод  10 2 6 2" xfId="15103"/>
    <cellStyle name="Ввод  10 2 6 2 2" xfId="20928"/>
    <cellStyle name="Ввод  10 2 6 3" xfId="19404"/>
    <cellStyle name="Ввод  10 2 7" xfId="14578"/>
    <cellStyle name="Ввод  10 2 7 2" xfId="16148"/>
    <cellStyle name="Ввод  10 2 7 2 2" xfId="21973"/>
    <cellStyle name="Ввод  10 2 7 3" xfId="20458"/>
    <cellStyle name="Ввод  10 2 8" xfId="18937"/>
    <cellStyle name="Ввод  10 3" xfId="4263"/>
    <cellStyle name="Ввод  10 3 2" xfId="13250"/>
    <cellStyle name="Ввод  10 3 2 2" xfId="13899"/>
    <cellStyle name="Ввод  10 3 2 2 2" xfId="15534"/>
    <cellStyle name="Ввод  10 3 2 2 2 2" xfId="21359"/>
    <cellStyle name="Ввод  10 3 2 2 3" xfId="19835"/>
    <cellStyle name="Ввод  10 3 2 3" xfId="14193"/>
    <cellStyle name="Ввод  10 3 2 3 2" xfId="15787"/>
    <cellStyle name="Ввод  10 3 2 3 2 2" xfId="21612"/>
    <cellStyle name="Ввод  10 3 2 3 3" xfId="20090"/>
    <cellStyle name="Ввод  10 3 2 4" xfId="14446"/>
    <cellStyle name="Ввод  10 3 2 4 2" xfId="16040"/>
    <cellStyle name="Ввод  10 3 2 4 2 2" xfId="21865"/>
    <cellStyle name="Ввод  10 3 2 4 3" xfId="20343"/>
    <cellStyle name="Ввод  10 3 2 5" xfId="14894"/>
    <cellStyle name="Ввод  10 3 2 5 2" xfId="20722"/>
    <cellStyle name="Ввод  10 3 2 6" xfId="19191"/>
    <cellStyle name="Ввод  10 3 3" xfId="13140"/>
    <cellStyle name="Ввод  10 3 3 2" xfId="13790"/>
    <cellStyle name="Ввод  10 3 3 2 2" xfId="15425"/>
    <cellStyle name="Ввод  10 3 3 2 2 2" xfId="21250"/>
    <cellStyle name="Ввод  10 3 3 2 3" xfId="19726"/>
    <cellStyle name="Ввод  10 3 3 3" xfId="14084"/>
    <cellStyle name="Ввод  10 3 3 3 2" xfId="15678"/>
    <cellStyle name="Ввод  10 3 3 3 2 2" xfId="21503"/>
    <cellStyle name="Ввод  10 3 3 3 3" xfId="19981"/>
    <cellStyle name="Ввод  10 3 3 4" xfId="14337"/>
    <cellStyle name="Ввод  10 3 3 4 2" xfId="15931"/>
    <cellStyle name="Ввод  10 3 3 4 2 2" xfId="21756"/>
    <cellStyle name="Ввод  10 3 3 4 3" xfId="20234"/>
    <cellStyle name="Ввод  10 3 3 5" xfId="14785"/>
    <cellStyle name="Ввод  10 3 3 5 2" xfId="20613"/>
    <cellStyle name="Ввод  10 3 3 6" xfId="19082"/>
    <cellStyle name="Ввод  10 3 4" xfId="13515"/>
    <cellStyle name="Ввод  10 3 4 2" xfId="15152"/>
    <cellStyle name="Ввод  10 3 4 2 2" xfId="20977"/>
    <cellStyle name="Ввод  10 3 4 3" xfId="19453"/>
    <cellStyle name="Ввод  10 3 5" xfId="13460"/>
    <cellStyle name="Ввод  10 3 5 2" xfId="15097"/>
    <cellStyle name="Ввод  10 3 5 2 2" xfId="20922"/>
    <cellStyle name="Ввод  10 3 5 3" xfId="19398"/>
    <cellStyle name="Ввод  10 3 6" xfId="13467"/>
    <cellStyle name="Ввод  10 3 6 2" xfId="15104"/>
    <cellStyle name="Ввод  10 3 6 2 2" xfId="20929"/>
    <cellStyle name="Ввод  10 3 6 3" xfId="19405"/>
    <cellStyle name="Ввод  10 3 7" xfId="14579"/>
    <cellStyle name="Ввод  10 3 7 2" xfId="16149"/>
    <cellStyle name="Ввод  10 3 7 2 2" xfId="21974"/>
    <cellStyle name="Ввод  10 3 7 3" xfId="20459"/>
    <cellStyle name="Ввод  10 3 8" xfId="18938"/>
    <cellStyle name="Ввод  10 4" xfId="4264"/>
    <cellStyle name="Ввод  10 4 2" xfId="13251"/>
    <cellStyle name="Ввод  10 4 2 2" xfId="13900"/>
    <cellStyle name="Ввод  10 4 2 2 2" xfId="15535"/>
    <cellStyle name="Ввод  10 4 2 2 2 2" xfId="21360"/>
    <cellStyle name="Ввод  10 4 2 2 3" xfId="19836"/>
    <cellStyle name="Ввод  10 4 2 3" xfId="14194"/>
    <cellStyle name="Ввод  10 4 2 3 2" xfId="15788"/>
    <cellStyle name="Ввод  10 4 2 3 2 2" xfId="21613"/>
    <cellStyle name="Ввод  10 4 2 3 3" xfId="20091"/>
    <cellStyle name="Ввод  10 4 2 4" xfId="14447"/>
    <cellStyle name="Ввод  10 4 2 4 2" xfId="16041"/>
    <cellStyle name="Ввод  10 4 2 4 2 2" xfId="21866"/>
    <cellStyle name="Ввод  10 4 2 4 3" xfId="20344"/>
    <cellStyle name="Ввод  10 4 2 5" xfId="14895"/>
    <cellStyle name="Ввод  10 4 2 5 2" xfId="20723"/>
    <cellStyle name="Ввод  10 4 2 6" xfId="19192"/>
    <cellStyle name="Ввод  10 4 3" xfId="13141"/>
    <cellStyle name="Ввод  10 4 3 2" xfId="13791"/>
    <cellStyle name="Ввод  10 4 3 2 2" xfId="15426"/>
    <cellStyle name="Ввод  10 4 3 2 2 2" xfId="21251"/>
    <cellStyle name="Ввод  10 4 3 2 3" xfId="19727"/>
    <cellStyle name="Ввод  10 4 3 3" xfId="14085"/>
    <cellStyle name="Ввод  10 4 3 3 2" xfId="15679"/>
    <cellStyle name="Ввод  10 4 3 3 2 2" xfId="21504"/>
    <cellStyle name="Ввод  10 4 3 3 3" xfId="19982"/>
    <cellStyle name="Ввод  10 4 3 4" xfId="14338"/>
    <cellStyle name="Ввод  10 4 3 4 2" xfId="15932"/>
    <cellStyle name="Ввод  10 4 3 4 2 2" xfId="21757"/>
    <cellStyle name="Ввод  10 4 3 4 3" xfId="20235"/>
    <cellStyle name="Ввод  10 4 3 5" xfId="14786"/>
    <cellStyle name="Ввод  10 4 3 5 2" xfId="20614"/>
    <cellStyle name="Ввод  10 4 3 6" xfId="19083"/>
    <cellStyle name="Ввод  10 4 4" xfId="13516"/>
    <cellStyle name="Ввод  10 4 4 2" xfId="15153"/>
    <cellStyle name="Ввод  10 4 4 2 2" xfId="20978"/>
    <cellStyle name="Ввод  10 4 4 3" xfId="19454"/>
    <cellStyle name="Ввод  10 4 5" xfId="13459"/>
    <cellStyle name="Ввод  10 4 5 2" xfId="15096"/>
    <cellStyle name="Ввод  10 4 5 2 2" xfId="20921"/>
    <cellStyle name="Ввод  10 4 5 3" xfId="19397"/>
    <cellStyle name="Ввод  10 4 6" xfId="13468"/>
    <cellStyle name="Ввод  10 4 6 2" xfId="15105"/>
    <cellStyle name="Ввод  10 4 6 2 2" xfId="20930"/>
    <cellStyle name="Ввод  10 4 6 3" xfId="19406"/>
    <cellStyle name="Ввод  10 4 7" xfId="14580"/>
    <cellStyle name="Ввод  10 4 7 2" xfId="16150"/>
    <cellStyle name="Ввод  10 4 7 2 2" xfId="21975"/>
    <cellStyle name="Ввод  10 4 7 3" xfId="20460"/>
    <cellStyle name="Ввод  10 4 8" xfId="18939"/>
    <cellStyle name="Ввод  10 5" xfId="4265"/>
    <cellStyle name="Ввод  10 5 2" xfId="13252"/>
    <cellStyle name="Ввод  10 5 2 2" xfId="13901"/>
    <cellStyle name="Ввод  10 5 2 2 2" xfId="15536"/>
    <cellStyle name="Ввод  10 5 2 2 2 2" xfId="21361"/>
    <cellStyle name="Ввод  10 5 2 2 3" xfId="19837"/>
    <cellStyle name="Ввод  10 5 2 3" xfId="14195"/>
    <cellStyle name="Ввод  10 5 2 3 2" xfId="15789"/>
    <cellStyle name="Ввод  10 5 2 3 2 2" xfId="21614"/>
    <cellStyle name="Ввод  10 5 2 3 3" xfId="20092"/>
    <cellStyle name="Ввод  10 5 2 4" xfId="14448"/>
    <cellStyle name="Ввод  10 5 2 4 2" xfId="16042"/>
    <cellStyle name="Ввод  10 5 2 4 2 2" xfId="21867"/>
    <cellStyle name="Ввод  10 5 2 4 3" xfId="20345"/>
    <cellStyle name="Ввод  10 5 2 5" xfId="14896"/>
    <cellStyle name="Ввод  10 5 2 5 2" xfId="20724"/>
    <cellStyle name="Ввод  10 5 2 6" xfId="19193"/>
    <cellStyle name="Ввод  10 5 3" xfId="13142"/>
    <cellStyle name="Ввод  10 5 3 2" xfId="13792"/>
    <cellStyle name="Ввод  10 5 3 2 2" xfId="15427"/>
    <cellStyle name="Ввод  10 5 3 2 2 2" xfId="21252"/>
    <cellStyle name="Ввод  10 5 3 2 3" xfId="19728"/>
    <cellStyle name="Ввод  10 5 3 3" xfId="14086"/>
    <cellStyle name="Ввод  10 5 3 3 2" xfId="15680"/>
    <cellStyle name="Ввод  10 5 3 3 2 2" xfId="21505"/>
    <cellStyle name="Ввод  10 5 3 3 3" xfId="19983"/>
    <cellStyle name="Ввод  10 5 3 4" xfId="14339"/>
    <cellStyle name="Ввод  10 5 3 4 2" xfId="15933"/>
    <cellStyle name="Ввод  10 5 3 4 2 2" xfId="21758"/>
    <cellStyle name="Ввод  10 5 3 4 3" xfId="20236"/>
    <cellStyle name="Ввод  10 5 3 5" xfId="14787"/>
    <cellStyle name="Ввод  10 5 3 5 2" xfId="20615"/>
    <cellStyle name="Ввод  10 5 3 6" xfId="19084"/>
    <cellStyle name="Ввод  10 5 4" xfId="13517"/>
    <cellStyle name="Ввод  10 5 4 2" xfId="15154"/>
    <cellStyle name="Ввод  10 5 4 2 2" xfId="20979"/>
    <cellStyle name="Ввод  10 5 4 3" xfId="19455"/>
    <cellStyle name="Ввод  10 5 5" xfId="13458"/>
    <cellStyle name="Ввод  10 5 5 2" xfId="15095"/>
    <cellStyle name="Ввод  10 5 5 2 2" xfId="20920"/>
    <cellStyle name="Ввод  10 5 5 3" xfId="19396"/>
    <cellStyle name="Ввод  10 5 6" xfId="13469"/>
    <cellStyle name="Ввод  10 5 6 2" xfId="15106"/>
    <cellStyle name="Ввод  10 5 6 2 2" xfId="20931"/>
    <cellStyle name="Ввод  10 5 6 3" xfId="19407"/>
    <cellStyle name="Ввод  10 5 7" xfId="14581"/>
    <cellStyle name="Ввод  10 5 7 2" xfId="16151"/>
    <cellStyle name="Ввод  10 5 7 2 2" xfId="21976"/>
    <cellStyle name="Ввод  10 5 7 3" xfId="20461"/>
    <cellStyle name="Ввод  10 5 8" xfId="18940"/>
    <cellStyle name="Ввод  10 6" xfId="4266"/>
    <cellStyle name="Ввод  10 6 2" xfId="13253"/>
    <cellStyle name="Ввод  10 6 2 2" xfId="13902"/>
    <cellStyle name="Ввод  10 6 2 2 2" xfId="15537"/>
    <cellStyle name="Ввод  10 6 2 2 2 2" xfId="21362"/>
    <cellStyle name="Ввод  10 6 2 2 3" xfId="19838"/>
    <cellStyle name="Ввод  10 6 2 3" xfId="14196"/>
    <cellStyle name="Ввод  10 6 2 3 2" xfId="15790"/>
    <cellStyle name="Ввод  10 6 2 3 2 2" xfId="21615"/>
    <cellStyle name="Ввод  10 6 2 3 3" xfId="20093"/>
    <cellStyle name="Ввод  10 6 2 4" xfId="14449"/>
    <cellStyle name="Ввод  10 6 2 4 2" xfId="16043"/>
    <cellStyle name="Ввод  10 6 2 4 2 2" xfId="21868"/>
    <cellStyle name="Ввод  10 6 2 4 3" xfId="20346"/>
    <cellStyle name="Ввод  10 6 2 5" xfId="14897"/>
    <cellStyle name="Ввод  10 6 2 5 2" xfId="20725"/>
    <cellStyle name="Ввод  10 6 2 6" xfId="19194"/>
    <cellStyle name="Ввод  10 6 3" xfId="13143"/>
    <cellStyle name="Ввод  10 6 3 2" xfId="13793"/>
    <cellStyle name="Ввод  10 6 3 2 2" xfId="15428"/>
    <cellStyle name="Ввод  10 6 3 2 2 2" xfId="21253"/>
    <cellStyle name="Ввод  10 6 3 2 3" xfId="19729"/>
    <cellStyle name="Ввод  10 6 3 3" xfId="14087"/>
    <cellStyle name="Ввод  10 6 3 3 2" xfId="15681"/>
    <cellStyle name="Ввод  10 6 3 3 2 2" xfId="21506"/>
    <cellStyle name="Ввод  10 6 3 3 3" xfId="19984"/>
    <cellStyle name="Ввод  10 6 3 4" xfId="14340"/>
    <cellStyle name="Ввод  10 6 3 4 2" xfId="15934"/>
    <cellStyle name="Ввод  10 6 3 4 2 2" xfId="21759"/>
    <cellStyle name="Ввод  10 6 3 4 3" xfId="20237"/>
    <cellStyle name="Ввод  10 6 3 5" xfId="14788"/>
    <cellStyle name="Ввод  10 6 3 5 2" xfId="20616"/>
    <cellStyle name="Ввод  10 6 3 6" xfId="19085"/>
    <cellStyle name="Ввод  10 6 4" xfId="13518"/>
    <cellStyle name="Ввод  10 6 4 2" xfId="15155"/>
    <cellStyle name="Ввод  10 6 4 2 2" xfId="20980"/>
    <cellStyle name="Ввод  10 6 4 3" xfId="19456"/>
    <cellStyle name="Ввод  10 6 5" xfId="13457"/>
    <cellStyle name="Ввод  10 6 5 2" xfId="15094"/>
    <cellStyle name="Ввод  10 6 5 2 2" xfId="20919"/>
    <cellStyle name="Ввод  10 6 5 3" xfId="19395"/>
    <cellStyle name="Ввод  10 6 6" xfId="13470"/>
    <cellStyle name="Ввод  10 6 6 2" xfId="15107"/>
    <cellStyle name="Ввод  10 6 6 2 2" xfId="20932"/>
    <cellStyle name="Ввод  10 6 6 3" xfId="19408"/>
    <cellStyle name="Ввод  10 6 7" xfId="14582"/>
    <cellStyle name="Ввод  10 6 7 2" xfId="16152"/>
    <cellStyle name="Ввод  10 6 7 2 2" xfId="21977"/>
    <cellStyle name="Ввод  10 6 7 3" xfId="20462"/>
    <cellStyle name="Ввод  10 6 8" xfId="18941"/>
    <cellStyle name="Ввод  10 7" xfId="4267"/>
    <cellStyle name="Ввод  10 7 2" xfId="13254"/>
    <cellStyle name="Ввод  10 7 2 2" xfId="13903"/>
    <cellStyle name="Ввод  10 7 2 2 2" xfId="15538"/>
    <cellStyle name="Ввод  10 7 2 2 2 2" xfId="21363"/>
    <cellStyle name="Ввод  10 7 2 2 3" xfId="19839"/>
    <cellStyle name="Ввод  10 7 2 3" xfId="14197"/>
    <cellStyle name="Ввод  10 7 2 3 2" xfId="15791"/>
    <cellStyle name="Ввод  10 7 2 3 2 2" xfId="21616"/>
    <cellStyle name="Ввод  10 7 2 3 3" xfId="20094"/>
    <cellStyle name="Ввод  10 7 2 4" xfId="14450"/>
    <cellStyle name="Ввод  10 7 2 4 2" xfId="16044"/>
    <cellStyle name="Ввод  10 7 2 4 2 2" xfId="21869"/>
    <cellStyle name="Ввод  10 7 2 4 3" xfId="20347"/>
    <cellStyle name="Ввод  10 7 2 5" xfId="14898"/>
    <cellStyle name="Ввод  10 7 2 5 2" xfId="20726"/>
    <cellStyle name="Ввод  10 7 2 6" xfId="19195"/>
    <cellStyle name="Ввод  10 7 3" xfId="13144"/>
    <cellStyle name="Ввод  10 7 3 2" xfId="13794"/>
    <cellStyle name="Ввод  10 7 3 2 2" xfId="15429"/>
    <cellStyle name="Ввод  10 7 3 2 2 2" xfId="21254"/>
    <cellStyle name="Ввод  10 7 3 2 3" xfId="19730"/>
    <cellStyle name="Ввод  10 7 3 3" xfId="14088"/>
    <cellStyle name="Ввод  10 7 3 3 2" xfId="15682"/>
    <cellStyle name="Ввод  10 7 3 3 2 2" xfId="21507"/>
    <cellStyle name="Ввод  10 7 3 3 3" xfId="19985"/>
    <cellStyle name="Ввод  10 7 3 4" xfId="14341"/>
    <cellStyle name="Ввод  10 7 3 4 2" xfId="15935"/>
    <cellStyle name="Ввод  10 7 3 4 2 2" xfId="21760"/>
    <cellStyle name="Ввод  10 7 3 4 3" xfId="20238"/>
    <cellStyle name="Ввод  10 7 3 5" xfId="14789"/>
    <cellStyle name="Ввод  10 7 3 5 2" xfId="20617"/>
    <cellStyle name="Ввод  10 7 3 6" xfId="19086"/>
    <cellStyle name="Ввод  10 7 4" xfId="13519"/>
    <cellStyle name="Ввод  10 7 4 2" xfId="15156"/>
    <cellStyle name="Ввод  10 7 4 2 2" xfId="20981"/>
    <cellStyle name="Ввод  10 7 4 3" xfId="19457"/>
    <cellStyle name="Ввод  10 7 5" xfId="13456"/>
    <cellStyle name="Ввод  10 7 5 2" xfId="15093"/>
    <cellStyle name="Ввод  10 7 5 2 2" xfId="20918"/>
    <cellStyle name="Ввод  10 7 5 3" xfId="19394"/>
    <cellStyle name="Ввод  10 7 6" xfId="13471"/>
    <cellStyle name="Ввод  10 7 6 2" xfId="15108"/>
    <cellStyle name="Ввод  10 7 6 2 2" xfId="20933"/>
    <cellStyle name="Ввод  10 7 6 3" xfId="19409"/>
    <cellStyle name="Ввод  10 7 7" xfId="14583"/>
    <cellStyle name="Ввод  10 7 7 2" xfId="16153"/>
    <cellStyle name="Ввод  10 7 7 2 2" xfId="21978"/>
    <cellStyle name="Ввод  10 7 7 3" xfId="20463"/>
    <cellStyle name="Ввод  10 7 8" xfId="18942"/>
    <cellStyle name="Ввод  10 8" xfId="4268"/>
    <cellStyle name="Ввод  10 8 2" xfId="13255"/>
    <cellStyle name="Ввод  10 8 2 2" xfId="13904"/>
    <cellStyle name="Ввод  10 8 2 2 2" xfId="15539"/>
    <cellStyle name="Ввод  10 8 2 2 2 2" xfId="21364"/>
    <cellStyle name="Ввод  10 8 2 2 3" xfId="19840"/>
    <cellStyle name="Ввод  10 8 2 3" xfId="14198"/>
    <cellStyle name="Ввод  10 8 2 3 2" xfId="15792"/>
    <cellStyle name="Ввод  10 8 2 3 2 2" xfId="21617"/>
    <cellStyle name="Ввод  10 8 2 3 3" xfId="20095"/>
    <cellStyle name="Ввод  10 8 2 4" xfId="14451"/>
    <cellStyle name="Ввод  10 8 2 4 2" xfId="16045"/>
    <cellStyle name="Ввод  10 8 2 4 2 2" xfId="21870"/>
    <cellStyle name="Ввод  10 8 2 4 3" xfId="20348"/>
    <cellStyle name="Ввод  10 8 2 5" xfId="14899"/>
    <cellStyle name="Ввод  10 8 2 5 2" xfId="20727"/>
    <cellStyle name="Ввод  10 8 2 6" xfId="19196"/>
    <cellStyle name="Ввод  10 8 3" xfId="13145"/>
    <cellStyle name="Ввод  10 8 3 2" xfId="13795"/>
    <cellStyle name="Ввод  10 8 3 2 2" xfId="15430"/>
    <cellStyle name="Ввод  10 8 3 2 2 2" xfId="21255"/>
    <cellStyle name="Ввод  10 8 3 2 3" xfId="19731"/>
    <cellStyle name="Ввод  10 8 3 3" xfId="14089"/>
    <cellStyle name="Ввод  10 8 3 3 2" xfId="15683"/>
    <cellStyle name="Ввод  10 8 3 3 2 2" xfId="21508"/>
    <cellStyle name="Ввод  10 8 3 3 3" xfId="19986"/>
    <cellStyle name="Ввод  10 8 3 4" xfId="14342"/>
    <cellStyle name="Ввод  10 8 3 4 2" xfId="15936"/>
    <cellStyle name="Ввод  10 8 3 4 2 2" xfId="21761"/>
    <cellStyle name="Ввод  10 8 3 4 3" xfId="20239"/>
    <cellStyle name="Ввод  10 8 3 5" xfId="14790"/>
    <cellStyle name="Ввод  10 8 3 5 2" xfId="20618"/>
    <cellStyle name="Ввод  10 8 3 6" xfId="19087"/>
    <cellStyle name="Ввод  10 8 4" xfId="13520"/>
    <cellStyle name="Ввод  10 8 4 2" xfId="15157"/>
    <cellStyle name="Ввод  10 8 4 2 2" xfId="20982"/>
    <cellStyle name="Ввод  10 8 4 3" xfId="19458"/>
    <cellStyle name="Ввод  10 8 5" xfId="13455"/>
    <cellStyle name="Ввод  10 8 5 2" xfId="15092"/>
    <cellStyle name="Ввод  10 8 5 2 2" xfId="20917"/>
    <cellStyle name="Ввод  10 8 5 3" xfId="19393"/>
    <cellStyle name="Ввод  10 8 6" xfId="13472"/>
    <cellStyle name="Ввод  10 8 6 2" xfId="15109"/>
    <cellStyle name="Ввод  10 8 6 2 2" xfId="20934"/>
    <cellStyle name="Ввод  10 8 6 3" xfId="19410"/>
    <cellStyle name="Ввод  10 8 7" xfId="14584"/>
    <cellStyle name="Ввод  10 8 7 2" xfId="16154"/>
    <cellStyle name="Ввод  10 8 7 2 2" xfId="21979"/>
    <cellStyle name="Ввод  10 8 7 3" xfId="20464"/>
    <cellStyle name="Ввод  10 8 8" xfId="18943"/>
    <cellStyle name="Ввод  10 9" xfId="4269"/>
    <cellStyle name="Ввод  10 9 2" xfId="13256"/>
    <cellStyle name="Ввод  10 9 2 2" xfId="13905"/>
    <cellStyle name="Ввод  10 9 2 2 2" xfId="15540"/>
    <cellStyle name="Ввод  10 9 2 2 2 2" xfId="21365"/>
    <cellStyle name="Ввод  10 9 2 2 3" xfId="19841"/>
    <cellStyle name="Ввод  10 9 2 3" xfId="14199"/>
    <cellStyle name="Ввод  10 9 2 3 2" xfId="15793"/>
    <cellStyle name="Ввод  10 9 2 3 2 2" xfId="21618"/>
    <cellStyle name="Ввод  10 9 2 3 3" xfId="20096"/>
    <cellStyle name="Ввод  10 9 2 4" xfId="14452"/>
    <cellStyle name="Ввод  10 9 2 4 2" xfId="16046"/>
    <cellStyle name="Ввод  10 9 2 4 2 2" xfId="21871"/>
    <cellStyle name="Ввод  10 9 2 4 3" xfId="20349"/>
    <cellStyle name="Ввод  10 9 2 5" xfId="14900"/>
    <cellStyle name="Ввод  10 9 2 5 2" xfId="20728"/>
    <cellStyle name="Ввод  10 9 2 6" xfId="19197"/>
    <cellStyle name="Ввод  10 9 3" xfId="13146"/>
    <cellStyle name="Ввод  10 9 3 2" xfId="13796"/>
    <cellStyle name="Ввод  10 9 3 2 2" xfId="15431"/>
    <cellStyle name="Ввод  10 9 3 2 2 2" xfId="21256"/>
    <cellStyle name="Ввод  10 9 3 2 3" xfId="19732"/>
    <cellStyle name="Ввод  10 9 3 3" xfId="14090"/>
    <cellStyle name="Ввод  10 9 3 3 2" xfId="15684"/>
    <cellStyle name="Ввод  10 9 3 3 2 2" xfId="21509"/>
    <cellStyle name="Ввод  10 9 3 3 3" xfId="19987"/>
    <cellStyle name="Ввод  10 9 3 4" xfId="14343"/>
    <cellStyle name="Ввод  10 9 3 4 2" xfId="15937"/>
    <cellStyle name="Ввод  10 9 3 4 2 2" xfId="21762"/>
    <cellStyle name="Ввод  10 9 3 4 3" xfId="20240"/>
    <cellStyle name="Ввод  10 9 3 5" xfId="14791"/>
    <cellStyle name="Ввод  10 9 3 5 2" xfId="20619"/>
    <cellStyle name="Ввод  10 9 3 6" xfId="19088"/>
    <cellStyle name="Ввод  10 9 4" xfId="13521"/>
    <cellStyle name="Ввод  10 9 4 2" xfId="15158"/>
    <cellStyle name="Ввод  10 9 4 2 2" xfId="20983"/>
    <cellStyle name="Ввод  10 9 4 3" xfId="19459"/>
    <cellStyle name="Ввод  10 9 5" xfId="13454"/>
    <cellStyle name="Ввод  10 9 5 2" xfId="15091"/>
    <cellStyle name="Ввод  10 9 5 2 2" xfId="20916"/>
    <cellStyle name="Ввод  10 9 5 3" xfId="19392"/>
    <cellStyle name="Ввод  10 9 6" xfId="13473"/>
    <cellStyle name="Ввод  10 9 6 2" xfId="15110"/>
    <cellStyle name="Ввод  10 9 6 2 2" xfId="20935"/>
    <cellStyle name="Ввод  10 9 6 3" xfId="19411"/>
    <cellStyle name="Ввод  10 9 7" xfId="14585"/>
    <cellStyle name="Ввод  10 9 7 2" xfId="16155"/>
    <cellStyle name="Ввод  10 9 7 2 2" xfId="21980"/>
    <cellStyle name="Ввод  10 9 7 3" xfId="20465"/>
    <cellStyle name="Ввод  10 9 8" xfId="18944"/>
    <cellStyle name="Ввод  11" xfId="4270"/>
    <cellStyle name="Ввод  11 10" xfId="4271"/>
    <cellStyle name="Ввод  11 10 2" xfId="13258"/>
    <cellStyle name="Ввод  11 10 2 2" xfId="13907"/>
    <cellStyle name="Ввод  11 10 2 2 2" xfId="15542"/>
    <cellStyle name="Ввод  11 10 2 2 2 2" xfId="21367"/>
    <cellStyle name="Ввод  11 10 2 2 3" xfId="19843"/>
    <cellStyle name="Ввод  11 10 2 3" xfId="14201"/>
    <cellStyle name="Ввод  11 10 2 3 2" xfId="15795"/>
    <cellStyle name="Ввод  11 10 2 3 2 2" xfId="21620"/>
    <cellStyle name="Ввод  11 10 2 3 3" xfId="20098"/>
    <cellStyle name="Ввод  11 10 2 4" xfId="14454"/>
    <cellStyle name="Ввод  11 10 2 4 2" xfId="16048"/>
    <cellStyle name="Ввод  11 10 2 4 2 2" xfId="21873"/>
    <cellStyle name="Ввод  11 10 2 4 3" xfId="20351"/>
    <cellStyle name="Ввод  11 10 2 5" xfId="14902"/>
    <cellStyle name="Ввод  11 10 2 5 2" xfId="20730"/>
    <cellStyle name="Ввод  11 10 2 6" xfId="19199"/>
    <cellStyle name="Ввод  11 10 3" xfId="13148"/>
    <cellStyle name="Ввод  11 10 3 2" xfId="13798"/>
    <cellStyle name="Ввод  11 10 3 2 2" xfId="15433"/>
    <cellStyle name="Ввод  11 10 3 2 2 2" xfId="21258"/>
    <cellStyle name="Ввод  11 10 3 2 3" xfId="19734"/>
    <cellStyle name="Ввод  11 10 3 3" xfId="14092"/>
    <cellStyle name="Ввод  11 10 3 3 2" xfId="15686"/>
    <cellStyle name="Ввод  11 10 3 3 2 2" xfId="21511"/>
    <cellStyle name="Ввод  11 10 3 3 3" xfId="19989"/>
    <cellStyle name="Ввод  11 10 3 4" xfId="14345"/>
    <cellStyle name="Ввод  11 10 3 4 2" xfId="15939"/>
    <cellStyle name="Ввод  11 10 3 4 2 2" xfId="21764"/>
    <cellStyle name="Ввод  11 10 3 4 3" xfId="20242"/>
    <cellStyle name="Ввод  11 10 3 5" xfId="14793"/>
    <cellStyle name="Ввод  11 10 3 5 2" xfId="20621"/>
    <cellStyle name="Ввод  11 10 3 6" xfId="19090"/>
    <cellStyle name="Ввод  11 10 4" xfId="13523"/>
    <cellStyle name="Ввод  11 10 4 2" xfId="15160"/>
    <cellStyle name="Ввод  11 10 4 2 2" xfId="20985"/>
    <cellStyle name="Ввод  11 10 4 3" xfId="19461"/>
    <cellStyle name="Ввод  11 10 5" xfId="13452"/>
    <cellStyle name="Ввод  11 10 5 2" xfId="15089"/>
    <cellStyle name="Ввод  11 10 5 2 2" xfId="20914"/>
    <cellStyle name="Ввод  11 10 5 3" xfId="19390"/>
    <cellStyle name="Ввод  11 10 6" xfId="13475"/>
    <cellStyle name="Ввод  11 10 6 2" xfId="15112"/>
    <cellStyle name="Ввод  11 10 6 2 2" xfId="20937"/>
    <cellStyle name="Ввод  11 10 6 3" xfId="19413"/>
    <cellStyle name="Ввод  11 10 7" xfId="14587"/>
    <cellStyle name="Ввод  11 10 7 2" xfId="16157"/>
    <cellStyle name="Ввод  11 10 7 2 2" xfId="21982"/>
    <cellStyle name="Ввод  11 10 7 3" xfId="20467"/>
    <cellStyle name="Ввод  11 10 8" xfId="18946"/>
    <cellStyle name="Ввод  11 11" xfId="13257"/>
    <cellStyle name="Ввод  11 11 2" xfId="13906"/>
    <cellStyle name="Ввод  11 11 2 2" xfId="15541"/>
    <cellStyle name="Ввод  11 11 2 2 2" xfId="21366"/>
    <cellStyle name="Ввод  11 11 2 3" xfId="19842"/>
    <cellStyle name="Ввод  11 11 3" xfId="14200"/>
    <cellStyle name="Ввод  11 11 3 2" xfId="15794"/>
    <cellStyle name="Ввод  11 11 3 2 2" xfId="21619"/>
    <cellStyle name="Ввод  11 11 3 3" xfId="20097"/>
    <cellStyle name="Ввод  11 11 4" xfId="14453"/>
    <cellStyle name="Ввод  11 11 4 2" xfId="16047"/>
    <cellStyle name="Ввод  11 11 4 2 2" xfId="21872"/>
    <cellStyle name="Ввод  11 11 4 3" xfId="20350"/>
    <cellStyle name="Ввод  11 11 5" xfId="14901"/>
    <cellStyle name="Ввод  11 11 5 2" xfId="20729"/>
    <cellStyle name="Ввод  11 11 6" xfId="19198"/>
    <cellStyle name="Ввод  11 12" xfId="13147"/>
    <cellStyle name="Ввод  11 12 2" xfId="13797"/>
    <cellStyle name="Ввод  11 12 2 2" xfId="15432"/>
    <cellStyle name="Ввод  11 12 2 2 2" xfId="21257"/>
    <cellStyle name="Ввод  11 12 2 3" xfId="19733"/>
    <cellStyle name="Ввод  11 12 3" xfId="14091"/>
    <cellStyle name="Ввод  11 12 3 2" xfId="15685"/>
    <cellStyle name="Ввод  11 12 3 2 2" xfId="21510"/>
    <cellStyle name="Ввод  11 12 3 3" xfId="19988"/>
    <cellStyle name="Ввод  11 12 4" xfId="14344"/>
    <cellStyle name="Ввод  11 12 4 2" xfId="15938"/>
    <cellStyle name="Ввод  11 12 4 2 2" xfId="21763"/>
    <cellStyle name="Ввод  11 12 4 3" xfId="20241"/>
    <cellStyle name="Ввод  11 12 5" xfId="14792"/>
    <cellStyle name="Ввод  11 12 5 2" xfId="20620"/>
    <cellStyle name="Ввод  11 12 6" xfId="19089"/>
    <cellStyle name="Ввод  11 13" xfId="13522"/>
    <cellStyle name="Ввод  11 13 2" xfId="15159"/>
    <cellStyle name="Ввод  11 13 2 2" xfId="20984"/>
    <cellStyle name="Ввод  11 13 3" xfId="19460"/>
    <cellStyle name="Ввод  11 14" xfId="13453"/>
    <cellStyle name="Ввод  11 14 2" xfId="15090"/>
    <cellStyle name="Ввод  11 14 2 2" xfId="20915"/>
    <cellStyle name="Ввод  11 14 3" xfId="19391"/>
    <cellStyle name="Ввод  11 15" xfId="13474"/>
    <cellStyle name="Ввод  11 15 2" xfId="15111"/>
    <cellStyle name="Ввод  11 15 2 2" xfId="20936"/>
    <cellStyle name="Ввод  11 15 3" xfId="19412"/>
    <cellStyle name="Ввод  11 16" xfId="14586"/>
    <cellStyle name="Ввод  11 16 2" xfId="16156"/>
    <cellStyle name="Ввод  11 16 2 2" xfId="21981"/>
    <cellStyle name="Ввод  11 16 3" xfId="20466"/>
    <cellStyle name="Ввод  11 17" xfId="18945"/>
    <cellStyle name="Ввод  11 2" xfId="4272"/>
    <cellStyle name="Ввод  11 2 2" xfId="13259"/>
    <cellStyle name="Ввод  11 2 2 2" xfId="13908"/>
    <cellStyle name="Ввод  11 2 2 2 2" xfId="15543"/>
    <cellStyle name="Ввод  11 2 2 2 2 2" xfId="21368"/>
    <cellStyle name="Ввод  11 2 2 2 3" xfId="19844"/>
    <cellStyle name="Ввод  11 2 2 3" xfId="14202"/>
    <cellStyle name="Ввод  11 2 2 3 2" xfId="15796"/>
    <cellStyle name="Ввод  11 2 2 3 2 2" xfId="21621"/>
    <cellStyle name="Ввод  11 2 2 3 3" xfId="20099"/>
    <cellStyle name="Ввод  11 2 2 4" xfId="14455"/>
    <cellStyle name="Ввод  11 2 2 4 2" xfId="16049"/>
    <cellStyle name="Ввод  11 2 2 4 2 2" xfId="21874"/>
    <cellStyle name="Ввод  11 2 2 4 3" xfId="20352"/>
    <cellStyle name="Ввод  11 2 2 5" xfId="14903"/>
    <cellStyle name="Ввод  11 2 2 5 2" xfId="20731"/>
    <cellStyle name="Ввод  11 2 2 6" xfId="19200"/>
    <cellStyle name="Ввод  11 2 3" xfId="13149"/>
    <cellStyle name="Ввод  11 2 3 2" xfId="13799"/>
    <cellStyle name="Ввод  11 2 3 2 2" xfId="15434"/>
    <cellStyle name="Ввод  11 2 3 2 2 2" xfId="21259"/>
    <cellStyle name="Ввод  11 2 3 2 3" xfId="19735"/>
    <cellStyle name="Ввод  11 2 3 3" xfId="14093"/>
    <cellStyle name="Ввод  11 2 3 3 2" xfId="15687"/>
    <cellStyle name="Ввод  11 2 3 3 2 2" xfId="21512"/>
    <cellStyle name="Ввод  11 2 3 3 3" xfId="19990"/>
    <cellStyle name="Ввод  11 2 3 4" xfId="14346"/>
    <cellStyle name="Ввод  11 2 3 4 2" xfId="15940"/>
    <cellStyle name="Ввод  11 2 3 4 2 2" xfId="21765"/>
    <cellStyle name="Ввод  11 2 3 4 3" xfId="20243"/>
    <cellStyle name="Ввод  11 2 3 5" xfId="14794"/>
    <cellStyle name="Ввод  11 2 3 5 2" xfId="20622"/>
    <cellStyle name="Ввод  11 2 3 6" xfId="19091"/>
    <cellStyle name="Ввод  11 2 4" xfId="13524"/>
    <cellStyle name="Ввод  11 2 4 2" xfId="15161"/>
    <cellStyle name="Ввод  11 2 4 2 2" xfId="20986"/>
    <cellStyle name="Ввод  11 2 4 3" xfId="19462"/>
    <cellStyle name="Ввод  11 2 5" xfId="13451"/>
    <cellStyle name="Ввод  11 2 5 2" xfId="15088"/>
    <cellStyle name="Ввод  11 2 5 2 2" xfId="20913"/>
    <cellStyle name="Ввод  11 2 5 3" xfId="19389"/>
    <cellStyle name="Ввод  11 2 6" xfId="13476"/>
    <cellStyle name="Ввод  11 2 6 2" xfId="15113"/>
    <cellStyle name="Ввод  11 2 6 2 2" xfId="20938"/>
    <cellStyle name="Ввод  11 2 6 3" xfId="19414"/>
    <cellStyle name="Ввод  11 2 7" xfId="14588"/>
    <cellStyle name="Ввод  11 2 7 2" xfId="16158"/>
    <cellStyle name="Ввод  11 2 7 2 2" xfId="21983"/>
    <cellStyle name="Ввод  11 2 7 3" xfId="20468"/>
    <cellStyle name="Ввод  11 2 8" xfId="18947"/>
    <cellStyle name="Ввод  11 3" xfId="4273"/>
    <cellStyle name="Ввод  11 3 2" xfId="13260"/>
    <cellStyle name="Ввод  11 3 2 2" xfId="13909"/>
    <cellStyle name="Ввод  11 3 2 2 2" xfId="15544"/>
    <cellStyle name="Ввод  11 3 2 2 2 2" xfId="21369"/>
    <cellStyle name="Ввод  11 3 2 2 3" xfId="19845"/>
    <cellStyle name="Ввод  11 3 2 3" xfId="14203"/>
    <cellStyle name="Ввод  11 3 2 3 2" xfId="15797"/>
    <cellStyle name="Ввод  11 3 2 3 2 2" xfId="21622"/>
    <cellStyle name="Ввод  11 3 2 3 3" xfId="20100"/>
    <cellStyle name="Ввод  11 3 2 4" xfId="14456"/>
    <cellStyle name="Ввод  11 3 2 4 2" xfId="16050"/>
    <cellStyle name="Ввод  11 3 2 4 2 2" xfId="21875"/>
    <cellStyle name="Ввод  11 3 2 4 3" xfId="20353"/>
    <cellStyle name="Ввод  11 3 2 5" xfId="14904"/>
    <cellStyle name="Ввод  11 3 2 5 2" xfId="20732"/>
    <cellStyle name="Ввод  11 3 2 6" xfId="19201"/>
    <cellStyle name="Ввод  11 3 3" xfId="13150"/>
    <cellStyle name="Ввод  11 3 3 2" xfId="13800"/>
    <cellStyle name="Ввод  11 3 3 2 2" xfId="15435"/>
    <cellStyle name="Ввод  11 3 3 2 2 2" xfId="21260"/>
    <cellStyle name="Ввод  11 3 3 2 3" xfId="19736"/>
    <cellStyle name="Ввод  11 3 3 3" xfId="14094"/>
    <cellStyle name="Ввод  11 3 3 3 2" xfId="15688"/>
    <cellStyle name="Ввод  11 3 3 3 2 2" xfId="21513"/>
    <cellStyle name="Ввод  11 3 3 3 3" xfId="19991"/>
    <cellStyle name="Ввод  11 3 3 4" xfId="14347"/>
    <cellStyle name="Ввод  11 3 3 4 2" xfId="15941"/>
    <cellStyle name="Ввод  11 3 3 4 2 2" xfId="21766"/>
    <cellStyle name="Ввод  11 3 3 4 3" xfId="20244"/>
    <cellStyle name="Ввод  11 3 3 5" xfId="14795"/>
    <cellStyle name="Ввод  11 3 3 5 2" xfId="20623"/>
    <cellStyle name="Ввод  11 3 3 6" xfId="19092"/>
    <cellStyle name="Ввод  11 3 4" xfId="13525"/>
    <cellStyle name="Ввод  11 3 4 2" xfId="15162"/>
    <cellStyle name="Ввод  11 3 4 2 2" xfId="20987"/>
    <cellStyle name="Ввод  11 3 4 3" xfId="19463"/>
    <cellStyle name="Ввод  11 3 5" xfId="13450"/>
    <cellStyle name="Ввод  11 3 5 2" xfId="15087"/>
    <cellStyle name="Ввод  11 3 5 2 2" xfId="20912"/>
    <cellStyle name="Ввод  11 3 5 3" xfId="19388"/>
    <cellStyle name="Ввод  11 3 6" xfId="13477"/>
    <cellStyle name="Ввод  11 3 6 2" xfId="15114"/>
    <cellStyle name="Ввод  11 3 6 2 2" xfId="20939"/>
    <cellStyle name="Ввод  11 3 6 3" xfId="19415"/>
    <cellStyle name="Ввод  11 3 7" xfId="14589"/>
    <cellStyle name="Ввод  11 3 7 2" xfId="16159"/>
    <cellStyle name="Ввод  11 3 7 2 2" xfId="21984"/>
    <cellStyle name="Ввод  11 3 7 3" xfId="20469"/>
    <cellStyle name="Ввод  11 3 8" xfId="18948"/>
    <cellStyle name="Ввод  11 4" xfId="4274"/>
    <cellStyle name="Ввод  11 4 2" xfId="13261"/>
    <cellStyle name="Ввод  11 4 2 2" xfId="13910"/>
    <cellStyle name="Ввод  11 4 2 2 2" xfId="15545"/>
    <cellStyle name="Ввод  11 4 2 2 2 2" xfId="21370"/>
    <cellStyle name="Ввод  11 4 2 2 3" xfId="19846"/>
    <cellStyle name="Ввод  11 4 2 3" xfId="14204"/>
    <cellStyle name="Ввод  11 4 2 3 2" xfId="15798"/>
    <cellStyle name="Ввод  11 4 2 3 2 2" xfId="21623"/>
    <cellStyle name="Ввод  11 4 2 3 3" xfId="20101"/>
    <cellStyle name="Ввод  11 4 2 4" xfId="14457"/>
    <cellStyle name="Ввод  11 4 2 4 2" xfId="16051"/>
    <cellStyle name="Ввод  11 4 2 4 2 2" xfId="21876"/>
    <cellStyle name="Ввод  11 4 2 4 3" xfId="20354"/>
    <cellStyle name="Ввод  11 4 2 5" xfId="14905"/>
    <cellStyle name="Ввод  11 4 2 5 2" xfId="20733"/>
    <cellStyle name="Ввод  11 4 2 6" xfId="19202"/>
    <cellStyle name="Ввод  11 4 3" xfId="13151"/>
    <cellStyle name="Ввод  11 4 3 2" xfId="13801"/>
    <cellStyle name="Ввод  11 4 3 2 2" xfId="15436"/>
    <cellStyle name="Ввод  11 4 3 2 2 2" xfId="21261"/>
    <cellStyle name="Ввод  11 4 3 2 3" xfId="19737"/>
    <cellStyle name="Ввод  11 4 3 3" xfId="14095"/>
    <cellStyle name="Ввод  11 4 3 3 2" xfId="15689"/>
    <cellStyle name="Ввод  11 4 3 3 2 2" xfId="21514"/>
    <cellStyle name="Ввод  11 4 3 3 3" xfId="19992"/>
    <cellStyle name="Ввод  11 4 3 4" xfId="14348"/>
    <cellStyle name="Ввод  11 4 3 4 2" xfId="15942"/>
    <cellStyle name="Ввод  11 4 3 4 2 2" xfId="21767"/>
    <cellStyle name="Ввод  11 4 3 4 3" xfId="20245"/>
    <cellStyle name="Ввод  11 4 3 5" xfId="14796"/>
    <cellStyle name="Ввод  11 4 3 5 2" xfId="20624"/>
    <cellStyle name="Ввод  11 4 3 6" xfId="19093"/>
    <cellStyle name="Ввод  11 4 4" xfId="13526"/>
    <cellStyle name="Ввод  11 4 4 2" xfId="15163"/>
    <cellStyle name="Ввод  11 4 4 2 2" xfId="20988"/>
    <cellStyle name="Ввод  11 4 4 3" xfId="19464"/>
    <cellStyle name="Ввод  11 4 5" xfId="13449"/>
    <cellStyle name="Ввод  11 4 5 2" xfId="15086"/>
    <cellStyle name="Ввод  11 4 5 2 2" xfId="20911"/>
    <cellStyle name="Ввод  11 4 5 3" xfId="19387"/>
    <cellStyle name="Ввод  11 4 6" xfId="13478"/>
    <cellStyle name="Ввод  11 4 6 2" xfId="15115"/>
    <cellStyle name="Ввод  11 4 6 2 2" xfId="20940"/>
    <cellStyle name="Ввод  11 4 6 3" xfId="19416"/>
    <cellStyle name="Ввод  11 4 7" xfId="14590"/>
    <cellStyle name="Ввод  11 4 7 2" xfId="16160"/>
    <cellStyle name="Ввод  11 4 7 2 2" xfId="21985"/>
    <cellStyle name="Ввод  11 4 7 3" xfId="20470"/>
    <cellStyle name="Ввод  11 4 8" xfId="18949"/>
    <cellStyle name="Ввод  11 5" xfId="4275"/>
    <cellStyle name="Ввод  11 5 2" xfId="13262"/>
    <cellStyle name="Ввод  11 5 2 2" xfId="13911"/>
    <cellStyle name="Ввод  11 5 2 2 2" xfId="15546"/>
    <cellStyle name="Ввод  11 5 2 2 2 2" xfId="21371"/>
    <cellStyle name="Ввод  11 5 2 2 3" xfId="19847"/>
    <cellStyle name="Ввод  11 5 2 3" xfId="14205"/>
    <cellStyle name="Ввод  11 5 2 3 2" xfId="15799"/>
    <cellStyle name="Ввод  11 5 2 3 2 2" xfId="21624"/>
    <cellStyle name="Ввод  11 5 2 3 3" xfId="20102"/>
    <cellStyle name="Ввод  11 5 2 4" xfId="14458"/>
    <cellStyle name="Ввод  11 5 2 4 2" xfId="16052"/>
    <cellStyle name="Ввод  11 5 2 4 2 2" xfId="21877"/>
    <cellStyle name="Ввод  11 5 2 4 3" xfId="20355"/>
    <cellStyle name="Ввод  11 5 2 5" xfId="14906"/>
    <cellStyle name="Ввод  11 5 2 5 2" xfId="20734"/>
    <cellStyle name="Ввод  11 5 2 6" xfId="19203"/>
    <cellStyle name="Ввод  11 5 3" xfId="13152"/>
    <cellStyle name="Ввод  11 5 3 2" xfId="13802"/>
    <cellStyle name="Ввод  11 5 3 2 2" xfId="15437"/>
    <cellStyle name="Ввод  11 5 3 2 2 2" xfId="21262"/>
    <cellStyle name="Ввод  11 5 3 2 3" xfId="19738"/>
    <cellStyle name="Ввод  11 5 3 3" xfId="14096"/>
    <cellStyle name="Ввод  11 5 3 3 2" xfId="15690"/>
    <cellStyle name="Ввод  11 5 3 3 2 2" xfId="21515"/>
    <cellStyle name="Ввод  11 5 3 3 3" xfId="19993"/>
    <cellStyle name="Ввод  11 5 3 4" xfId="14349"/>
    <cellStyle name="Ввод  11 5 3 4 2" xfId="15943"/>
    <cellStyle name="Ввод  11 5 3 4 2 2" xfId="21768"/>
    <cellStyle name="Ввод  11 5 3 4 3" xfId="20246"/>
    <cellStyle name="Ввод  11 5 3 5" xfId="14797"/>
    <cellStyle name="Ввод  11 5 3 5 2" xfId="20625"/>
    <cellStyle name="Ввод  11 5 3 6" xfId="19094"/>
    <cellStyle name="Ввод  11 5 4" xfId="13527"/>
    <cellStyle name="Ввод  11 5 4 2" xfId="15164"/>
    <cellStyle name="Ввод  11 5 4 2 2" xfId="20989"/>
    <cellStyle name="Ввод  11 5 4 3" xfId="19465"/>
    <cellStyle name="Ввод  11 5 5" xfId="13448"/>
    <cellStyle name="Ввод  11 5 5 2" xfId="15085"/>
    <cellStyle name="Ввод  11 5 5 2 2" xfId="20910"/>
    <cellStyle name="Ввод  11 5 5 3" xfId="19386"/>
    <cellStyle name="Ввод  11 5 6" xfId="13479"/>
    <cellStyle name="Ввод  11 5 6 2" xfId="15116"/>
    <cellStyle name="Ввод  11 5 6 2 2" xfId="20941"/>
    <cellStyle name="Ввод  11 5 6 3" xfId="19417"/>
    <cellStyle name="Ввод  11 5 7" xfId="14591"/>
    <cellStyle name="Ввод  11 5 7 2" xfId="16161"/>
    <cellStyle name="Ввод  11 5 7 2 2" xfId="21986"/>
    <cellStyle name="Ввод  11 5 7 3" xfId="20471"/>
    <cellStyle name="Ввод  11 5 8" xfId="18950"/>
    <cellStyle name="Ввод  11 6" xfId="4276"/>
    <cellStyle name="Ввод  11 6 2" xfId="13263"/>
    <cellStyle name="Ввод  11 6 2 2" xfId="13912"/>
    <cellStyle name="Ввод  11 6 2 2 2" xfId="15547"/>
    <cellStyle name="Ввод  11 6 2 2 2 2" xfId="21372"/>
    <cellStyle name="Ввод  11 6 2 2 3" xfId="19848"/>
    <cellStyle name="Ввод  11 6 2 3" xfId="14206"/>
    <cellStyle name="Ввод  11 6 2 3 2" xfId="15800"/>
    <cellStyle name="Ввод  11 6 2 3 2 2" xfId="21625"/>
    <cellStyle name="Ввод  11 6 2 3 3" xfId="20103"/>
    <cellStyle name="Ввод  11 6 2 4" xfId="14459"/>
    <cellStyle name="Ввод  11 6 2 4 2" xfId="16053"/>
    <cellStyle name="Ввод  11 6 2 4 2 2" xfId="21878"/>
    <cellStyle name="Ввод  11 6 2 4 3" xfId="20356"/>
    <cellStyle name="Ввод  11 6 2 5" xfId="14907"/>
    <cellStyle name="Ввод  11 6 2 5 2" xfId="20735"/>
    <cellStyle name="Ввод  11 6 2 6" xfId="19204"/>
    <cellStyle name="Ввод  11 6 3" xfId="13153"/>
    <cellStyle name="Ввод  11 6 3 2" xfId="13803"/>
    <cellStyle name="Ввод  11 6 3 2 2" xfId="15438"/>
    <cellStyle name="Ввод  11 6 3 2 2 2" xfId="21263"/>
    <cellStyle name="Ввод  11 6 3 2 3" xfId="19739"/>
    <cellStyle name="Ввод  11 6 3 3" xfId="14097"/>
    <cellStyle name="Ввод  11 6 3 3 2" xfId="15691"/>
    <cellStyle name="Ввод  11 6 3 3 2 2" xfId="21516"/>
    <cellStyle name="Ввод  11 6 3 3 3" xfId="19994"/>
    <cellStyle name="Ввод  11 6 3 4" xfId="14350"/>
    <cellStyle name="Ввод  11 6 3 4 2" xfId="15944"/>
    <cellStyle name="Ввод  11 6 3 4 2 2" xfId="21769"/>
    <cellStyle name="Ввод  11 6 3 4 3" xfId="20247"/>
    <cellStyle name="Ввод  11 6 3 5" xfId="14798"/>
    <cellStyle name="Ввод  11 6 3 5 2" xfId="20626"/>
    <cellStyle name="Ввод  11 6 3 6" xfId="19095"/>
    <cellStyle name="Ввод  11 6 4" xfId="13528"/>
    <cellStyle name="Ввод  11 6 4 2" xfId="15165"/>
    <cellStyle name="Ввод  11 6 4 2 2" xfId="20990"/>
    <cellStyle name="Ввод  11 6 4 3" xfId="19466"/>
    <cellStyle name="Ввод  11 6 5" xfId="13447"/>
    <cellStyle name="Ввод  11 6 5 2" xfId="15084"/>
    <cellStyle name="Ввод  11 6 5 2 2" xfId="20909"/>
    <cellStyle name="Ввод  11 6 5 3" xfId="19385"/>
    <cellStyle name="Ввод  11 6 6" xfId="13480"/>
    <cellStyle name="Ввод  11 6 6 2" xfId="15117"/>
    <cellStyle name="Ввод  11 6 6 2 2" xfId="20942"/>
    <cellStyle name="Ввод  11 6 6 3" xfId="19418"/>
    <cellStyle name="Ввод  11 6 7" xfId="14592"/>
    <cellStyle name="Ввод  11 6 7 2" xfId="16162"/>
    <cellStyle name="Ввод  11 6 7 2 2" xfId="21987"/>
    <cellStyle name="Ввод  11 6 7 3" xfId="20472"/>
    <cellStyle name="Ввод  11 6 8" xfId="18951"/>
    <cellStyle name="Ввод  11 7" xfId="4277"/>
    <cellStyle name="Ввод  11 7 2" xfId="13264"/>
    <cellStyle name="Ввод  11 7 2 2" xfId="13913"/>
    <cellStyle name="Ввод  11 7 2 2 2" xfId="15548"/>
    <cellStyle name="Ввод  11 7 2 2 2 2" xfId="21373"/>
    <cellStyle name="Ввод  11 7 2 2 3" xfId="19849"/>
    <cellStyle name="Ввод  11 7 2 3" xfId="14207"/>
    <cellStyle name="Ввод  11 7 2 3 2" xfId="15801"/>
    <cellStyle name="Ввод  11 7 2 3 2 2" xfId="21626"/>
    <cellStyle name="Ввод  11 7 2 3 3" xfId="20104"/>
    <cellStyle name="Ввод  11 7 2 4" xfId="14460"/>
    <cellStyle name="Ввод  11 7 2 4 2" xfId="16054"/>
    <cellStyle name="Ввод  11 7 2 4 2 2" xfId="21879"/>
    <cellStyle name="Ввод  11 7 2 4 3" xfId="20357"/>
    <cellStyle name="Ввод  11 7 2 5" xfId="14908"/>
    <cellStyle name="Ввод  11 7 2 5 2" xfId="20736"/>
    <cellStyle name="Ввод  11 7 2 6" xfId="19205"/>
    <cellStyle name="Ввод  11 7 3" xfId="13154"/>
    <cellStyle name="Ввод  11 7 3 2" xfId="13804"/>
    <cellStyle name="Ввод  11 7 3 2 2" xfId="15439"/>
    <cellStyle name="Ввод  11 7 3 2 2 2" xfId="21264"/>
    <cellStyle name="Ввод  11 7 3 2 3" xfId="19740"/>
    <cellStyle name="Ввод  11 7 3 3" xfId="14098"/>
    <cellStyle name="Ввод  11 7 3 3 2" xfId="15692"/>
    <cellStyle name="Ввод  11 7 3 3 2 2" xfId="21517"/>
    <cellStyle name="Ввод  11 7 3 3 3" xfId="19995"/>
    <cellStyle name="Ввод  11 7 3 4" xfId="14351"/>
    <cellStyle name="Ввод  11 7 3 4 2" xfId="15945"/>
    <cellStyle name="Ввод  11 7 3 4 2 2" xfId="21770"/>
    <cellStyle name="Ввод  11 7 3 4 3" xfId="20248"/>
    <cellStyle name="Ввод  11 7 3 5" xfId="14799"/>
    <cellStyle name="Ввод  11 7 3 5 2" xfId="20627"/>
    <cellStyle name="Ввод  11 7 3 6" xfId="19096"/>
    <cellStyle name="Ввод  11 7 4" xfId="13529"/>
    <cellStyle name="Ввод  11 7 4 2" xfId="15166"/>
    <cellStyle name="Ввод  11 7 4 2 2" xfId="20991"/>
    <cellStyle name="Ввод  11 7 4 3" xfId="19467"/>
    <cellStyle name="Ввод  11 7 5" xfId="13446"/>
    <cellStyle name="Ввод  11 7 5 2" xfId="15083"/>
    <cellStyle name="Ввод  11 7 5 2 2" xfId="20908"/>
    <cellStyle name="Ввод  11 7 5 3" xfId="19384"/>
    <cellStyle name="Ввод  11 7 6" xfId="13481"/>
    <cellStyle name="Ввод  11 7 6 2" xfId="15118"/>
    <cellStyle name="Ввод  11 7 6 2 2" xfId="20943"/>
    <cellStyle name="Ввод  11 7 6 3" xfId="19419"/>
    <cellStyle name="Ввод  11 7 7" xfId="14593"/>
    <cellStyle name="Ввод  11 7 7 2" xfId="16163"/>
    <cellStyle name="Ввод  11 7 7 2 2" xfId="21988"/>
    <cellStyle name="Ввод  11 7 7 3" xfId="20473"/>
    <cellStyle name="Ввод  11 7 8" xfId="18952"/>
    <cellStyle name="Ввод  11 8" xfId="4278"/>
    <cellStyle name="Ввод  11 8 2" xfId="13265"/>
    <cellStyle name="Ввод  11 8 2 2" xfId="13914"/>
    <cellStyle name="Ввод  11 8 2 2 2" xfId="15549"/>
    <cellStyle name="Ввод  11 8 2 2 2 2" xfId="21374"/>
    <cellStyle name="Ввод  11 8 2 2 3" xfId="19850"/>
    <cellStyle name="Ввод  11 8 2 3" xfId="14208"/>
    <cellStyle name="Ввод  11 8 2 3 2" xfId="15802"/>
    <cellStyle name="Ввод  11 8 2 3 2 2" xfId="21627"/>
    <cellStyle name="Ввод  11 8 2 3 3" xfId="20105"/>
    <cellStyle name="Ввод  11 8 2 4" xfId="14461"/>
    <cellStyle name="Ввод  11 8 2 4 2" xfId="16055"/>
    <cellStyle name="Ввод  11 8 2 4 2 2" xfId="21880"/>
    <cellStyle name="Ввод  11 8 2 4 3" xfId="20358"/>
    <cellStyle name="Ввод  11 8 2 5" xfId="14909"/>
    <cellStyle name="Ввод  11 8 2 5 2" xfId="20737"/>
    <cellStyle name="Ввод  11 8 2 6" xfId="19206"/>
    <cellStyle name="Ввод  11 8 3" xfId="13155"/>
    <cellStyle name="Ввод  11 8 3 2" xfId="13805"/>
    <cellStyle name="Ввод  11 8 3 2 2" xfId="15440"/>
    <cellStyle name="Ввод  11 8 3 2 2 2" xfId="21265"/>
    <cellStyle name="Ввод  11 8 3 2 3" xfId="19741"/>
    <cellStyle name="Ввод  11 8 3 3" xfId="14099"/>
    <cellStyle name="Ввод  11 8 3 3 2" xfId="15693"/>
    <cellStyle name="Ввод  11 8 3 3 2 2" xfId="21518"/>
    <cellStyle name="Ввод  11 8 3 3 3" xfId="19996"/>
    <cellStyle name="Ввод  11 8 3 4" xfId="14352"/>
    <cellStyle name="Ввод  11 8 3 4 2" xfId="15946"/>
    <cellStyle name="Ввод  11 8 3 4 2 2" xfId="21771"/>
    <cellStyle name="Ввод  11 8 3 4 3" xfId="20249"/>
    <cellStyle name="Ввод  11 8 3 5" xfId="14800"/>
    <cellStyle name="Ввод  11 8 3 5 2" xfId="20628"/>
    <cellStyle name="Ввод  11 8 3 6" xfId="19097"/>
    <cellStyle name="Ввод  11 8 4" xfId="13530"/>
    <cellStyle name="Ввод  11 8 4 2" xfId="15167"/>
    <cellStyle name="Ввод  11 8 4 2 2" xfId="20992"/>
    <cellStyle name="Ввод  11 8 4 3" xfId="19468"/>
    <cellStyle name="Ввод  11 8 5" xfId="13445"/>
    <cellStyle name="Ввод  11 8 5 2" xfId="15082"/>
    <cellStyle name="Ввод  11 8 5 2 2" xfId="20907"/>
    <cellStyle name="Ввод  11 8 5 3" xfId="19383"/>
    <cellStyle name="Ввод  11 8 6" xfId="13482"/>
    <cellStyle name="Ввод  11 8 6 2" xfId="15119"/>
    <cellStyle name="Ввод  11 8 6 2 2" xfId="20944"/>
    <cellStyle name="Ввод  11 8 6 3" xfId="19420"/>
    <cellStyle name="Ввод  11 8 7" xfId="14594"/>
    <cellStyle name="Ввод  11 8 7 2" xfId="16164"/>
    <cellStyle name="Ввод  11 8 7 2 2" xfId="21989"/>
    <cellStyle name="Ввод  11 8 7 3" xfId="20474"/>
    <cellStyle name="Ввод  11 8 8" xfId="18953"/>
    <cellStyle name="Ввод  11 9" xfId="4279"/>
    <cellStyle name="Ввод  11 9 2" xfId="13266"/>
    <cellStyle name="Ввод  11 9 2 2" xfId="13915"/>
    <cellStyle name="Ввод  11 9 2 2 2" xfId="15550"/>
    <cellStyle name="Ввод  11 9 2 2 2 2" xfId="21375"/>
    <cellStyle name="Ввод  11 9 2 2 3" xfId="19851"/>
    <cellStyle name="Ввод  11 9 2 3" xfId="14209"/>
    <cellStyle name="Ввод  11 9 2 3 2" xfId="15803"/>
    <cellStyle name="Ввод  11 9 2 3 2 2" xfId="21628"/>
    <cellStyle name="Ввод  11 9 2 3 3" xfId="20106"/>
    <cellStyle name="Ввод  11 9 2 4" xfId="14462"/>
    <cellStyle name="Ввод  11 9 2 4 2" xfId="16056"/>
    <cellStyle name="Ввод  11 9 2 4 2 2" xfId="21881"/>
    <cellStyle name="Ввод  11 9 2 4 3" xfId="20359"/>
    <cellStyle name="Ввод  11 9 2 5" xfId="14910"/>
    <cellStyle name="Ввод  11 9 2 5 2" xfId="20738"/>
    <cellStyle name="Ввод  11 9 2 6" xfId="19207"/>
    <cellStyle name="Ввод  11 9 3" xfId="13156"/>
    <cellStyle name="Ввод  11 9 3 2" xfId="13806"/>
    <cellStyle name="Ввод  11 9 3 2 2" xfId="15441"/>
    <cellStyle name="Ввод  11 9 3 2 2 2" xfId="21266"/>
    <cellStyle name="Ввод  11 9 3 2 3" xfId="19742"/>
    <cellStyle name="Ввод  11 9 3 3" xfId="14100"/>
    <cellStyle name="Ввод  11 9 3 3 2" xfId="15694"/>
    <cellStyle name="Ввод  11 9 3 3 2 2" xfId="21519"/>
    <cellStyle name="Ввод  11 9 3 3 3" xfId="19997"/>
    <cellStyle name="Ввод  11 9 3 4" xfId="14353"/>
    <cellStyle name="Ввод  11 9 3 4 2" xfId="15947"/>
    <cellStyle name="Ввод  11 9 3 4 2 2" xfId="21772"/>
    <cellStyle name="Ввод  11 9 3 4 3" xfId="20250"/>
    <cellStyle name="Ввод  11 9 3 5" xfId="14801"/>
    <cellStyle name="Ввод  11 9 3 5 2" xfId="20629"/>
    <cellStyle name="Ввод  11 9 3 6" xfId="19098"/>
    <cellStyle name="Ввод  11 9 4" xfId="13531"/>
    <cellStyle name="Ввод  11 9 4 2" xfId="15168"/>
    <cellStyle name="Ввод  11 9 4 2 2" xfId="20993"/>
    <cellStyle name="Ввод  11 9 4 3" xfId="19469"/>
    <cellStyle name="Ввод  11 9 5" xfId="13444"/>
    <cellStyle name="Ввод  11 9 5 2" xfId="15081"/>
    <cellStyle name="Ввод  11 9 5 2 2" xfId="20906"/>
    <cellStyle name="Ввод  11 9 5 3" xfId="19382"/>
    <cellStyle name="Ввод  11 9 6" xfId="13483"/>
    <cellStyle name="Ввод  11 9 6 2" xfId="15120"/>
    <cellStyle name="Ввод  11 9 6 2 2" xfId="20945"/>
    <cellStyle name="Ввод  11 9 6 3" xfId="19421"/>
    <cellStyle name="Ввод  11 9 7" xfId="14595"/>
    <cellStyle name="Ввод  11 9 7 2" xfId="16165"/>
    <cellStyle name="Ввод  11 9 7 2 2" xfId="21990"/>
    <cellStyle name="Ввод  11 9 7 3" xfId="20475"/>
    <cellStyle name="Ввод  11 9 8" xfId="18954"/>
    <cellStyle name="Ввод  12" xfId="4280"/>
    <cellStyle name="Ввод  12 10" xfId="4281"/>
    <cellStyle name="Ввод  12 10 2" xfId="13268"/>
    <cellStyle name="Ввод  12 10 2 2" xfId="13917"/>
    <cellStyle name="Ввод  12 10 2 2 2" xfId="15552"/>
    <cellStyle name="Ввод  12 10 2 2 2 2" xfId="21377"/>
    <cellStyle name="Ввод  12 10 2 2 3" xfId="19853"/>
    <cellStyle name="Ввод  12 10 2 3" xfId="14211"/>
    <cellStyle name="Ввод  12 10 2 3 2" xfId="15805"/>
    <cellStyle name="Ввод  12 10 2 3 2 2" xfId="21630"/>
    <cellStyle name="Ввод  12 10 2 3 3" xfId="20108"/>
    <cellStyle name="Ввод  12 10 2 4" xfId="14464"/>
    <cellStyle name="Ввод  12 10 2 4 2" xfId="16058"/>
    <cellStyle name="Ввод  12 10 2 4 2 2" xfId="21883"/>
    <cellStyle name="Ввод  12 10 2 4 3" xfId="20361"/>
    <cellStyle name="Ввод  12 10 2 5" xfId="14912"/>
    <cellStyle name="Ввод  12 10 2 5 2" xfId="20740"/>
    <cellStyle name="Ввод  12 10 2 6" xfId="19209"/>
    <cellStyle name="Ввод  12 10 3" xfId="13158"/>
    <cellStyle name="Ввод  12 10 3 2" xfId="13808"/>
    <cellStyle name="Ввод  12 10 3 2 2" xfId="15443"/>
    <cellStyle name="Ввод  12 10 3 2 2 2" xfId="21268"/>
    <cellStyle name="Ввод  12 10 3 2 3" xfId="19744"/>
    <cellStyle name="Ввод  12 10 3 3" xfId="14102"/>
    <cellStyle name="Ввод  12 10 3 3 2" xfId="15696"/>
    <cellStyle name="Ввод  12 10 3 3 2 2" xfId="21521"/>
    <cellStyle name="Ввод  12 10 3 3 3" xfId="19999"/>
    <cellStyle name="Ввод  12 10 3 4" xfId="14355"/>
    <cellStyle name="Ввод  12 10 3 4 2" xfId="15949"/>
    <cellStyle name="Ввод  12 10 3 4 2 2" xfId="21774"/>
    <cellStyle name="Ввод  12 10 3 4 3" xfId="20252"/>
    <cellStyle name="Ввод  12 10 3 5" xfId="14803"/>
    <cellStyle name="Ввод  12 10 3 5 2" xfId="20631"/>
    <cellStyle name="Ввод  12 10 3 6" xfId="19100"/>
    <cellStyle name="Ввод  12 10 4" xfId="13533"/>
    <cellStyle name="Ввод  12 10 4 2" xfId="15170"/>
    <cellStyle name="Ввод  12 10 4 2 2" xfId="20995"/>
    <cellStyle name="Ввод  12 10 4 3" xfId="19471"/>
    <cellStyle name="Ввод  12 10 5" xfId="13442"/>
    <cellStyle name="Ввод  12 10 5 2" xfId="15079"/>
    <cellStyle name="Ввод  12 10 5 2 2" xfId="20904"/>
    <cellStyle name="Ввод  12 10 5 3" xfId="19380"/>
    <cellStyle name="Ввод  12 10 6" xfId="13485"/>
    <cellStyle name="Ввод  12 10 6 2" xfId="15122"/>
    <cellStyle name="Ввод  12 10 6 2 2" xfId="20947"/>
    <cellStyle name="Ввод  12 10 6 3" xfId="19423"/>
    <cellStyle name="Ввод  12 10 7" xfId="14597"/>
    <cellStyle name="Ввод  12 10 7 2" xfId="16167"/>
    <cellStyle name="Ввод  12 10 7 2 2" xfId="21992"/>
    <cellStyle name="Ввод  12 10 7 3" xfId="20477"/>
    <cellStyle name="Ввод  12 10 8" xfId="18956"/>
    <cellStyle name="Ввод  12 11" xfId="13267"/>
    <cellStyle name="Ввод  12 11 2" xfId="13916"/>
    <cellStyle name="Ввод  12 11 2 2" xfId="15551"/>
    <cellStyle name="Ввод  12 11 2 2 2" xfId="21376"/>
    <cellStyle name="Ввод  12 11 2 3" xfId="19852"/>
    <cellStyle name="Ввод  12 11 3" xfId="14210"/>
    <cellStyle name="Ввод  12 11 3 2" xfId="15804"/>
    <cellStyle name="Ввод  12 11 3 2 2" xfId="21629"/>
    <cellStyle name="Ввод  12 11 3 3" xfId="20107"/>
    <cellStyle name="Ввод  12 11 4" xfId="14463"/>
    <cellStyle name="Ввод  12 11 4 2" xfId="16057"/>
    <cellStyle name="Ввод  12 11 4 2 2" xfId="21882"/>
    <cellStyle name="Ввод  12 11 4 3" xfId="20360"/>
    <cellStyle name="Ввод  12 11 5" xfId="14911"/>
    <cellStyle name="Ввод  12 11 5 2" xfId="20739"/>
    <cellStyle name="Ввод  12 11 6" xfId="19208"/>
    <cellStyle name="Ввод  12 12" xfId="13157"/>
    <cellStyle name="Ввод  12 12 2" xfId="13807"/>
    <cellStyle name="Ввод  12 12 2 2" xfId="15442"/>
    <cellStyle name="Ввод  12 12 2 2 2" xfId="21267"/>
    <cellStyle name="Ввод  12 12 2 3" xfId="19743"/>
    <cellStyle name="Ввод  12 12 3" xfId="14101"/>
    <cellStyle name="Ввод  12 12 3 2" xfId="15695"/>
    <cellStyle name="Ввод  12 12 3 2 2" xfId="21520"/>
    <cellStyle name="Ввод  12 12 3 3" xfId="19998"/>
    <cellStyle name="Ввод  12 12 4" xfId="14354"/>
    <cellStyle name="Ввод  12 12 4 2" xfId="15948"/>
    <cellStyle name="Ввод  12 12 4 2 2" xfId="21773"/>
    <cellStyle name="Ввод  12 12 4 3" xfId="20251"/>
    <cellStyle name="Ввод  12 12 5" xfId="14802"/>
    <cellStyle name="Ввод  12 12 5 2" xfId="20630"/>
    <cellStyle name="Ввод  12 12 6" xfId="19099"/>
    <cellStyle name="Ввод  12 13" xfId="13532"/>
    <cellStyle name="Ввод  12 13 2" xfId="15169"/>
    <cellStyle name="Ввод  12 13 2 2" xfId="20994"/>
    <cellStyle name="Ввод  12 13 3" xfId="19470"/>
    <cellStyle name="Ввод  12 14" xfId="13443"/>
    <cellStyle name="Ввод  12 14 2" xfId="15080"/>
    <cellStyle name="Ввод  12 14 2 2" xfId="20905"/>
    <cellStyle name="Ввод  12 14 3" xfId="19381"/>
    <cellStyle name="Ввод  12 15" xfId="13484"/>
    <cellStyle name="Ввод  12 15 2" xfId="15121"/>
    <cellStyle name="Ввод  12 15 2 2" xfId="20946"/>
    <cellStyle name="Ввод  12 15 3" xfId="19422"/>
    <cellStyle name="Ввод  12 16" xfId="14596"/>
    <cellStyle name="Ввод  12 16 2" xfId="16166"/>
    <cellStyle name="Ввод  12 16 2 2" xfId="21991"/>
    <cellStyle name="Ввод  12 16 3" xfId="20476"/>
    <cellStyle name="Ввод  12 17" xfId="18955"/>
    <cellStyle name="Ввод  12 2" xfId="4282"/>
    <cellStyle name="Ввод  12 2 2" xfId="13269"/>
    <cellStyle name="Ввод  12 2 2 2" xfId="13918"/>
    <cellStyle name="Ввод  12 2 2 2 2" xfId="15553"/>
    <cellStyle name="Ввод  12 2 2 2 2 2" xfId="21378"/>
    <cellStyle name="Ввод  12 2 2 2 3" xfId="19854"/>
    <cellStyle name="Ввод  12 2 2 3" xfId="14212"/>
    <cellStyle name="Ввод  12 2 2 3 2" xfId="15806"/>
    <cellStyle name="Ввод  12 2 2 3 2 2" xfId="21631"/>
    <cellStyle name="Ввод  12 2 2 3 3" xfId="20109"/>
    <cellStyle name="Ввод  12 2 2 4" xfId="14465"/>
    <cellStyle name="Ввод  12 2 2 4 2" xfId="16059"/>
    <cellStyle name="Ввод  12 2 2 4 2 2" xfId="21884"/>
    <cellStyle name="Ввод  12 2 2 4 3" xfId="20362"/>
    <cellStyle name="Ввод  12 2 2 5" xfId="14913"/>
    <cellStyle name="Ввод  12 2 2 5 2" xfId="20741"/>
    <cellStyle name="Ввод  12 2 2 6" xfId="19210"/>
    <cellStyle name="Ввод  12 2 3" xfId="13159"/>
    <cellStyle name="Ввод  12 2 3 2" xfId="13809"/>
    <cellStyle name="Ввод  12 2 3 2 2" xfId="15444"/>
    <cellStyle name="Ввод  12 2 3 2 2 2" xfId="21269"/>
    <cellStyle name="Ввод  12 2 3 2 3" xfId="19745"/>
    <cellStyle name="Ввод  12 2 3 3" xfId="14103"/>
    <cellStyle name="Ввод  12 2 3 3 2" xfId="15697"/>
    <cellStyle name="Ввод  12 2 3 3 2 2" xfId="21522"/>
    <cellStyle name="Ввод  12 2 3 3 3" xfId="20000"/>
    <cellStyle name="Ввод  12 2 3 4" xfId="14356"/>
    <cellStyle name="Ввод  12 2 3 4 2" xfId="15950"/>
    <cellStyle name="Ввод  12 2 3 4 2 2" xfId="21775"/>
    <cellStyle name="Ввод  12 2 3 4 3" xfId="20253"/>
    <cellStyle name="Ввод  12 2 3 5" xfId="14804"/>
    <cellStyle name="Ввод  12 2 3 5 2" xfId="20632"/>
    <cellStyle name="Ввод  12 2 3 6" xfId="19101"/>
    <cellStyle name="Ввод  12 2 4" xfId="13534"/>
    <cellStyle name="Ввод  12 2 4 2" xfId="15171"/>
    <cellStyle name="Ввод  12 2 4 2 2" xfId="20996"/>
    <cellStyle name="Ввод  12 2 4 3" xfId="19472"/>
    <cellStyle name="Ввод  12 2 5" xfId="13441"/>
    <cellStyle name="Ввод  12 2 5 2" xfId="15078"/>
    <cellStyle name="Ввод  12 2 5 2 2" xfId="20903"/>
    <cellStyle name="Ввод  12 2 5 3" xfId="19379"/>
    <cellStyle name="Ввод  12 2 6" xfId="13486"/>
    <cellStyle name="Ввод  12 2 6 2" xfId="15123"/>
    <cellStyle name="Ввод  12 2 6 2 2" xfId="20948"/>
    <cellStyle name="Ввод  12 2 6 3" xfId="19424"/>
    <cellStyle name="Ввод  12 2 7" xfId="14598"/>
    <cellStyle name="Ввод  12 2 7 2" xfId="16168"/>
    <cellStyle name="Ввод  12 2 7 2 2" xfId="21993"/>
    <cellStyle name="Ввод  12 2 7 3" xfId="20478"/>
    <cellStyle name="Ввод  12 2 8" xfId="18957"/>
    <cellStyle name="Ввод  12 3" xfId="4283"/>
    <cellStyle name="Ввод  12 3 2" xfId="13270"/>
    <cellStyle name="Ввод  12 3 2 2" xfId="13919"/>
    <cellStyle name="Ввод  12 3 2 2 2" xfId="15554"/>
    <cellStyle name="Ввод  12 3 2 2 2 2" xfId="21379"/>
    <cellStyle name="Ввод  12 3 2 2 3" xfId="19855"/>
    <cellStyle name="Ввод  12 3 2 3" xfId="14213"/>
    <cellStyle name="Ввод  12 3 2 3 2" xfId="15807"/>
    <cellStyle name="Ввод  12 3 2 3 2 2" xfId="21632"/>
    <cellStyle name="Ввод  12 3 2 3 3" xfId="20110"/>
    <cellStyle name="Ввод  12 3 2 4" xfId="14466"/>
    <cellStyle name="Ввод  12 3 2 4 2" xfId="16060"/>
    <cellStyle name="Ввод  12 3 2 4 2 2" xfId="21885"/>
    <cellStyle name="Ввод  12 3 2 4 3" xfId="20363"/>
    <cellStyle name="Ввод  12 3 2 5" xfId="14914"/>
    <cellStyle name="Ввод  12 3 2 5 2" xfId="20742"/>
    <cellStyle name="Ввод  12 3 2 6" xfId="19211"/>
    <cellStyle name="Ввод  12 3 3" xfId="13160"/>
    <cellStyle name="Ввод  12 3 3 2" xfId="13810"/>
    <cellStyle name="Ввод  12 3 3 2 2" xfId="15445"/>
    <cellStyle name="Ввод  12 3 3 2 2 2" xfId="21270"/>
    <cellStyle name="Ввод  12 3 3 2 3" xfId="19746"/>
    <cellStyle name="Ввод  12 3 3 3" xfId="14104"/>
    <cellStyle name="Ввод  12 3 3 3 2" xfId="15698"/>
    <cellStyle name="Ввод  12 3 3 3 2 2" xfId="21523"/>
    <cellStyle name="Ввод  12 3 3 3 3" xfId="20001"/>
    <cellStyle name="Ввод  12 3 3 4" xfId="14357"/>
    <cellStyle name="Ввод  12 3 3 4 2" xfId="15951"/>
    <cellStyle name="Ввод  12 3 3 4 2 2" xfId="21776"/>
    <cellStyle name="Ввод  12 3 3 4 3" xfId="20254"/>
    <cellStyle name="Ввод  12 3 3 5" xfId="14805"/>
    <cellStyle name="Ввод  12 3 3 5 2" xfId="20633"/>
    <cellStyle name="Ввод  12 3 3 6" xfId="19102"/>
    <cellStyle name="Ввод  12 3 4" xfId="13535"/>
    <cellStyle name="Ввод  12 3 4 2" xfId="15172"/>
    <cellStyle name="Ввод  12 3 4 2 2" xfId="20997"/>
    <cellStyle name="Ввод  12 3 4 3" xfId="19473"/>
    <cellStyle name="Ввод  12 3 5" xfId="13440"/>
    <cellStyle name="Ввод  12 3 5 2" xfId="15077"/>
    <cellStyle name="Ввод  12 3 5 2 2" xfId="20902"/>
    <cellStyle name="Ввод  12 3 5 3" xfId="19378"/>
    <cellStyle name="Ввод  12 3 6" xfId="13487"/>
    <cellStyle name="Ввод  12 3 6 2" xfId="15124"/>
    <cellStyle name="Ввод  12 3 6 2 2" xfId="20949"/>
    <cellStyle name="Ввод  12 3 6 3" xfId="19425"/>
    <cellStyle name="Ввод  12 3 7" xfId="14599"/>
    <cellStyle name="Ввод  12 3 7 2" xfId="16169"/>
    <cellStyle name="Ввод  12 3 7 2 2" xfId="21994"/>
    <cellStyle name="Ввод  12 3 7 3" xfId="20479"/>
    <cellStyle name="Ввод  12 3 8" xfId="18958"/>
    <cellStyle name="Ввод  12 4" xfId="4284"/>
    <cellStyle name="Ввод  12 4 2" xfId="13271"/>
    <cellStyle name="Ввод  12 4 2 2" xfId="13920"/>
    <cellStyle name="Ввод  12 4 2 2 2" xfId="15555"/>
    <cellStyle name="Ввод  12 4 2 2 2 2" xfId="21380"/>
    <cellStyle name="Ввод  12 4 2 2 3" xfId="19856"/>
    <cellStyle name="Ввод  12 4 2 3" xfId="14214"/>
    <cellStyle name="Ввод  12 4 2 3 2" xfId="15808"/>
    <cellStyle name="Ввод  12 4 2 3 2 2" xfId="21633"/>
    <cellStyle name="Ввод  12 4 2 3 3" xfId="20111"/>
    <cellStyle name="Ввод  12 4 2 4" xfId="14467"/>
    <cellStyle name="Ввод  12 4 2 4 2" xfId="16061"/>
    <cellStyle name="Ввод  12 4 2 4 2 2" xfId="21886"/>
    <cellStyle name="Ввод  12 4 2 4 3" xfId="20364"/>
    <cellStyle name="Ввод  12 4 2 5" xfId="14915"/>
    <cellStyle name="Ввод  12 4 2 5 2" xfId="20743"/>
    <cellStyle name="Ввод  12 4 2 6" xfId="19212"/>
    <cellStyle name="Ввод  12 4 3" xfId="13161"/>
    <cellStyle name="Ввод  12 4 3 2" xfId="13811"/>
    <cellStyle name="Ввод  12 4 3 2 2" xfId="15446"/>
    <cellStyle name="Ввод  12 4 3 2 2 2" xfId="21271"/>
    <cellStyle name="Ввод  12 4 3 2 3" xfId="19747"/>
    <cellStyle name="Ввод  12 4 3 3" xfId="14105"/>
    <cellStyle name="Ввод  12 4 3 3 2" xfId="15699"/>
    <cellStyle name="Ввод  12 4 3 3 2 2" xfId="21524"/>
    <cellStyle name="Ввод  12 4 3 3 3" xfId="20002"/>
    <cellStyle name="Ввод  12 4 3 4" xfId="14358"/>
    <cellStyle name="Ввод  12 4 3 4 2" xfId="15952"/>
    <cellStyle name="Ввод  12 4 3 4 2 2" xfId="21777"/>
    <cellStyle name="Ввод  12 4 3 4 3" xfId="20255"/>
    <cellStyle name="Ввод  12 4 3 5" xfId="14806"/>
    <cellStyle name="Ввод  12 4 3 5 2" xfId="20634"/>
    <cellStyle name="Ввод  12 4 3 6" xfId="19103"/>
    <cellStyle name="Ввод  12 4 4" xfId="13536"/>
    <cellStyle name="Ввод  12 4 4 2" xfId="15173"/>
    <cellStyle name="Ввод  12 4 4 2 2" xfId="20998"/>
    <cellStyle name="Ввод  12 4 4 3" xfId="19474"/>
    <cellStyle name="Ввод  12 4 5" xfId="13439"/>
    <cellStyle name="Ввод  12 4 5 2" xfId="15076"/>
    <cellStyle name="Ввод  12 4 5 2 2" xfId="20901"/>
    <cellStyle name="Ввод  12 4 5 3" xfId="19377"/>
    <cellStyle name="Ввод  12 4 6" xfId="13488"/>
    <cellStyle name="Ввод  12 4 6 2" xfId="15125"/>
    <cellStyle name="Ввод  12 4 6 2 2" xfId="20950"/>
    <cellStyle name="Ввод  12 4 6 3" xfId="19426"/>
    <cellStyle name="Ввод  12 4 7" xfId="14600"/>
    <cellStyle name="Ввод  12 4 7 2" xfId="16170"/>
    <cellStyle name="Ввод  12 4 7 2 2" xfId="21995"/>
    <cellStyle name="Ввод  12 4 7 3" xfId="20480"/>
    <cellStyle name="Ввод  12 4 8" xfId="18959"/>
    <cellStyle name="Ввод  12 5" xfId="4285"/>
    <cellStyle name="Ввод  12 5 2" xfId="13272"/>
    <cellStyle name="Ввод  12 5 2 2" xfId="13921"/>
    <cellStyle name="Ввод  12 5 2 2 2" xfId="15556"/>
    <cellStyle name="Ввод  12 5 2 2 2 2" xfId="21381"/>
    <cellStyle name="Ввод  12 5 2 2 3" xfId="19857"/>
    <cellStyle name="Ввод  12 5 2 3" xfId="14215"/>
    <cellStyle name="Ввод  12 5 2 3 2" xfId="15809"/>
    <cellStyle name="Ввод  12 5 2 3 2 2" xfId="21634"/>
    <cellStyle name="Ввод  12 5 2 3 3" xfId="20112"/>
    <cellStyle name="Ввод  12 5 2 4" xfId="14468"/>
    <cellStyle name="Ввод  12 5 2 4 2" xfId="16062"/>
    <cellStyle name="Ввод  12 5 2 4 2 2" xfId="21887"/>
    <cellStyle name="Ввод  12 5 2 4 3" xfId="20365"/>
    <cellStyle name="Ввод  12 5 2 5" xfId="14916"/>
    <cellStyle name="Ввод  12 5 2 5 2" xfId="20744"/>
    <cellStyle name="Ввод  12 5 2 6" xfId="19213"/>
    <cellStyle name="Ввод  12 5 3" xfId="13162"/>
    <cellStyle name="Ввод  12 5 3 2" xfId="13812"/>
    <cellStyle name="Ввод  12 5 3 2 2" xfId="15447"/>
    <cellStyle name="Ввод  12 5 3 2 2 2" xfId="21272"/>
    <cellStyle name="Ввод  12 5 3 2 3" xfId="19748"/>
    <cellStyle name="Ввод  12 5 3 3" xfId="14106"/>
    <cellStyle name="Ввод  12 5 3 3 2" xfId="15700"/>
    <cellStyle name="Ввод  12 5 3 3 2 2" xfId="21525"/>
    <cellStyle name="Ввод  12 5 3 3 3" xfId="20003"/>
    <cellStyle name="Ввод  12 5 3 4" xfId="14359"/>
    <cellStyle name="Ввод  12 5 3 4 2" xfId="15953"/>
    <cellStyle name="Ввод  12 5 3 4 2 2" xfId="21778"/>
    <cellStyle name="Ввод  12 5 3 4 3" xfId="20256"/>
    <cellStyle name="Ввод  12 5 3 5" xfId="14807"/>
    <cellStyle name="Ввод  12 5 3 5 2" xfId="20635"/>
    <cellStyle name="Ввод  12 5 3 6" xfId="19104"/>
    <cellStyle name="Ввод  12 5 4" xfId="13537"/>
    <cellStyle name="Ввод  12 5 4 2" xfId="15174"/>
    <cellStyle name="Ввод  12 5 4 2 2" xfId="20999"/>
    <cellStyle name="Ввод  12 5 4 3" xfId="19475"/>
    <cellStyle name="Ввод  12 5 5" xfId="13438"/>
    <cellStyle name="Ввод  12 5 5 2" xfId="15075"/>
    <cellStyle name="Ввод  12 5 5 2 2" xfId="20900"/>
    <cellStyle name="Ввод  12 5 5 3" xfId="19376"/>
    <cellStyle name="Ввод  12 5 6" xfId="13489"/>
    <cellStyle name="Ввод  12 5 6 2" xfId="15126"/>
    <cellStyle name="Ввод  12 5 6 2 2" xfId="20951"/>
    <cellStyle name="Ввод  12 5 6 3" xfId="19427"/>
    <cellStyle name="Ввод  12 5 7" xfId="14601"/>
    <cellStyle name="Ввод  12 5 7 2" xfId="16171"/>
    <cellStyle name="Ввод  12 5 7 2 2" xfId="21996"/>
    <cellStyle name="Ввод  12 5 7 3" xfId="20481"/>
    <cellStyle name="Ввод  12 5 8" xfId="18960"/>
    <cellStyle name="Ввод  12 6" xfId="4286"/>
    <cellStyle name="Ввод  12 6 2" xfId="13273"/>
    <cellStyle name="Ввод  12 6 2 2" xfId="13922"/>
    <cellStyle name="Ввод  12 6 2 2 2" xfId="15557"/>
    <cellStyle name="Ввод  12 6 2 2 2 2" xfId="21382"/>
    <cellStyle name="Ввод  12 6 2 2 3" xfId="19858"/>
    <cellStyle name="Ввод  12 6 2 3" xfId="14216"/>
    <cellStyle name="Ввод  12 6 2 3 2" xfId="15810"/>
    <cellStyle name="Ввод  12 6 2 3 2 2" xfId="21635"/>
    <cellStyle name="Ввод  12 6 2 3 3" xfId="20113"/>
    <cellStyle name="Ввод  12 6 2 4" xfId="14469"/>
    <cellStyle name="Ввод  12 6 2 4 2" xfId="16063"/>
    <cellStyle name="Ввод  12 6 2 4 2 2" xfId="21888"/>
    <cellStyle name="Ввод  12 6 2 4 3" xfId="20366"/>
    <cellStyle name="Ввод  12 6 2 5" xfId="14917"/>
    <cellStyle name="Ввод  12 6 2 5 2" xfId="20745"/>
    <cellStyle name="Ввод  12 6 2 6" xfId="19214"/>
    <cellStyle name="Ввод  12 6 3" xfId="13163"/>
    <cellStyle name="Ввод  12 6 3 2" xfId="13813"/>
    <cellStyle name="Ввод  12 6 3 2 2" xfId="15448"/>
    <cellStyle name="Ввод  12 6 3 2 2 2" xfId="21273"/>
    <cellStyle name="Ввод  12 6 3 2 3" xfId="19749"/>
    <cellStyle name="Ввод  12 6 3 3" xfId="14107"/>
    <cellStyle name="Ввод  12 6 3 3 2" xfId="15701"/>
    <cellStyle name="Ввод  12 6 3 3 2 2" xfId="21526"/>
    <cellStyle name="Ввод  12 6 3 3 3" xfId="20004"/>
    <cellStyle name="Ввод  12 6 3 4" xfId="14360"/>
    <cellStyle name="Ввод  12 6 3 4 2" xfId="15954"/>
    <cellStyle name="Ввод  12 6 3 4 2 2" xfId="21779"/>
    <cellStyle name="Ввод  12 6 3 4 3" xfId="20257"/>
    <cellStyle name="Ввод  12 6 3 5" xfId="14808"/>
    <cellStyle name="Ввод  12 6 3 5 2" xfId="20636"/>
    <cellStyle name="Ввод  12 6 3 6" xfId="19105"/>
    <cellStyle name="Ввод  12 6 4" xfId="13538"/>
    <cellStyle name="Ввод  12 6 4 2" xfId="15175"/>
    <cellStyle name="Ввод  12 6 4 2 2" xfId="21000"/>
    <cellStyle name="Ввод  12 6 4 3" xfId="19476"/>
    <cellStyle name="Ввод  12 6 5" xfId="13437"/>
    <cellStyle name="Ввод  12 6 5 2" xfId="15074"/>
    <cellStyle name="Ввод  12 6 5 2 2" xfId="20899"/>
    <cellStyle name="Ввод  12 6 5 3" xfId="19375"/>
    <cellStyle name="Ввод  12 6 6" xfId="13490"/>
    <cellStyle name="Ввод  12 6 6 2" xfId="15127"/>
    <cellStyle name="Ввод  12 6 6 2 2" xfId="20952"/>
    <cellStyle name="Ввод  12 6 6 3" xfId="19428"/>
    <cellStyle name="Ввод  12 6 7" xfId="14602"/>
    <cellStyle name="Ввод  12 6 7 2" xfId="16172"/>
    <cellStyle name="Ввод  12 6 7 2 2" xfId="21997"/>
    <cellStyle name="Ввод  12 6 7 3" xfId="20482"/>
    <cellStyle name="Ввод  12 6 8" xfId="18961"/>
    <cellStyle name="Ввод  12 7" xfId="4287"/>
    <cellStyle name="Ввод  12 7 2" xfId="13274"/>
    <cellStyle name="Ввод  12 7 2 2" xfId="13923"/>
    <cellStyle name="Ввод  12 7 2 2 2" xfId="15558"/>
    <cellStyle name="Ввод  12 7 2 2 2 2" xfId="21383"/>
    <cellStyle name="Ввод  12 7 2 2 3" xfId="19859"/>
    <cellStyle name="Ввод  12 7 2 3" xfId="14217"/>
    <cellStyle name="Ввод  12 7 2 3 2" xfId="15811"/>
    <cellStyle name="Ввод  12 7 2 3 2 2" xfId="21636"/>
    <cellStyle name="Ввод  12 7 2 3 3" xfId="20114"/>
    <cellStyle name="Ввод  12 7 2 4" xfId="14470"/>
    <cellStyle name="Ввод  12 7 2 4 2" xfId="16064"/>
    <cellStyle name="Ввод  12 7 2 4 2 2" xfId="21889"/>
    <cellStyle name="Ввод  12 7 2 4 3" xfId="20367"/>
    <cellStyle name="Ввод  12 7 2 5" xfId="14918"/>
    <cellStyle name="Ввод  12 7 2 5 2" xfId="20746"/>
    <cellStyle name="Ввод  12 7 2 6" xfId="19215"/>
    <cellStyle name="Ввод  12 7 3" xfId="13164"/>
    <cellStyle name="Ввод  12 7 3 2" xfId="13814"/>
    <cellStyle name="Ввод  12 7 3 2 2" xfId="15449"/>
    <cellStyle name="Ввод  12 7 3 2 2 2" xfId="21274"/>
    <cellStyle name="Ввод  12 7 3 2 3" xfId="19750"/>
    <cellStyle name="Ввод  12 7 3 3" xfId="14108"/>
    <cellStyle name="Ввод  12 7 3 3 2" xfId="15702"/>
    <cellStyle name="Ввод  12 7 3 3 2 2" xfId="21527"/>
    <cellStyle name="Ввод  12 7 3 3 3" xfId="20005"/>
    <cellStyle name="Ввод  12 7 3 4" xfId="14361"/>
    <cellStyle name="Ввод  12 7 3 4 2" xfId="15955"/>
    <cellStyle name="Ввод  12 7 3 4 2 2" xfId="21780"/>
    <cellStyle name="Ввод  12 7 3 4 3" xfId="20258"/>
    <cellStyle name="Ввод  12 7 3 5" xfId="14809"/>
    <cellStyle name="Ввод  12 7 3 5 2" xfId="20637"/>
    <cellStyle name="Ввод  12 7 3 6" xfId="19106"/>
    <cellStyle name="Ввод  12 7 4" xfId="13539"/>
    <cellStyle name="Ввод  12 7 4 2" xfId="15176"/>
    <cellStyle name="Ввод  12 7 4 2 2" xfId="21001"/>
    <cellStyle name="Ввод  12 7 4 3" xfId="19477"/>
    <cellStyle name="Ввод  12 7 5" xfId="13436"/>
    <cellStyle name="Ввод  12 7 5 2" xfId="15073"/>
    <cellStyle name="Ввод  12 7 5 2 2" xfId="20898"/>
    <cellStyle name="Ввод  12 7 5 3" xfId="19374"/>
    <cellStyle name="Ввод  12 7 6" xfId="13491"/>
    <cellStyle name="Ввод  12 7 6 2" xfId="15128"/>
    <cellStyle name="Ввод  12 7 6 2 2" xfId="20953"/>
    <cellStyle name="Ввод  12 7 6 3" xfId="19429"/>
    <cellStyle name="Ввод  12 7 7" xfId="14603"/>
    <cellStyle name="Ввод  12 7 7 2" xfId="16173"/>
    <cellStyle name="Ввод  12 7 7 2 2" xfId="21998"/>
    <cellStyle name="Ввод  12 7 7 3" xfId="20483"/>
    <cellStyle name="Ввод  12 7 8" xfId="18962"/>
    <cellStyle name="Ввод  12 8" xfId="4288"/>
    <cellStyle name="Ввод  12 8 2" xfId="13275"/>
    <cellStyle name="Ввод  12 8 2 2" xfId="13924"/>
    <cellStyle name="Ввод  12 8 2 2 2" xfId="15559"/>
    <cellStyle name="Ввод  12 8 2 2 2 2" xfId="21384"/>
    <cellStyle name="Ввод  12 8 2 2 3" xfId="19860"/>
    <cellStyle name="Ввод  12 8 2 3" xfId="14218"/>
    <cellStyle name="Ввод  12 8 2 3 2" xfId="15812"/>
    <cellStyle name="Ввод  12 8 2 3 2 2" xfId="21637"/>
    <cellStyle name="Ввод  12 8 2 3 3" xfId="20115"/>
    <cellStyle name="Ввод  12 8 2 4" xfId="14471"/>
    <cellStyle name="Ввод  12 8 2 4 2" xfId="16065"/>
    <cellStyle name="Ввод  12 8 2 4 2 2" xfId="21890"/>
    <cellStyle name="Ввод  12 8 2 4 3" xfId="20368"/>
    <cellStyle name="Ввод  12 8 2 5" xfId="14919"/>
    <cellStyle name="Ввод  12 8 2 5 2" xfId="20747"/>
    <cellStyle name="Ввод  12 8 2 6" xfId="19216"/>
    <cellStyle name="Ввод  12 8 3" xfId="13165"/>
    <cellStyle name="Ввод  12 8 3 2" xfId="13815"/>
    <cellStyle name="Ввод  12 8 3 2 2" xfId="15450"/>
    <cellStyle name="Ввод  12 8 3 2 2 2" xfId="21275"/>
    <cellStyle name="Ввод  12 8 3 2 3" xfId="19751"/>
    <cellStyle name="Ввод  12 8 3 3" xfId="14109"/>
    <cellStyle name="Ввод  12 8 3 3 2" xfId="15703"/>
    <cellStyle name="Ввод  12 8 3 3 2 2" xfId="21528"/>
    <cellStyle name="Ввод  12 8 3 3 3" xfId="20006"/>
    <cellStyle name="Ввод  12 8 3 4" xfId="14362"/>
    <cellStyle name="Ввод  12 8 3 4 2" xfId="15956"/>
    <cellStyle name="Ввод  12 8 3 4 2 2" xfId="21781"/>
    <cellStyle name="Ввод  12 8 3 4 3" xfId="20259"/>
    <cellStyle name="Ввод  12 8 3 5" xfId="14810"/>
    <cellStyle name="Ввод  12 8 3 5 2" xfId="20638"/>
    <cellStyle name="Ввод  12 8 3 6" xfId="19107"/>
    <cellStyle name="Ввод  12 8 4" xfId="13540"/>
    <cellStyle name="Ввод  12 8 4 2" xfId="15177"/>
    <cellStyle name="Ввод  12 8 4 2 2" xfId="21002"/>
    <cellStyle name="Ввод  12 8 4 3" xfId="19478"/>
    <cellStyle name="Ввод  12 8 5" xfId="13435"/>
    <cellStyle name="Ввод  12 8 5 2" xfId="15072"/>
    <cellStyle name="Ввод  12 8 5 2 2" xfId="20897"/>
    <cellStyle name="Ввод  12 8 5 3" xfId="19373"/>
    <cellStyle name="Ввод  12 8 6" xfId="13492"/>
    <cellStyle name="Ввод  12 8 6 2" xfId="15129"/>
    <cellStyle name="Ввод  12 8 6 2 2" xfId="20954"/>
    <cellStyle name="Ввод  12 8 6 3" xfId="19430"/>
    <cellStyle name="Ввод  12 8 7" xfId="14604"/>
    <cellStyle name="Ввод  12 8 7 2" xfId="16174"/>
    <cellStyle name="Ввод  12 8 7 2 2" xfId="21999"/>
    <cellStyle name="Ввод  12 8 7 3" xfId="20484"/>
    <cellStyle name="Ввод  12 8 8" xfId="18963"/>
    <cellStyle name="Ввод  12 9" xfId="4289"/>
    <cellStyle name="Ввод  12 9 2" xfId="13276"/>
    <cellStyle name="Ввод  12 9 2 2" xfId="13925"/>
    <cellStyle name="Ввод  12 9 2 2 2" xfId="15560"/>
    <cellStyle name="Ввод  12 9 2 2 2 2" xfId="21385"/>
    <cellStyle name="Ввод  12 9 2 2 3" xfId="19861"/>
    <cellStyle name="Ввод  12 9 2 3" xfId="14219"/>
    <cellStyle name="Ввод  12 9 2 3 2" xfId="15813"/>
    <cellStyle name="Ввод  12 9 2 3 2 2" xfId="21638"/>
    <cellStyle name="Ввод  12 9 2 3 3" xfId="20116"/>
    <cellStyle name="Ввод  12 9 2 4" xfId="14472"/>
    <cellStyle name="Ввод  12 9 2 4 2" xfId="16066"/>
    <cellStyle name="Ввод  12 9 2 4 2 2" xfId="21891"/>
    <cellStyle name="Ввод  12 9 2 4 3" xfId="20369"/>
    <cellStyle name="Ввод  12 9 2 5" xfId="14920"/>
    <cellStyle name="Ввод  12 9 2 5 2" xfId="20748"/>
    <cellStyle name="Ввод  12 9 2 6" xfId="19217"/>
    <cellStyle name="Ввод  12 9 3" xfId="13166"/>
    <cellStyle name="Ввод  12 9 3 2" xfId="13816"/>
    <cellStyle name="Ввод  12 9 3 2 2" xfId="15451"/>
    <cellStyle name="Ввод  12 9 3 2 2 2" xfId="21276"/>
    <cellStyle name="Ввод  12 9 3 2 3" xfId="19752"/>
    <cellStyle name="Ввод  12 9 3 3" xfId="14110"/>
    <cellStyle name="Ввод  12 9 3 3 2" xfId="15704"/>
    <cellStyle name="Ввод  12 9 3 3 2 2" xfId="21529"/>
    <cellStyle name="Ввод  12 9 3 3 3" xfId="20007"/>
    <cellStyle name="Ввод  12 9 3 4" xfId="14363"/>
    <cellStyle name="Ввод  12 9 3 4 2" xfId="15957"/>
    <cellStyle name="Ввод  12 9 3 4 2 2" xfId="21782"/>
    <cellStyle name="Ввод  12 9 3 4 3" xfId="20260"/>
    <cellStyle name="Ввод  12 9 3 5" xfId="14811"/>
    <cellStyle name="Ввод  12 9 3 5 2" xfId="20639"/>
    <cellStyle name="Ввод  12 9 3 6" xfId="19108"/>
    <cellStyle name="Ввод  12 9 4" xfId="13541"/>
    <cellStyle name="Ввод  12 9 4 2" xfId="15178"/>
    <cellStyle name="Ввод  12 9 4 2 2" xfId="21003"/>
    <cellStyle name="Ввод  12 9 4 3" xfId="19479"/>
    <cellStyle name="Ввод  12 9 5" xfId="13434"/>
    <cellStyle name="Ввод  12 9 5 2" xfId="15071"/>
    <cellStyle name="Ввод  12 9 5 2 2" xfId="20896"/>
    <cellStyle name="Ввод  12 9 5 3" xfId="19372"/>
    <cellStyle name="Ввод  12 9 6" xfId="13493"/>
    <cellStyle name="Ввод  12 9 6 2" xfId="15130"/>
    <cellStyle name="Ввод  12 9 6 2 2" xfId="20955"/>
    <cellStyle name="Ввод  12 9 6 3" xfId="19431"/>
    <cellStyle name="Ввод  12 9 7" xfId="14605"/>
    <cellStyle name="Ввод  12 9 7 2" xfId="16175"/>
    <cellStyle name="Ввод  12 9 7 2 2" xfId="22000"/>
    <cellStyle name="Ввод  12 9 7 3" xfId="20485"/>
    <cellStyle name="Ввод  12 9 8" xfId="18964"/>
    <cellStyle name="Ввод  13" xfId="4290"/>
    <cellStyle name="Ввод  13 10" xfId="4291"/>
    <cellStyle name="Ввод  13 10 2" xfId="13278"/>
    <cellStyle name="Ввод  13 10 2 2" xfId="13927"/>
    <cellStyle name="Ввод  13 10 2 2 2" xfId="15562"/>
    <cellStyle name="Ввод  13 10 2 2 2 2" xfId="21387"/>
    <cellStyle name="Ввод  13 10 2 2 3" xfId="19863"/>
    <cellStyle name="Ввод  13 10 2 3" xfId="14221"/>
    <cellStyle name="Ввод  13 10 2 3 2" xfId="15815"/>
    <cellStyle name="Ввод  13 10 2 3 2 2" xfId="21640"/>
    <cellStyle name="Ввод  13 10 2 3 3" xfId="20118"/>
    <cellStyle name="Ввод  13 10 2 4" xfId="14474"/>
    <cellStyle name="Ввод  13 10 2 4 2" xfId="16068"/>
    <cellStyle name="Ввод  13 10 2 4 2 2" xfId="21893"/>
    <cellStyle name="Ввод  13 10 2 4 3" xfId="20371"/>
    <cellStyle name="Ввод  13 10 2 5" xfId="14922"/>
    <cellStyle name="Ввод  13 10 2 5 2" xfId="20750"/>
    <cellStyle name="Ввод  13 10 2 6" xfId="19219"/>
    <cellStyle name="Ввод  13 10 3" xfId="13168"/>
    <cellStyle name="Ввод  13 10 3 2" xfId="13818"/>
    <cellStyle name="Ввод  13 10 3 2 2" xfId="15453"/>
    <cellStyle name="Ввод  13 10 3 2 2 2" xfId="21278"/>
    <cellStyle name="Ввод  13 10 3 2 3" xfId="19754"/>
    <cellStyle name="Ввод  13 10 3 3" xfId="14112"/>
    <cellStyle name="Ввод  13 10 3 3 2" xfId="15706"/>
    <cellStyle name="Ввод  13 10 3 3 2 2" xfId="21531"/>
    <cellStyle name="Ввод  13 10 3 3 3" xfId="20009"/>
    <cellStyle name="Ввод  13 10 3 4" xfId="14365"/>
    <cellStyle name="Ввод  13 10 3 4 2" xfId="15959"/>
    <cellStyle name="Ввод  13 10 3 4 2 2" xfId="21784"/>
    <cellStyle name="Ввод  13 10 3 4 3" xfId="20262"/>
    <cellStyle name="Ввод  13 10 3 5" xfId="14813"/>
    <cellStyle name="Ввод  13 10 3 5 2" xfId="20641"/>
    <cellStyle name="Ввод  13 10 3 6" xfId="19110"/>
    <cellStyle name="Ввод  13 10 4" xfId="13543"/>
    <cellStyle name="Ввод  13 10 4 2" xfId="15180"/>
    <cellStyle name="Ввод  13 10 4 2 2" xfId="21005"/>
    <cellStyle name="Ввод  13 10 4 3" xfId="19481"/>
    <cellStyle name="Ввод  13 10 5" xfId="13432"/>
    <cellStyle name="Ввод  13 10 5 2" xfId="15069"/>
    <cellStyle name="Ввод  13 10 5 2 2" xfId="20894"/>
    <cellStyle name="Ввод  13 10 5 3" xfId="19370"/>
    <cellStyle name="Ввод  13 10 6" xfId="13495"/>
    <cellStyle name="Ввод  13 10 6 2" xfId="15132"/>
    <cellStyle name="Ввод  13 10 6 2 2" xfId="20957"/>
    <cellStyle name="Ввод  13 10 6 3" xfId="19433"/>
    <cellStyle name="Ввод  13 10 7" xfId="14607"/>
    <cellStyle name="Ввод  13 10 7 2" xfId="16177"/>
    <cellStyle name="Ввод  13 10 7 2 2" xfId="22002"/>
    <cellStyle name="Ввод  13 10 7 3" xfId="20487"/>
    <cellStyle name="Ввод  13 10 8" xfId="18966"/>
    <cellStyle name="Ввод  13 11" xfId="13277"/>
    <cellStyle name="Ввод  13 11 2" xfId="13926"/>
    <cellStyle name="Ввод  13 11 2 2" xfId="15561"/>
    <cellStyle name="Ввод  13 11 2 2 2" xfId="21386"/>
    <cellStyle name="Ввод  13 11 2 3" xfId="19862"/>
    <cellStyle name="Ввод  13 11 3" xfId="14220"/>
    <cellStyle name="Ввод  13 11 3 2" xfId="15814"/>
    <cellStyle name="Ввод  13 11 3 2 2" xfId="21639"/>
    <cellStyle name="Ввод  13 11 3 3" xfId="20117"/>
    <cellStyle name="Ввод  13 11 4" xfId="14473"/>
    <cellStyle name="Ввод  13 11 4 2" xfId="16067"/>
    <cellStyle name="Ввод  13 11 4 2 2" xfId="21892"/>
    <cellStyle name="Ввод  13 11 4 3" xfId="20370"/>
    <cellStyle name="Ввод  13 11 5" xfId="14921"/>
    <cellStyle name="Ввод  13 11 5 2" xfId="20749"/>
    <cellStyle name="Ввод  13 11 6" xfId="19218"/>
    <cellStyle name="Ввод  13 12" xfId="13167"/>
    <cellStyle name="Ввод  13 12 2" xfId="13817"/>
    <cellStyle name="Ввод  13 12 2 2" xfId="15452"/>
    <cellStyle name="Ввод  13 12 2 2 2" xfId="21277"/>
    <cellStyle name="Ввод  13 12 2 3" xfId="19753"/>
    <cellStyle name="Ввод  13 12 3" xfId="14111"/>
    <cellStyle name="Ввод  13 12 3 2" xfId="15705"/>
    <cellStyle name="Ввод  13 12 3 2 2" xfId="21530"/>
    <cellStyle name="Ввод  13 12 3 3" xfId="20008"/>
    <cellStyle name="Ввод  13 12 4" xfId="14364"/>
    <cellStyle name="Ввод  13 12 4 2" xfId="15958"/>
    <cellStyle name="Ввод  13 12 4 2 2" xfId="21783"/>
    <cellStyle name="Ввод  13 12 4 3" xfId="20261"/>
    <cellStyle name="Ввод  13 12 5" xfId="14812"/>
    <cellStyle name="Ввод  13 12 5 2" xfId="20640"/>
    <cellStyle name="Ввод  13 12 6" xfId="19109"/>
    <cellStyle name="Ввод  13 13" xfId="13542"/>
    <cellStyle name="Ввод  13 13 2" xfId="15179"/>
    <cellStyle name="Ввод  13 13 2 2" xfId="21004"/>
    <cellStyle name="Ввод  13 13 3" xfId="19480"/>
    <cellStyle name="Ввод  13 14" xfId="13433"/>
    <cellStyle name="Ввод  13 14 2" xfId="15070"/>
    <cellStyle name="Ввод  13 14 2 2" xfId="20895"/>
    <cellStyle name="Ввод  13 14 3" xfId="19371"/>
    <cellStyle name="Ввод  13 15" xfId="13494"/>
    <cellStyle name="Ввод  13 15 2" xfId="15131"/>
    <cellStyle name="Ввод  13 15 2 2" xfId="20956"/>
    <cellStyle name="Ввод  13 15 3" xfId="19432"/>
    <cellStyle name="Ввод  13 16" xfId="14606"/>
    <cellStyle name="Ввод  13 16 2" xfId="16176"/>
    <cellStyle name="Ввод  13 16 2 2" xfId="22001"/>
    <cellStyle name="Ввод  13 16 3" xfId="20486"/>
    <cellStyle name="Ввод  13 17" xfId="18965"/>
    <cellStyle name="Ввод  13 2" xfId="4292"/>
    <cellStyle name="Ввод  13 2 2" xfId="13279"/>
    <cellStyle name="Ввод  13 2 2 2" xfId="13928"/>
    <cellStyle name="Ввод  13 2 2 2 2" xfId="15563"/>
    <cellStyle name="Ввод  13 2 2 2 2 2" xfId="21388"/>
    <cellStyle name="Ввод  13 2 2 2 3" xfId="19864"/>
    <cellStyle name="Ввод  13 2 2 3" xfId="14222"/>
    <cellStyle name="Ввод  13 2 2 3 2" xfId="15816"/>
    <cellStyle name="Ввод  13 2 2 3 2 2" xfId="21641"/>
    <cellStyle name="Ввод  13 2 2 3 3" xfId="20119"/>
    <cellStyle name="Ввод  13 2 2 4" xfId="14475"/>
    <cellStyle name="Ввод  13 2 2 4 2" xfId="16069"/>
    <cellStyle name="Ввод  13 2 2 4 2 2" xfId="21894"/>
    <cellStyle name="Ввод  13 2 2 4 3" xfId="20372"/>
    <cellStyle name="Ввод  13 2 2 5" xfId="14923"/>
    <cellStyle name="Ввод  13 2 2 5 2" xfId="20751"/>
    <cellStyle name="Ввод  13 2 2 6" xfId="19220"/>
    <cellStyle name="Ввод  13 2 3" xfId="13169"/>
    <cellStyle name="Ввод  13 2 3 2" xfId="13819"/>
    <cellStyle name="Ввод  13 2 3 2 2" xfId="15454"/>
    <cellStyle name="Ввод  13 2 3 2 2 2" xfId="21279"/>
    <cellStyle name="Ввод  13 2 3 2 3" xfId="19755"/>
    <cellStyle name="Ввод  13 2 3 3" xfId="14113"/>
    <cellStyle name="Ввод  13 2 3 3 2" xfId="15707"/>
    <cellStyle name="Ввод  13 2 3 3 2 2" xfId="21532"/>
    <cellStyle name="Ввод  13 2 3 3 3" xfId="20010"/>
    <cellStyle name="Ввод  13 2 3 4" xfId="14366"/>
    <cellStyle name="Ввод  13 2 3 4 2" xfId="15960"/>
    <cellStyle name="Ввод  13 2 3 4 2 2" xfId="21785"/>
    <cellStyle name="Ввод  13 2 3 4 3" xfId="20263"/>
    <cellStyle name="Ввод  13 2 3 5" xfId="14814"/>
    <cellStyle name="Ввод  13 2 3 5 2" xfId="20642"/>
    <cellStyle name="Ввод  13 2 3 6" xfId="19111"/>
    <cellStyle name="Ввод  13 2 4" xfId="13544"/>
    <cellStyle name="Ввод  13 2 4 2" xfId="15181"/>
    <cellStyle name="Ввод  13 2 4 2 2" xfId="21006"/>
    <cellStyle name="Ввод  13 2 4 3" xfId="19482"/>
    <cellStyle name="Ввод  13 2 5" xfId="13431"/>
    <cellStyle name="Ввод  13 2 5 2" xfId="15068"/>
    <cellStyle name="Ввод  13 2 5 2 2" xfId="20893"/>
    <cellStyle name="Ввод  13 2 5 3" xfId="19369"/>
    <cellStyle name="Ввод  13 2 6" xfId="13496"/>
    <cellStyle name="Ввод  13 2 6 2" xfId="15133"/>
    <cellStyle name="Ввод  13 2 6 2 2" xfId="20958"/>
    <cellStyle name="Ввод  13 2 6 3" xfId="19434"/>
    <cellStyle name="Ввод  13 2 7" xfId="14608"/>
    <cellStyle name="Ввод  13 2 7 2" xfId="16178"/>
    <cellStyle name="Ввод  13 2 7 2 2" xfId="22003"/>
    <cellStyle name="Ввод  13 2 7 3" xfId="20488"/>
    <cellStyle name="Ввод  13 2 8" xfId="18967"/>
    <cellStyle name="Ввод  13 3" xfId="4293"/>
    <cellStyle name="Ввод  13 3 2" xfId="13280"/>
    <cellStyle name="Ввод  13 3 2 2" xfId="13929"/>
    <cellStyle name="Ввод  13 3 2 2 2" xfId="15564"/>
    <cellStyle name="Ввод  13 3 2 2 2 2" xfId="21389"/>
    <cellStyle name="Ввод  13 3 2 2 3" xfId="19865"/>
    <cellStyle name="Ввод  13 3 2 3" xfId="14223"/>
    <cellStyle name="Ввод  13 3 2 3 2" xfId="15817"/>
    <cellStyle name="Ввод  13 3 2 3 2 2" xfId="21642"/>
    <cellStyle name="Ввод  13 3 2 3 3" xfId="20120"/>
    <cellStyle name="Ввод  13 3 2 4" xfId="14476"/>
    <cellStyle name="Ввод  13 3 2 4 2" xfId="16070"/>
    <cellStyle name="Ввод  13 3 2 4 2 2" xfId="21895"/>
    <cellStyle name="Ввод  13 3 2 4 3" xfId="20373"/>
    <cellStyle name="Ввод  13 3 2 5" xfId="14924"/>
    <cellStyle name="Ввод  13 3 2 5 2" xfId="20752"/>
    <cellStyle name="Ввод  13 3 2 6" xfId="19221"/>
    <cellStyle name="Ввод  13 3 3" xfId="13170"/>
    <cellStyle name="Ввод  13 3 3 2" xfId="13820"/>
    <cellStyle name="Ввод  13 3 3 2 2" xfId="15455"/>
    <cellStyle name="Ввод  13 3 3 2 2 2" xfId="21280"/>
    <cellStyle name="Ввод  13 3 3 2 3" xfId="19756"/>
    <cellStyle name="Ввод  13 3 3 3" xfId="14114"/>
    <cellStyle name="Ввод  13 3 3 3 2" xfId="15708"/>
    <cellStyle name="Ввод  13 3 3 3 2 2" xfId="21533"/>
    <cellStyle name="Ввод  13 3 3 3 3" xfId="20011"/>
    <cellStyle name="Ввод  13 3 3 4" xfId="14367"/>
    <cellStyle name="Ввод  13 3 3 4 2" xfId="15961"/>
    <cellStyle name="Ввод  13 3 3 4 2 2" xfId="21786"/>
    <cellStyle name="Ввод  13 3 3 4 3" xfId="20264"/>
    <cellStyle name="Ввод  13 3 3 5" xfId="14815"/>
    <cellStyle name="Ввод  13 3 3 5 2" xfId="20643"/>
    <cellStyle name="Ввод  13 3 3 6" xfId="19112"/>
    <cellStyle name="Ввод  13 3 4" xfId="13545"/>
    <cellStyle name="Ввод  13 3 4 2" xfId="15182"/>
    <cellStyle name="Ввод  13 3 4 2 2" xfId="21007"/>
    <cellStyle name="Ввод  13 3 4 3" xfId="19483"/>
    <cellStyle name="Ввод  13 3 5" xfId="13430"/>
    <cellStyle name="Ввод  13 3 5 2" xfId="15067"/>
    <cellStyle name="Ввод  13 3 5 2 2" xfId="20892"/>
    <cellStyle name="Ввод  13 3 5 3" xfId="19368"/>
    <cellStyle name="Ввод  13 3 6" xfId="13497"/>
    <cellStyle name="Ввод  13 3 6 2" xfId="15134"/>
    <cellStyle name="Ввод  13 3 6 2 2" xfId="20959"/>
    <cellStyle name="Ввод  13 3 6 3" xfId="19435"/>
    <cellStyle name="Ввод  13 3 7" xfId="14609"/>
    <cellStyle name="Ввод  13 3 7 2" xfId="16179"/>
    <cellStyle name="Ввод  13 3 7 2 2" xfId="22004"/>
    <cellStyle name="Ввод  13 3 7 3" xfId="20489"/>
    <cellStyle name="Ввод  13 3 8" xfId="18968"/>
    <cellStyle name="Ввод  13 4" xfId="4294"/>
    <cellStyle name="Ввод  13 4 2" xfId="13281"/>
    <cellStyle name="Ввод  13 4 2 2" xfId="13930"/>
    <cellStyle name="Ввод  13 4 2 2 2" xfId="15565"/>
    <cellStyle name="Ввод  13 4 2 2 2 2" xfId="21390"/>
    <cellStyle name="Ввод  13 4 2 2 3" xfId="19866"/>
    <cellStyle name="Ввод  13 4 2 3" xfId="14224"/>
    <cellStyle name="Ввод  13 4 2 3 2" xfId="15818"/>
    <cellStyle name="Ввод  13 4 2 3 2 2" xfId="21643"/>
    <cellStyle name="Ввод  13 4 2 3 3" xfId="20121"/>
    <cellStyle name="Ввод  13 4 2 4" xfId="14477"/>
    <cellStyle name="Ввод  13 4 2 4 2" xfId="16071"/>
    <cellStyle name="Ввод  13 4 2 4 2 2" xfId="21896"/>
    <cellStyle name="Ввод  13 4 2 4 3" xfId="20374"/>
    <cellStyle name="Ввод  13 4 2 5" xfId="14925"/>
    <cellStyle name="Ввод  13 4 2 5 2" xfId="20753"/>
    <cellStyle name="Ввод  13 4 2 6" xfId="19222"/>
    <cellStyle name="Ввод  13 4 3" xfId="13171"/>
    <cellStyle name="Ввод  13 4 3 2" xfId="13821"/>
    <cellStyle name="Ввод  13 4 3 2 2" xfId="15456"/>
    <cellStyle name="Ввод  13 4 3 2 2 2" xfId="21281"/>
    <cellStyle name="Ввод  13 4 3 2 3" xfId="19757"/>
    <cellStyle name="Ввод  13 4 3 3" xfId="14115"/>
    <cellStyle name="Ввод  13 4 3 3 2" xfId="15709"/>
    <cellStyle name="Ввод  13 4 3 3 2 2" xfId="21534"/>
    <cellStyle name="Ввод  13 4 3 3 3" xfId="20012"/>
    <cellStyle name="Ввод  13 4 3 4" xfId="14368"/>
    <cellStyle name="Ввод  13 4 3 4 2" xfId="15962"/>
    <cellStyle name="Ввод  13 4 3 4 2 2" xfId="21787"/>
    <cellStyle name="Ввод  13 4 3 4 3" xfId="20265"/>
    <cellStyle name="Ввод  13 4 3 5" xfId="14816"/>
    <cellStyle name="Ввод  13 4 3 5 2" xfId="20644"/>
    <cellStyle name="Ввод  13 4 3 6" xfId="19113"/>
    <cellStyle name="Ввод  13 4 4" xfId="13546"/>
    <cellStyle name="Ввод  13 4 4 2" xfId="15183"/>
    <cellStyle name="Ввод  13 4 4 2 2" xfId="21008"/>
    <cellStyle name="Ввод  13 4 4 3" xfId="19484"/>
    <cellStyle name="Ввод  13 4 5" xfId="13429"/>
    <cellStyle name="Ввод  13 4 5 2" xfId="15066"/>
    <cellStyle name="Ввод  13 4 5 2 2" xfId="20891"/>
    <cellStyle name="Ввод  13 4 5 3" xfId="19367"/>
    <cellStyle name="Ввод  13 4 6" xfId="13498"/>
    <cellStyle name="Ввод  13 4 6 2" xfId="15135"/>
    <cellStyle name="Ввод  13 4 6 2 2" xfId="20960"/>
    <cellStyle name="Ввод  13 4 6 3" xfId="19436"/>
    <cellStyle name="Ввод  13 4 7" xfId="14610"/>
    <cellStyle name="Ввод  13 4 7 2" xfId="16180"/>
    <cellStyle name="Ввод  13 4 7 2 2" xfId="22005"/>
    <cellStyle name="Ввод  13 4 7 3" xfId="20490"/>
    <cellStyle name="Ввод  13 4 8" xfId="18969"/>
    <cellStyle name="Ввод  13 5" xfId="4295"/>
    <cellStyle name="Ввод  13 5 2" xfId="13282"/>
    <cellStyle name="Ввод  13 5 2 2" xfId="13931"/>
    <cellStyle name="Ввод  13 5 2 2 2" xfId="15566"/>
    <cellStyle name="Ввод  13 5 2 2 2 2" xfId="21391"/>
    <cellStyle name="Ввод  13 5 2 2 3" xfId="19867"/>
    <cellStyle name="Ввод  13 5 2 3" xfId="14225"/>
    <cellStyle name="Ввод  13 5 2 3 2" xfId="15819"/>
    <cellStyle name="Ввод  13 5 2 3 2 2" xfId="21644"/>
    <cellStyle name="Ввод  13 5 2 3 3" xfId="20122"/>
    <cellStyle name="Ввод  13 5 2 4" xfId="14478"/>
    <cellStyle name="Ввод  13 5 2 4 2" xfId="16072"/>
    <cellStyle name="Ввод  13 5 2 4 2 2" xfId="21897"/>
    <cellStyle name="Ввод  13 5 2 4 3" xfId="20375"/>
    <cellStyle name="Ввод  13 5 2 5" xfId="14926"/>
    <cellStyle name="Ввод  13 5 2 5 2" xfId="20754"/>
    <cellStyle name="Ввод  13 5 2 6" xfId="19223"/>
    <cellStyle name="Ввод  13 5 3" xfId="13172"/>
    <cellStyle name="Ввод  13 5 3 2" xfId="13822"/>
    <cellStyle name="Ввод  13 5 3 2 2" xfId="15457"/>
    <cellStyle name="Ввод  13 5 3 2 2 2" xfId="21282"/>
    <cellStyle name="Ввод  13 5 3 2 3" xfId="19758"/>
    <cellStyle name="Ввод  13 5 3 3" xfId="14116"/>
    <cellStyle name="Ввод  13 5 3 3 2" xfId="15710"/>
    <cellStyle name="Ввод  13 5 3 3 2 2" xfId="21535"/>
    <cellStyle name="Ввод  13 5 3 3 3" xfId="20013"/>
    <cellStyle name="Ввод  13 5 3 4" xfId="14369"/>
    <cellStyle name="Ввод  13 5 3 4 2" xfId="15963"/>
    <cellStyle name="Ввод  13 5 3 4 2 2" xfId="21788"/>
    <cellStyle name="Ввод  13 5 3 4 3" xfId="20266"/>
    <cellStyle name="Ввод  13 5 3 5" xfId="14817"/>
    <cellStyle name="Ввод  13 5 3 5 2" xfId="20645"/>
    <cellStyle name="Ввод  13 5 3 6" xfId="19114"/>
    <cellStyle name="Ввод  13 5 4" xfId="13547"/>
    <cellStyle name="Ввод  13 5 4 2" xfId="15184"/>
    <cellStyle name="Ввод  13 5 4 2 2" xfId="21009"/>
    <cellStyle name="Ввод  13 5 4 3" xfId="19485"/>
    <cellStyle name="Ввод  13 5 5" xfId="13428"/>
    <cellStyle name="Ввод  13 5 5 2" xfId="15065"/>
    <cellStyle name="Ввод  13 5 5 2 2" xfId="20890"/>
    <cellStyle name="Ввод  13 5 5 3" xfId="19366"/>
    <cellStyle name="Ввод  13 5 6" xfId="13499"/>
    <cellStyle name="Ввод  13 5 6 2" xfId="15136"/>
    <cellStyle name="Ввод  13 5 6 2 2" xfId="20961"/>
    <cellStyle name="Ввод  13 5 6 3" xfId="19437"/>
    <cellStyle name="Ввод  13 5 7" xfId="14611"/>
    <cellStyle name="Ввод  13 5 7 2" xfId="16181"/>
    <cellStyle name="Ввод  13 5 7 2 2" xfId="22006"/>
    <cellStyle name="Ввод  13 5 7 3" xfId="20491"/>
    <cellStyle name="Ввод  13 5 8" xfId="18970"/>
    <cellStyle name="Ввод  13 6" xfId="4296"/>
    <cellStyle name="Ввод  13 6 2" xfId="13283"/>
    <cellStyle name="Ввод  13 6 2 2" xfId="13932"/>
    <cellStyle name="Ввод  13 6 2 2 2" xfId="15567"/>
    <cellStyle name="Ввод  13 6 2 2 2 2" xfId="21392"/>
    <cellStyle name="Ввод  13 6 2 2 3" xfId="19868"/>
    <cellStyle name="Ввод  13 6 2 3" xfId="14226"/>
    <cellStyle name="Ввод  13 6 2 3 2" xfId="15820"/>
    <cellStyle name="Ввод  13 6 2 3 2 2" xfId="21645"/>
    <cellStyle name="Ввод  13 6 2 3 3" xfId="20123"/>
    <cellStyle name="Ввод  13 6 2 4" xfId="14479"/>
    <cellStyle name="Ввод  13 6 2 4 2" xfId="16073"/>
    <cellStyle name="Ввод  13 6 2 4 2 2" xfId="21898"/>
    <cellStyle name="Ввод  13 6 2 4 3" xfId="20376"/>
    <cellStyle name="Ввод  13 6 2 5" xfId="14927"/>
    <cellStyle name="Ввод  13 6 2 5 2" xfId="20755"/>
    <cellStyle name="Ввод  13 6 2 6" xfId="19224"/>
    <cellStyle name="Ввод  13 6 3" xfId="13173"/>
    <cellStyle name="Ввод  13 6 3 2" xfId="13823"/>
    <cellStyle name="Ввод  13 6 3 2 2" xfId="15458"/>
    <cellStyle name="Ввод  13 6 3 2 2 2" xfId="21283"/>
    <cellStyle name="Ввод  13 6 3 2 3" xfId="19759"/>
    <cellStyle name="Ввод  13 6 3 3" xfId="14117"/>
    <cellStyle name="Ввод  13 6 3 3 2" xfId="15711"/>
    <cellStyle name="Ввод  13 6 3 3 2 2" xfId="21536"/>
    <cellStyle name="Ввод  13 6 3 3 3" xfId="20014"/>
    <cellStyle name="Ввод  13 6 3 4" xfId="14370"/>
    <cellStyle name="Ввод  13 6 3 4 2" xfId="15964"/>
    <cellStyle name="Ввод  13 6 3 4 2 2" xfId="21789"/>
    <cellStyle name="Ввод  13 6 3 4 3" xfId="20267"/>
    <cellStyle name="Ввод  13 6 3 5" xfId="14818"/>
    <cellStyle name="Ввод  13 6 3 5 2" xfId="20646"/>
    <cellStyle name="Ввод  13 6 3 6" xfId="19115"/>
    <cellStyle name="Ввод  13 6 4" xfId="13548"/>
    <cellStyle name="Ввод  13 6 4 2" xfId="15185"/>
    <cellStyle name="Ввод  13 6 4 2 2" xfId="21010"/>
    <cellStyle name="Ввод  13 6 4 3" xfId="19486"/>
    <cellStyle name="Ввод  13 6 5" xfId="13427"/>
    <cellStyle name="Ввод  13 6 5 2" xfId="15064"/>
    <cellStyle name="Ввод  13 6 5 2 2" xfId="20889"/>
    <cellStyle name="Ввод  13 6 5 3" xfId="19365"/>
    <cellStyle name="Ввод  13 6 6" xfId="13500"/>
    <cellStyle name="Ввод  13 6 6 2" xfId="15137"/>
    <cellStyle name="Ввод  13 6 6 2 2" xfId="20962"/>
    <cellStyle name="Ввод  13 6 6 3" xfId="19438"/>
    <cellStyle name="Ввод  13 6 7" xfId="14612"/>
    <cellStyle name="Ввод  13 6 7 2" xfId="16182"/>
    <cellStyle name="Ввод  13 6 7 2 2" xfId="22007"/>
    <cellStyle name="Ввод  13 6 7 3" xfId="20492"/>
    <cellStyle name="Ввод  13 6 8" xfId="18971"/>
    <cellStyle name="Ввод  13 7" xfId="4297"/>
    <cellStyle name="Ввод  13 7 2" xfId="13284"/>
    <cellStyle name="Ввод  13 7 2 2" xfId="13933"/>
    <cellStyle name="Ввод  13 7 2 2 2" xfId="15568"/>
    <cellStyle name="Ввод  13 7 2 2 2 2" xfId="21393"/>
    <cellStyle name="Ввод  13 7 2 2 3" xfId="19869"/>
    <cellStyle name="Ввод  13 7 2 3" xfId="14227"/>
    <cellStyle name="Ввод  13 7 2 3 2" xfId="15821"/>
    <cellStyle name="Ввод  13 7 2 3 2 2" xfId="21646"/>
    <cellStyle name="Ввод  13 7 2 3 3" xfId="20124"/>
    <cellStyle name="Ввод  13 7 2 4" xfId="14480"/>
    <cellStyle name="Ввод  13 7 2 4 2" xfId="16074"/>
    <cellStyle name="Ввод  13 7 2 4 2 2" xfId="21899"/>
    <cellStyle name="Ввод  13 7 2 4 3" xfId="20377"/>
    <cellStyle name="Ввод  13 7 2 5" xfId="14928"/>
    <cellStyle name="Ввод  13 7 2 5 2" xfId="20756"/>
    <cellStyle name="Ввод  13 7 2 6" xfId="19225"/>
    <cellStyle name="Ввод  13 7 3" xfId="13174"/>
    <cellStyle name="Ввод  13 7 3 2" xfId="13824"/>
    <cellStyle name="Ввод  13 7 3 2 2" xfId="15459"/>
    <cellStyle name="Ввод  13 7 3 2 2 2" xfId="21284"/>
    <cellStyle name="Ввод  13 7 3 2 3" xfId="19760"/>
    <cellStyle name="Ввод  13 7 3 3" xfId="14118"/>
    <cellStyle name="Ввод  13 7 3 3 2" xfId="15712"/>
    <cellStyle name="Ввод  13 7 3 3 2 2" xfId="21537"/>
    <cellStyle name="Ввод  13 7 3 3 3" xfId="20015"/>
    <cellStyle name="Ввод  13 7 3 4" xfId="14371"/>
    <cellStyle name="Ввод  13 7 3 4 2" xfId="15965"/>
    <cellStyle name="Ввод  13 7 3 4 2 2" xfId="21790"/>
    <cellStyle name="Ввод  13 7 3 4 3" xfId="20268"/>
    <cellStyle name="Ввод  13 7 3 5" xfId="14819"/>
    <cellStyle name="Ввод  13 7 3 5 2" xfId="20647"/>
    <cellStyle name="Ввод  13 7 3 6" xfId="19116"/>
    <cellStyle name="Ввод  13 7 4" xfId="13549"/>
    <cellStyle name="Ввод  13 7 4 2" xfId="15186"/>
    <cellStyle name="Ввод  13 7 4 2 2" xfId="21011"/>
    <cellStyle name="Ввод  13 7 4 3" xfId="19487"/>
    <cellStyle name="Ввод  13 7 5" xfId="13426"/>
    <cellStyle name="Ввод  13 7 5 2" xfId="15063"/>
    <cellStyle name="Ввод  13 7 5 2 2" xfId="20888"/>
    <cellStyle name="Ввод  13 7 5 3" xfId="19364"/>
    <cellStyle name="Ввод  13 7 6" xfId="13501"/>
    <cellStyle name="Ввод  13 7 6 2" xfId="15138"/>
    <cellStyle name="Ввод  13 7 6 2 2" xfId="20963"/>
    <cellStyle name="Ввод  13 7 6 3" xfId="19439"/>
    <cellStyle name="Ввод  13 7 7" xfId="14613"/>
    <cellStyle name="Ввод  13 7 7 2" xfId="16183"/>
    <cellStyle name="Ввод  13 7 7 2 2" xfId="22008"/>
    <cellStyle name="Ввод  13 7 7 3" xfId="20493"/>
    <cellStyle name="Ввод  13 7 8" xfId="18972"/>
    <cellStyle name="Ввод  13 8" xfId="4298"/>
    <cellStyle name="Ввод  13 8 2" xfId="13285"/>
    <cellStyle name="Ввод  13 8 2 2" xfId="13934"/>
    <cellStyle name="Ввод  13 8 2 2 2" xfId="15569"/>
    <cellStyle name="Ввод  13 8 2 2 2 2" xfId="21394"/>
    <cellStyle name="Ввод  13 8 2 2 3" xfId="19870"/>
    <cellStyle name="Ввод  13 8 2 3" xfId="14228"/>
    <cellStyle name="Ввод  13 8 2 3 2" xfId="15822"/>
    <cellStyle name="Ввод  13 8 2 3 2 2" xfId="21647"/>
    <cellStyle name="Ввод  13 8 2 3 3" xfId="20125"/>
    <cellStyle name="Ввод  13 8 2 4" xfId="14481"/>
    <cellStyle name="Ввод  13 8 2 4 2" xfId="16075"/>
    <cellStyle name="Ввод  13 8 2 4 2 2" xfId="21900"/>
    <cellStyle name="Ввод  13 8 2 4 3" xfId="20378"/>
    <cellStyle name="Ввод  13 8 2 5" xfId="14929"/>
    <cellStyle name="Ввод  13 8 2 5 2" xfId="20757"/>
    <cellStyle name="Ввод  13 8 2 6" xfId="19226"/>
    <cellStyle name="Ввод  13 8 3" xfId="13175"/>
    <cellStyle name="Ввод  13 8 3 2" xfId="13825"/>
    <cellStyle name="Ввод  13 8 3 2 2" xfId="15460"/>
    <cellStyle name="Ввод  13 8 3 2 2 2" xfId="21285"/>
    <cellStyle name="Ввод  13 8 3 2 3" xfId="19761"/>
    <cellStyle name="Ввод  13 8 3 3" xfId="14119"/>
    <cellStyle name="Ввод  13 8 3 3 2" xfId="15713"/>
    <cellStyle name="Ввод  13 8 3 3 2 2" xfId="21538"/>
    <cellStyle name="Ввод  13 8 3 3 3" xfId="20016"/>
    <cellStyle name="Ввод  13 8 3 4" xfId="14372"/>
    <cellStyle name="Ввод  13 8 3 4 2" xfId="15966"/>
    <cellStyle name="Ввод  13 8 3 4 2 2" xfId="21791"/>
    <cellStyle name="Ввод  13 8 3 4 3" xfId="20269"/>
    <cellStyle name="Ввод  13 8 3 5" xfId="14820"/>
    <cellStyle name="Ввод  13 8 3 5 2" xfId="20648"/>
    <cellStyle name="Ввод  13 8 3 6" xfId="19117"/>
    <cellStyle name="Ввод  13 8 4" xfId="13550"/>
    <cellStyle name="Ввод  13 8 4 2" xfId="15187"/>
    <cellStyle name="Ввод  13 8 4 2 2" xfId="21012"/>
    <cellStyle name="Ввод  13 8 4 3" xfId="19488"/>
    <cellStyle name="Ввод  13 8 5" xfId="13425"/>
    <cellStyle name="Ввод  13 8 5 2" xfId="15062"/>
    <cellStyle name="Ввод  13 8 5 2 2" xfId="20887"/>
    <cellStyle name="Ввод  13 8 5 3" xfId="19363"/>
    <cellStyle name="Ввод  13 8 6" xfId="13502"/>
    <cellStyle name="Ввод  13 8 6 2" xfId="15139"/>
    <cellStyle name="Ввод  13 8 6 2 2" xfId="20964"/>
    <cellStyle name="Ввод  13 8 6 3" xfId="19440"/>
    <cellStyle name="Ввод  13 8 7" xfId="14614"/>
    <cellStyle name="Ввод  13 8 7 2" xfId="16184"/>
    <cellStyle name="Ввод  13 8 7 2 2" xfId="22009"/>
    <cellStyle name="Ввод  13 8 7 3" xfId="20494"/>
    <cellStyle name="Ввод  13 8 8" xfId="18973"/>
    <cellStyle name="Ввод  13 9" xfId="4299"/>
    <cellStyle name="Ввод  13 9 2" xfId="13286"/>
    <cellStyle name="Ввод  13 9 2 2" xfId="13935"/>
    <cellStyle name="Ввод  13 9 2 2 2" xfId="15570"/>
    <cellStyle name="Ввод  13 9 2 2 2 2" xfId="21395"/>
    <cellStyle name="Ввод  13 9 2 2 3" xfId="19871"/>
    <cellStyle name="Ввод  13 9 2 3" xfId="14229"/>
    <cellStyle name="Ввод  13 9 2 3 2" xfId="15823"/>
    <cellStyle name="Ввод  13 9 2 3 2 2" xfId="21648"/>
    <cellStyle name="Ввод  13 9 2 3 3" xfId="20126"/>
    <cellStyle name="Ввод  13 9 2 4" xfId="14482"/>
    <cellStyle name="Ввод  13 9 2 4 2" xfId="16076"/>
    <cellStyle name="Ввод  13 9 2 4 2 2" xfId="21901"/>
    <cellStyle name="Ввод  13 9 2 4 3" xfId="20379"/>
    <cellStyle name="Ввод  13 9 2 5" xfId="14930"/>
    <cellStyle name="Ввод  13 9 2 5 2" xfId="20758"/>
    <cellStyle name="Ввод  13 9 2 6" xfId="19227"/>
    <cellStyle name="Ввод  13 9 3" xfId="13176"/>
    <cellStyle name="Ввод  13 9 3 2" xfId="13826"/>
    <cellStyle name="Ввод  13 9 3 2 2" xfId="15461"/>
    <cellStyle name="Ввод  13 9 3 2 2 2" xfId="21286"/>
    <cellStyle name="Ввод  13 9 3 2 3" xfId="19762"/>
    <cellStyle name="Ввод  13 9 3 3" xfId="14120"/>
    <cellStyle name="Ввод  13 9 3 3 2" xfId="15714"/>
    <cellStyle name="Ввод  13 9 3 3 2 2" xfId="21539"/>
    <cellStyle name="Ввод  13 9 3 3 3" xfId="20017"/>
    <cellStyle name="Ввод  13 9 3 4" xfId="14373"/>
    <cellStyle name="Ввод  13 9 3 4 2" xfId="15967"/>
    <cellStyle name="Ввод  13 9 3 4 2 2" xfId="21792"/>
    <cellStyle name="Ввод  13 9 3 4 3" xfId="20270"/>
    <cellStyle name="Ввод  13 9 3 5" xfId="14821"/>
    <cellStyle name="Ввод  13 9 3 5 2" xfId="20649"/>
    <cellStyle name="Ввод  13 9 3 6" xfId="19118"/>
    <cellStyle name="Ввод  13 9 4" xfId="13551"/>
    <cellStyle name="Ввод  13 9 4 2" xfId="15188"/>
    <cellStyle name="Ввод  13 9 4 2 2" xfId="21013"/>
    <cellStyle name="Ввод  13 9 4 3" xfId="19489"/>
    <cellStyle name="Ввод  13 9 5" xfId="13424"/>
    <cellStyle name="Ввод  13 9 5 2" xfId="15061"/>
    <cellStyle name="Ввод  13 9 5 2 2" xfId="20886"/>
    <cellStyle name="Ввод  13 9 5 3" xfId="19362"/>
    <cellStyle name="Ввод  13 9 6" xfId="13503"/>
    <cellStyle name="Ввод  13 9 6 2" xfId="15140"/>
    <cellStyle name="Ввод  13 9 6 2 2" xfId="20965"/>
    <cellStyle name="Ввод  13 9 6 3" xfId="19441"/>
    <cellStyle name="Ввод  13 9 7" xfId="14615"/>
    <cellStyle name="Ввод  13 9 7 2" xfId="16185"/>
    <cellStyle name="Ввод  13 9 7 2 2" xfId="22010"/>
    <cellStyle name="Ввод  13 9 7 3" xfId="20495"/>
    <cellStyle name="Ввод  13 9 8" xfId="18974"/>
    <cellStyle name="Ввод  14" xfId="4300"/>
    <cellStyle name="Ввод  14 10" xfId="4301"/>
    <cellStyle name="Ввод  14 10 2" xfId="13288"/>
    <cellStyle name="Ввод  14 10 2 2" xfId="13937"/>
    <cellStyle name="Ввод  14 10 2 2 2" xfId="15572"/>
    <cellStyle name="Ввод  14 10 2 2 2 2" xfId="21397"/>
    <cellStyle name="Ввод  14 10 2 2 3" xfId="19873"/>
    <cellStyle name="Ввод  14 10 2 3" xfId="14231"/>
    <cellStyle name="Ввод  14 10 2 3 2" xfId="15825"/>
    <cellStyle name="Ввод  14 10 2 3 2 2" xfId="21650"/>
    <cellStyle name="Ввод  14 10 2 3 3" xfId="20128"/>
    <cellStyle name="Ввод  14 10 2 4" xfId="14484"/>
    <cellStyle name="Ввод  14 10 2 4 2" xfId="16078"/>
    <cellStyle name="Ввод  14 10 2 4 2 2" xfId="21903"/>
    <cellStyle name="Ввод  14 10 2 4 3" xfId="20381"/>
    <cellStyle name="Ввод  14 10 2 5" xfId="14932"/>
    <cellStyle name="Ввод  14 10 2 5 2" xfId="20760"/>
    <cellStyle name="Ввод  14 10 2 6" xfId="19229"/>
    <cellStyle name="Ввод  14 10 3" xfId="13178"/>
    <cellStyle name="Ввод  14 10 3 2" xfId="13828"/>
    <cellStyle name="Ввод  14 10 3 2 2" xfId="15463"/>
    <cellStyle name="Ввод  14 10 3 2 2 2" xfId="21288"/>
    <cellStyle name="Ввод  14 10 3 2 3" xfId="19764"/>
    <cellStyle name="Ввод  14 10 3 3" xfId="14122"/>
    <cellStyle name="Ввод  14 10 3 3 2" xfId="15716"/>
    <cellStyle name="Ввод  14 10 3 3 2 2" xfId="21541"/>
    <cellStyle name="Ввод  14 10 3 3 3" xfId="20019"/>
    <cellStyle name="Ввод  14 10 3 4" xfId="14375"/>
    <cellStyle name="Ввод  14 10 3 4 2" xfId="15969"/>
    <cellStyle name="Ввод  14 10 3 4 2 2" xfId="21794"/>
    <cellStyle name="Ввод  14 10 3 4 3" xfId="20272"/>
    <cellStyle name="Ввод  14 10 3 5" xfId="14823"/>
    <cellStyle name="Ввод  14 10 3 5 2" xfId="20651"/>
    <cellStyle name="Ввод  14 10 3 6" xfId="19120"/>
    <cellStyle name="Ввод  14 10 4" xfId="13553"/>
    <cellStyle name="Ввод  14 10 4 2" xfId="15190"/>
    <cellStyle name="Ввод  14 10 4 2 2" xfId="21015"/>
    <cellStyle name="Ввод  14 10 4 3" xfId="19491"/>
    <cellStyle name="Ввод  14 10 5" xfId="13422"/>
    <cellStyle name="Ввод  14 10 5 2" xfId="15059"/>
    <cellStyle name="Ввод  14 10 5 2 2" xfId="20884"/>
    <cellStyle name="Ввод  14 10 5 3" xfId="19360"/>
    <cellStyle name="Ввод  14 10 6" xfId="13505"/>
    <cellStyle name="Ввод  14 10 6 2" xfId="15142"/>
    <cellStyle name="Ввод  14 10 6 2 2" xfId="20967"/>
    <cellStyle name="Ввод  14 10 6 3" xfId="19443"/>
    <cellStyle name="Ввод  14 10 7" xfId="14617"/>
    <cellStyle name="Ввод  14 10 7 2" xfId="16187"/>
    <cellStyle name="Ввод  14 10 7 2 2" xfId="22012"/>
    <cellStyle name="Ввод  14 10 7 3" xfId="20497"/>
    <cellStyle name="Ввод  14 10 8" xfId="18976"/>
    <cellStyle name="Ввод  14 11" xfId="13287"/>
    <cellStyle name="Ввод  14 11 2" xfId="13936"/>
    <cellStyle name="Ввод  14 11 2 2" xfId="15571"/>
    <cellStyle name="Ввод  14 11 2 2 2" xfId="21396"/>
    <cellStyle name="Ввод  14 11 2 3" xfId="19872"/>
    <cellStyle name="Ввод  14 11 3" xfId="14230"/>
    <cellStyle name="Ввод  14 11 3 2" xfId="15824"/>
    <cellStyle name="Ввод  14 11 3 2 2" xfId="21649"/>
    <cellStyle name="Ввод  14 11 3 3" xfId="20127"/>
    <cellStyle name="Ввод  14 11 4" xfId="14483"/>
    <cellStyle name="Ввод  14 11 4 2" xfId="16077"/>
    <cellStyle name="Ввод  14 11 4 2 2" xfId="21902"/>
    <cellStyle name="Ввод  14 11 4 3" xfId="20380"/>
    <cellStyle name="Ввод  14 11 5" xfId="14931"/>
    <cellStyle name="Ввод  14 11 5 2" xfId="20759"/>
    <cellStyle name="Ввод  14 11 6" xfId="19228"/>
    <cellStyle name="Ввод  14 12" xfId="13177"/>
    <cellStyle name="Ввод  14 12 2" xfId="13827"/>
    <cellStyle name="Ввод  14 12 2 2" xfId="15462"/>
    <cellStyle name="Ввод  14 12 2 2 2" xfId="21287"/>
    <cellStyle name="Ввод  14 12 2 3" xfId="19763"/>
    <cellStyle name="Ввод  14 12 3" xfId="14121"/>
    <cellStyle name="Ввод  14 12 3 2" xfId="15715"/>
    <cellStyle name="Ввод  14 12 3 2 2" xfId="21540"/>
    <cellStyle name="Ввод  14 12 3 3" xfId="20018"/>
    <cellStyle name="Ввод  14 12 4" xfId="14374"/>
    <cellStyle name="Ввод  14 12 4 2" xfId="15968"/>
    <cellStyle name="Ввод  14 12 4 2 2" xfId="21793"/>
    <cellStyle name="Ввод  14 12 4 3" xfId="20271"/>
    <cellStyle name="Ввод  14 12 5" xfId="14822"/>
    <cellStyle name="Ввод  14 12 5 2" xfId="20650"/>
    <cellStyle name="Ввод  14 12 6" xfId="19119"/>
    <cellStyle name="Ввод  14 13" xfId="13552"/>
    <cellStyle name="Ввод  14 13 2" xfId="15189"/>
    <cellStyle name="Ввод  14 13 2 2" xfId="21014"/>
    <cellStyle name="Ввод  14 13 3" xfId="19490"/>
    <cellStyle name="Ввод  14 14" xfId="13423"/>
    <cellStyle name="Ввод  14 14 2" xfId="15060"/>
    <cellStyle name="Ввод  14 14 2 2" xfId="20885"/>
    <cellStyle name="Ввод  14 14 3" xfId="19361"/>
    <cellStyle name="Ввод  14 15" xfId="13504"/>
    <cellStyle name="Ввод  14 15 2" xfId="15141"/>
    <cellStyle name="Ввод  14 15 2 2" xfId="20966"/>
    <cellStyle name="Ввод  14 15 3" xfId="19442"/>
    <cellStyle name="Ввод  14 16" xfId="14616"/>
    <cellStyle name="Ввод  14 16 2" xfId="16186"/>
    <cellStyle name="Ввод  14 16 2 2" xfId="22011"/>
    <cellStyle name="Ввод  14 16 3" xfId="20496"/>
    <cellStyle name="Ввод  14 17" xfId="18975"/>
    <cellStyle name="Ввод  14 2" xfId="4302"/>
    <cellStyle name="Ввод  14 2 2" xfId="13289"/>
    <cellStyle name="Ввод  14 2 2 2" xfId="13938"/>
    <cellStyle name="Ввод  14 2 2 2 2" xfId="15573"/>
    <cellStyle name="Ввод  14 2 2 2 2 2" xfId="21398"/>
    <cellStyle name="Ввод  14 2 2 2 3" xfId="19874"/>
    <cellStyle name="Ввод  14 2 2 3" xfId="14232"/>
    <cellStyle name="Ввод  14 2 2 3 2" xfId="15826"/>
    <cellStyle name="Ввод  14 2 2 3 2 2" xfId="21651"/>
    <cellStyle name="Ввод  14 2 2 3 3" xfId="20129"/>
    <cellStyle name="Ввод  14 2 2 4" xfId="14485"/>
    <cellStyle name="Ввод  14 2 2 4 2" xfId="16079"/>
    <cellStyle name="Ввод  14 2 2 4 2 2" xfId="21904"/>
    <cellStyle name="Ввод  14 2 2 4 3" xfId="20382"/>
    <cellStyle name="Ввод  14 2 2 5" xfId="14933"/>
    <cellStyle name="Ввод  14 2 2 5 2" xfId="20761"/>
    <cellStyle name="Ввод  14 2 2 6" xfId="19230"/>
    <cellStyle name="Ввод  14 2 3" xfId="13179"/>
    <cellStyle name="Ввод  14 2 3 2" xfId="13829"/>
    <cellStyle name="Ввод  14 2 3 2 2" xfId="15464"/>
    <cellStyle name="Ввод  14 2 3 2 2 2" xfId="21289"/>
    <cellStyle name="Ввод  14 2 3 2 3" xfId="19765"/>
    <cellStyle name="Ввод  14 2 3 3" xfId="14123"/>
    <cellStyle name="Ввод  14 2 3 3 2" xfId="15717"/>
    <cellStyle name="Ввод  14 2 3 3 2 2" xfId="21542"/>
    <cellStyle name="Ввод  14 2 3 3 3" xfId="20020"/>
    <cellStyle name="Ввод  14 2 3 4" xfId="14376"/>
    <cellStyle name="Ввод  14 2 3 4 2" xfId="15970"/>
    <cellStyle name="Ввод  14 2 3 4 2 2" xfId="21795"/>
    <cellStyle name="Ввод  14 2 3 4 3" xfId="20273"/>
    <cellStyle name="Ввод  14 2 3 5" xfId="14824"/>
    <cellStyle name="Ввод  14 2 3 5 2" xfId="20652"/>
    <cellStyle name="Ввод  14 2 3 6" xfId="19121"/>
    <cellStyle name="Ввод  14 2 4" xfId="13554"/>
    <cellStyle name="Ввод  14 2 4 2" xfId="15191"/>
    <cellStyle name="Ввод  14 2 4 2 2" xfId="21016"/>
    <cellStyle name="Ввод  14 2 4 3" xfId="19492"/>
    <cellStyle name="Ввод  14 2 5" xfId="13421"/>
    <cellStyle name="Ввод  14 2 5 2" xfId="15058"/>
    <cellStyle name="Ввод  14 2 5 2 2" xfId="20883"/>
    <cellStyle name="Ввод  14 2 5 3" xfId="19359"/>
    <cellStyle name="Ввод  14 2 6" xfId="13506"/>
    <cellStyle name="Ввод  14 2 6 2" xfId="15143"/>
    <cellStyle name="Ввод  14 2 6 2 2" xfId="20968"/>
    <cellStyle name="Ввод  14 2 6 3" xfId="19444"/>
    <cellStyle name="Ввод  14 2 7" xfId="14618"/>
    <cellStyle name="Ввод  14 2 7 2" xfId="16188"/>
    <cellStyle name="Ввод  14 2 7 2 2" xfId="22013"/>
    <cellStyle name="Ввод  14 2 7 3" xfId="20498"/>
    <cellStyle name="Ввод  14 2 8" xfId="18977"/>
    <cellStyle name="Ввод  14 3" xfId="4303"/>
    <cellStyle name="Ввод  14 3 2" xfId="13290"/>
    <cellStyle name="Ввод  14 3 2 2" xfId="13939"/>
    <cellStyle name="Ввод  14 3 2 2 2" xfId="15574"/>
    <cellStyle name="Ввод  14 3 2 2 2 2" xfId="21399"/>
    <cellStyle name="Ввод  14 3 2 2 3" xfId="19875"/>
    <cellStyle name="Ввод  14 3 2 3" xfId="14233"/>
    <cellStyle name="Ввод  14 3 2 3 2" xfId="15827"/>
    <cellStyle name="Ввод  14 3 2 3 2 2" xfId="21652"/>
    <cellStyle name="Ввод  14 3 2 3 3" xfId="20130"/>
    <cellStyle name="Ввод  14 3 2 4" xfId="14486"/>
    <cellStyle name="Ввод  14 3 2 4 2" xfId="16080"/>
    <cellStyle name="Ввод  14 3 2 4 2 2" xfId="21905"/>
    <cellStyle name="Ввод  14 3 2 4 3" xfId="20383"/>
    <cellStyle name="Ввод  14 3 2 5" xfId="14934"/>
    <cellStyle name="Ввод  14 3 2 5 2" xfId="20762"/>
    <cellStyle name="Ввод  14 3 2 6" xfId="19231"/>
    <cellStyle name="Ввод  14 3 3" xfId="13180"/>
    <cellStyle name="Ввод  14 3 3 2" xfId="13830"/>
    <cellStyle name="Ввод  14 3 3 2 2" xfId="15465"/>
    <cellStyle name="Ввод  14 3 3 2 2 2" xfId="21290"/>
    <cellStyle name="Ввод  14 3 3 2 3" xfId="19766"/>
    <cellStyle name="Ввод  14 3 3 3" xfId="14124"/>
    <cellStyle name="Ввод  14 3 3 3 2" xfId="15718"/>
    <cellStyle name="Ввод  14 3 3 3 2 2" xfId="21543"/>
    <cellStyle name="Ввод  14 3 3 3 3" xfId="20021"/>
    <cellStyle name="Ввод  14 3 3 4" xfId="14377"/>
    <cellStyle name="Ввод  14 3 3 4 2" xfId="15971"/>
    <cellStyle name="Ввод  14 3 3 4 2 2" xfId="21796"/>
    <cellStyle name="Ввод  14 3 3 4 3" xfId="20274"/>
    <cellStyle name="Ввод  14 3 3 5" xfId="14825"/>
    <cellStyle name="Ввод  14 3 3 5 2" xfId="20653"/>
    <cellStyle name="Ввод  14 3 3 6" xfId="19122"/>
    <cellStyle name="Ввод  14 3 4" xfId="13555"/>
    <cellStyle name="Ввод  14 3 4 2" xfId="15192"/>
    <cellStyle name="Ввод  14 3 4 2 2" xfId="21017"/>
    <cellStyle name="Ввод  14 3 4 3" xfId="19493"/>
    <cellStyle name="Ввод  14 3 5" xfId="13420"/>
    <cellStyle name="Ввод  14 3 5 2" xfId="15057"/>
    <cellStyle name="Ввод  14 3 5 2 2" xfId="20882"/>
    <cellStyle name="Ввод  14 3 5 3" xfId="19358"/>
    <cellStyle name="Ввод  14 3 6" xfId="13507"/>
    <cellStyle name="Ввод  14 3 6 2" xfId="15144"/>
    <cellStyle name="Ввод  14 3 6 2 2" xfId="20969"/>
    <cellStyle name="Ввод  14 3 6 3" xfId="19445"/>
    <cellStyle name="Ввод  14 3 7" xfId="14619"/>
    <cellStyle name="Ввод  14 3 7 2" xfId="16189"/>
    <cellStyle name="Ввод  14 3 7 2 2" xfId="22014"/>
    <cellStyle name="Ввод  14 3 7 3" xfId="20499"/>
    <cellStyle name="Ввод  14 3 8" xfId="18978"/>
    <cellStyle name="Ввод  14 4" xfId="4304"/>
    <cellStyle name="Ввод  14 4 2" xfId="13291"/>
    <cellStyle name="Ввод  14 4 2 2" xfId="13940"/>
    <cellStyle name="Ввод  14 4 2 2 2" xfId="15575"/>
    <cellStyle name="Ввод  14 4 2 2 2 2" xfId="21400"/>
    <cellStyle name="Ввод  14 4 2 2 3" xfId="19876"/>
    <cellStyle name="Ввод  14 4 2 3" xfId="14234"/>
    <cellStyle name="Ввод  14 4 2 3 2" xfId="15828"/>
    <cellStyle name="Ввод  14 4 2 3 2 2" xfId="21653"/>
    <cellStyle name="Ввод  14 4 2 3 3" xfId="20131"/>
    <cellStyle name="Ввод  14 4 2 4" xfId="14487"/>
    <cellStyle name="Ввод  14 4 2 4 2" xfId="16081"/>
    <cellStyle name="Ввод  14 4 2 4 2 2" xfId="21906"/>
    <cellStyle name="Ввод  14 4 2 4 3" xfId="20384"/>
    <cellStyle name="Ввод  14 4 2 5" xfId="14935"/>
    <cellStyle name="Ввод  14 4 2 5 2" xfId="20763"/>
    <cellStyle name="Ввод  14 4 2 6" xfId="19232"/>
    <cellStyle name="Ввод  14 4 3" xfId="13181"/>
    <cellStyle name="Ввод  14 4 3 2" xfId="13831"/>
    <cellStyle name="Ввод  14 4 3 2 2" xfId="15466"/>
    <cellStyle name="Ввод  14 4 3 2 2 2" xfId="21291"/>
    <cellStyle name="Ввод  14 4 3 2 3" xfId="19767"/>
    <cellStyle name="Ввод  14 4 3 3" xfId="14125"/>
    <cellStyle name="Ввод  14 4 3 3 2" xfId="15719"/>
    <cellStyle name="Ввод  14 4 3 3 2 2" xfId="21544"/>
    <cellStyle name="Ввод  14 4 3 3 3" xfId="20022"/>
    <cellStyle name="Ввод  14 4 3 4" xfId="14378"/>
    <cellStyle name="Ввод  14 4 3 4 2" xfId="15972"/>
    <cellStyle name="Ввод  14 4 3 4 2 2" xfId="21797"/>
    <cellStyle name="Ввод  14 4 3 4 3" xfId="20275"/>
    <cellStyle name="Ввод  14 4 3 5" xfId="14826"/>
    <cellStyle name="Ввод  14 4 3 5 2" xfId="20654"/>
    <cellStyle name="Ввод  14 4 3 6" xfId="19123"/>
    <cellStyle name="Ввод  14 4 4" xfId="13556"/>
    <cellStyle name="Ввод  14 4 4 2" xfId="15193"/>
    <cellStyle name="Ввод  14 4 4 2 2" xfId="21018"/>
    <cellStyle name="Ввод  14 4 4 3" xfId="19494"/>
    <cellStyle name="Ввод  14 4 5" xfId="13419"/>
    <cellStyle name="Ввод  14 4 5 2" xfId="15056"/>
    <cellStyle name="Ввод  14 4 5 2 2" xfId="20881"/>
    <cellStyle name="Ввод  14 4 5 3" xfId="19357"/>
    <cellStyle name="Ввод  14 4 6" xfId="13508"/>
    <cellStyle name="Ввод  14 4 6 2" xfId="15145"/>
    <cellStyle name="Ввод  14 4 6 2 2" xfId="20970"/>
    <cellStyle name="Ввод  14 4 6 3" xfId="19446"/>
    <cellStyle name="Ввод  14 4 7" xfId="14620"/>
    <cellStyle name="Ввод  14 4 7 2" xfId="16190"/>
    <cellStyle name="Ввод  14 4 7 2 2" xfId="22015"/>
    <cellStyle name="Ввод  14 4 7 3" xfId="20500"/>
    <cellStyle name="Ввод  14 4 8" xfId="18979"/>
    <cellStyle name="Ввод  14 5" xfId="4305"/>
    <cellStyle name="Ввод  14 5 2" xfId="13292"/>
    <cellStyle name="Ввод  14 5 2 2" xfId="13941"/>
    <cellStyle name="Ввод  14 5 2 2 2" xfId="15576"/>
    <cellStyle name="Ввод  14 5 2 2 2 2" xfId="21401"/>
    <cellStyle name="Ввод  14 5 2 2 3" xfId="19877"/>
    <cellStyle name="Ввод  14 5 2 3" xfId="14235"/>
    <cellStyle name="Ввод  14 5 2 3 2" xfId="15829"/>
    <cellStyle name="Ввод  14 5 2 3 2 2" xfId="21654"/>
    <cellStyle name="Ввод  14 5 2 3 3" xfId="20132"/>
    <cellStyle name="Ввод  14 5 2 4" xfId="14488"/>
    <cellStyle name="Ввод  14 5 2 4 2" xfId="16082"/>
    <cellStyle name="Ввод  14 5 2 4 2 2" xfId="21907"/>
    <cellStyle name="Ввод  14 5 2 4 3" xfId="20385"/>
    <cellStyle name="Ввод  14 5 2 5" xfId="14936"/>
    <cellStyle name="Ввод  14 5 2 5 2" xfId="20764"/>
    <cellStyle name="Ввод  14 5 2 6" xfId="19233"/>
    <cellStyle name="Ввод  14 5 3" xfId="13182"/>
    <cellStyle name="Ввод  14 5 3 2" xfId="13832"/>
    <cellStyle name="Ввод  14 5 3 2 2" xfId="15467"/>
    <cellStyle name="Ввод  14 5 3 2 2 2" xfId="21292"/>
    <cellStyle name="Ввод  14 5 3 2 3" xfId="19768"/>
    <cellStyle name="Ввод  14 5 3 3" xfId="14126"/>
    <cellStyle name="Ввод  14 5 3 3 2" xfId="15720"/>
    <cellStyle name="Ввод  14 5 3 3 2 2" xfId="21545"/>
    <cellStyle name="Ввод  14 5 3 3 3" xfId="20023"/>
    <cellStyle name="Ввод  14 5 3 4" xfId="14379"/>
    <cellStyle name="Ввод  14 5 3 4 2" xfId="15973"/>
    <cellStyle name="Ввод  14 5 3 4 2 2" xfId="21798"/>
    <cellStyle name="Ввод  14 5 3 4 3" xfId="20276"/>
    <cellStyle name="Ввод  14 5 3 5" xfId="14827"/>
    <cellStyle name="Ввод  14 5 3 5 2" xfId="20655"/>
    <cellStyle name="Ввод  14 5 3 6" xfId="19124"/>
    <cellStyle name="Ввод  14 5 4" xfId="13557"/>
    <cellStyle name="Ввод  14 5 4 2" xfId="15194"/>
    <cellStyle name="Ввод  14 5 4 2 2" xfId="21019"/>
    <cellStyle name="Ввод  14 5 4 3" xfId="19495"/>
    <cellStyle name="Ввод  14 5 5" xfId="13418"/>
    <cellStyle name="Ввод  14 5 5 2" xfId="15055"/>
    <cellStyle name="Ввод  14 5 5 2 2" xfId="20880"/>
    <cellStyle name="Ввод  14 5 5 3" xfId="19356"/>
    <cellStyle name="Ввод  14 5 6" xfId="13509"/>
    <cellStyle name="Ввод  14 5 6 2" xfId="15146"/>
    <cellStyle name="Ввод  14 5 6 2 2" xfId="20971"/>
    <cellStyle name="Ввод  14 5 6 3" xfId="19447"/>
    <cellStyle name="Ввод  14 5 7" xfId="14621"/>
    <cellStyle name="Ввод  14 5 7 2" xfId="16191"/>
    <cellStyle name="Ввод  14 5 7 2 2" xfId="22016"/>
    <cellStyle name="Ввод  14 5 7 3" xfId="20501"/>
    <cellStyle name="Ввод  14 5 8" xfId="18980"/>
    <cellStyle name="Ввод  14 6" xfId="4306"/>
    <cellStyle name="Ввод  14 6 2" xfId="13293"/>
    <cellStyle name="Ввод  14 6 2 2" xfId="13942"/>
    <cellStyle name="Ввод  14 6 2 2 2" xfId="15577"/>
    <cellStyle name="Ввод  14 6 2 2 2 2" xfId="21402"/>
    <cellStyle name="Ввод  14 6 2 2 3" xfId="19878"/>
    <cellStyle name="Ввод  14 6 2 3" xfId="14236"/>
    <cellStyle name="Ввод  14 6 2 3 2" xfId="15830"/>
    <cellStyle name="Ввод  14 6 2 3 2 2" xfId="21655"/>
    <cellStyle name="Ввод  14 6 2 3 3" xfId="20133"/>
    <cellStyle name="Ввод  14 6 2 4" xfId="14489"/>
    <cellStyle name="Ввод  14 6 2 4 2" xfId="16083"/>
    <cellStyle name="Ввод  14 6 2 4 2 2" xfId="21908"/>
    <cellStyle name="Ввод  14 6 2 4 3" xfId="20386"/>
    <cellStyle name="Ввод  14 6 2 5" xfId="14937"/>
    <cellStyle name="Ввод  14 6 2 5 2" xfId="20765"/>
    <cellStyle name="Ввод  14 6 2 6" xfId="19234"/>
    <cellStyle name="Ввод  14 6 3" xfId="13183"/>
    <cellStyle name="Ввод  14 6 3 2" xfId="13833"/>
    <cellStyle name="Ввод  14 6 3 2 2" xfId="15468"/>
    <cellStyle name="Ввод  14 6 3 2 2 2" xfId="21293"/>
    <cellStyle name="Ввод  14 6 3 2 3" xfId="19769"/>
    <cellStyle name="Ввод  14 6 3 3" xfId="14127"/>
    <cellStyle name="Ввод  14 6 3 3 2" xfId="15721"/>
    <cellStyle name="Ввод  14 6 3 3 2 2" xfId="21546"/>
    <cellStyle name="Ввод  14 6 3 3 3" xfId="20024"/>
    <cellStyle name="Ввод  14 6 3 4" xfId="14380"/>
    <cellStyle name="Ввод  14 6 3 4 2" xfId="15974"/>
    <cellStyle name="Ввод  14 6 3 4 2 2" xfId="21799"/>
    <cellStyle name="Ввод  14 6 3 4 3" xfId="20277"/>
    <cellStyle name="Ввод  14 6 3 5" xfId="14828"/>
    <cellStyle name="Ввод  14 6 3 5 2" xfId="20656"/>
    <cellStyle name="Ввод  14 6 3 6" xfId="19125"/>
    <cellStyle name="Ввод  14 6 4" xfId="13558"/>
    <cellStyle name="Ввод  14 6 4 2" xfId="15195"/>
    <cellStyle name="Ввод  14 6 4 2 2" xfId="21020"/>
    <cellStyle name="Ввод  14 6 4 3" xfId="19496"/>
    <cellStyle name="Ввод  14 6 5" xfId="13417"/>
    <cellStyle name="Ввод  14 6 5 2" xfId="15054"/>
    <cellStyle name="Ввод  14 6 5 2 2" xfId="20879"/>
    <cellStyle name="Ввод  14 6 5 3" xfId="19355"/>
    <cellStyle name="Ввод  14 6 6" xfId="13510"/>
    <cellStyle name="Ввод  14 6 6 2" xfId="15147"/>
    <cellStyle name="Ввод  14 6 6 2 2" xfId="20972"/>
    <cellStyle name="Ввод  14 6 6 3" xfId="19448"/>
    <cellStyle name="Ввод  14 6 7" xfId="14622"/>
    <cellStyle name="Ввод  14 6 7 2" xfId="16192"/>
    <cellStyle name="Ввод  14 6 7 2 2" xfId="22017"/>
    <cellStyle name="Ввод  14 6 7 3" xfId="20502"/>
    <cellStyle name="Ввод  14 6 8" xfId="18981"/>
    <cellStyle name="Ввод  14 7" xfId="4307"/>
    <cellStyle name="Ввод  14 7 2" xfId="13294"/>
    <cellStyle name="Ввод  14 7 2 2" xfId="13943"/>
    <cellStyle name="Ввод  14 7 2 2 2" xfId="15578"/>
    <cellStyle name="Ввод  14 7 2 2 2 2" xfId="21403"/>
    <cellStyle name="Ввод  14 7 2 2 3" xfId="19879"/>
    <cellStyle name="Ввод  14 7 2 3" xfId="14237"/>
    <cellStyle name="Ввод  14 7 2 3 2" xfId="15831"/>
    <cellStyle name="Ввод  14 7 2 3 2 2" xfId="21656"/>
    <cellStyle name="Ввод  14 7 2 3 3" xfId="20134"/>
    <cellStyle name="Ввод  14 7 2 4" xfId="14490"/>
    <cellStyle name="Ввод  14 7 2 4 2" xfId="16084"/>
    <cellStyle name="Ввод  14 7 2 4 2 2" xfId="21909"/>
    <cellStyle name="Ввод  14 7 2 4 3" xfId="20387"/>
    <cellStyle name="Ввод  14 7 2 5" xfId="14938"/>
    <cellStyle name="Ввод  14 7 2 5 2" xfId="20766"/>
    <cellStyle name="Ввод  14 7 2 6" xfId="19235"/>
    <cellStyle name="Ввод  14 7 3" xfId="13184"/>
    <cellStyle name="Ввод  14 7 3 2" xfId="13834"/>
    <cellStyle name="Ввод  14 7 3 2 2" xfId="15469"/>
    <cellStyle name="Ввод  14 7 3 2 2 2" xfId="21294"/>
    <cellStyle name="Ввод  14 7 3 2 3" xfId="19770"/>
    <cellStyle name="Ввод  14 7 3 3" xfId="14128"/>
    <cellStyle name="Ввод  14 7 3 3 2" xfId="15722"/>
    <cellStyle name="Ввод  14 7 3 3 2 2" xfId="21547"/>
    <cellStyle name="Ввод  14 7 3 3 3" xfId="20025"/>
    <cellStyle name="Ввод  14 7 3 4" xfId="14381"/>
    <cellStyle name="Ввод  14 7 3 4 2" xfId="15975"/>
    <cellStyle name="Ввод  14 7 3 4 2 2" xfId="21800"/>
    <cellStyle name="Ввод  14 7 3 4 3" xfId="20278"/>
    <cellStyle name="Ввод  14 7 3 5" xfId="14829"/>
    <cellStyle name="Ввод  14 7 3 5 2" xfId="20657"/>
    <cellStyle name="Ввод  14 7 3 6" xfId="19126"/>
    <cellStyle name="Ввод  14 7 4" xfId="13559"/>
    <cellStyle name="Ввод  14 7 4 2" xfId="15196"/>
    <cellStyle name="Ввод  14 7 4 2 2" xfId="21021"/>
    <cellStyle name="Ввод  14 7 4 3" xfId="19497"/>
    <cellStyle name="Ввод  14 7 5" xfId="13416"/>
    <cellStyle name="Ввод  14 7 5 2" xfId="15053"/>
    <cellStyle name="Ввод  14 7 5 2 2" xfId="20878"/>
    <cellStyle name="Ввод  14 7 5 3" xfId="19354"/>
    <cellStyle name="Ввод  14 7 6" xfId="13511"/>
    <cellStyle name="Ввод  14 7 6 2" xfId="15148"/>
    <cellStyle name="Ввод  14 7 6 2 2" xfId="20973"/>
    <cellStyle name="Ввод  14 7 6 3" xfId="19449"/>
    <cellStyle name="Ввод  14 7 7" xfId="14623"/>
    <cellStyle name="Ввод  14 7 7 2" xfId="16193"/>
    <cellStyle name="Ввод  14 7 7 2 2" xfId="22018"/>
    <cellStyle name="Ввод  14 7 7 3" xfId="20503"/>
    <cellStyle name="Ввод  14 7 8" xfId="18982"/>
    <cellStyle name="Ввод  14 8" xfId="4308"/>
    <cellStyle name="Ввод  14 9" xfId="4309"/>
    <cellStyle name="Ввод  15" xfId="4310"/>
    <cellStyle name="Ввод  15 2" xfId="4311"/>
    <cellStyle name="Ввод  15 3" xfId="4312"/>
    <cellStyle name="Ввод  15 4" xfId="4313"/>
    <cellStyle name="Ввод  15 5" xfId="4314"/>
    <cellStyle name="Ввод  15 6" xfId="4315"/>
    <cellStyle name="Ввод  15 7" xfId="4316"/>
    <cellStyle name="Ввод  15 8" xfId="4317"/>
    <cellStyle name="Ввод  16" xfId="4318"/>
    <cellStyle name="Ввод  16 2" xfId="4319"/>
    <cellStyle name="Ввод  16 3" xfId="4320"/>
    <cellStyle name="Ввод  16 4" xfId="4321"/>
    <cellStyle name="Ввод  16 5" xfId="4322"/>
    <cellStyle name="Ввод  16 6" xfId="4323"/>
    <cellStyle name="Ввод  16 7" xfId="4324"/>
    <cellStyle name="Ввод  16 8" xfId="4325"/>
    <cellStyle name="Ввод  17" xfId="4326"/>
    <cellStyle name="Ввод  17 2" xfId="4327"/>
    <cellStyle name="Ввод  17 3" xfId="4328"/>
    <cellStyle name="Ввод  17 4" xfId="4329"/>
    <cellStyle name="Ввод  17 5" xfId="4330"/>
    <cellStyle name="Ввод  18" xfId="4331"/>
    <cellStyle name="Ввод  18 2" xfId="4332"/>
    <cellStyle name="Ввод  18 3" xfId="4333"/>
    <cellStyle name="Ввод  18 4" xfId="4334"/>
    <cellStyle name="Ввод  18 5" xfId="4335"/>
    <cellStyle name="Ввод  19" xfId="4336"/>
    <cellStyle name="Ввод  19 2" xfId="4337"/>
    <cellStyle name="Ввод  19 3" xfId="4338"/>
    <cellStyle name="Ввод  19 4" xfId="4339"/>
    <cellStyle name="Ввод  19 5" xfId="4340"/>
    <cellStyle name="Ввод  2" xfId="4341"/>
    <cellStyle name="Ввод  2 10" xfId="4342"/>
    <cellStyle name="Ввод  2 2" xfId="4343"/>
    <cellStyle name="Ввод  2 3" xfId="4344"/>
    <cellStyle name="Ввод  2 4" xfId="4345"/>
    <cellStyle name="Ввод  2 5" xfId="4346"/>
    <cellStyle name="Ввод  2 6" xfId="4347"/>
    <cellStyle name="Ввод  2 7" xfId="4348"/>
    <cellStyle name="Ввод  2 8" xfId="4349"/>
    <cellStyle name="Ввод  2 9" xfId="4350"/>
    <cellStyle name="Ввод  20" xfId="4351"/>
    <cellStyle name="Ввод  21" xfId="4352"/>
    <cellStyle name="Ввод  22" xfId="4353"/>
    <cellStyle name="Ввод  23" xfId="4354"/>
    <cellStyle name="Ввод  24" xfId="14680"/>
    <cellStyle name="Ввод  3" xfId="4355"/>
    <cellStyle name="Ввод  3 10" xfId="4356"/>
    <cellStyle name="Ввод  3 2" xfId="4357"/>
    <cellStyle name="Ввод  3 3" xfId="4358"/>
    <cellStyle name="Ввод  3 4" xfId="4359"/>
    <cellStyle name="Ввод  3 5" xfId="4360"/>
    <cellStyle name="Ввод  3 6" xfId="4361"/>
    <cellStyle name="Ввод  3 7" xfId="4362"/>
    <cellStyle name="Ввод  3 8" xfId="4363"/>
    <cellStyle name="Ввод  3 9" xfId="4364"/>
    <cellStyle name="Ввод  4" xfId="4365"/>
    <cellStyle name="Ввод  4 10" xfId="4366"/>
    <cellStyle name="Ввод  4 2" xfId="4367"/>
    <cellStyle name="Ввод  4 3" xfId="4368"/>
    <cellStyle name="Ввод  4 4" xfId="4369"/>
    <cellStyle name="Ввод  4 5" xfId="4370"/>
    <cellStyle name="Ввод  4 6" xfId="4371"/>
    <cellStyle name="Ввод  4 7" xfId="4372"/>
    <cellStyle name="Ввод  4 8" xfId="4373"/>
    <cellStyle name="Ввод  4 9" xfId="4374"/>
    <cellStyle name="Ввод  5" xfId="4375"/>
    <cellStyle name="Ввод  5 10" xfId="4376"/>
    <cellStyle name="Ввод  5 2" xfId="4377"/>
    <cellStyle name="Ввод  5 3" xfId="4378"/>
    <cellStyle name="Ввод  5 4" xfId="4379"/>
    <cellStyle name="Ввод  5 5" xfId="4380"/>
    <cellStyle name="Ввод  5 6" xfId="4381"/>
    <cellStyle name="Ввод  5 7" xfId="4382"/>
    <cellStyle name="Ввод  5 8" xfId="4383"/>
    <cellStyle name="Ввод  5 9" xfId="4384"/>
    <cellStyle name="Ввод  6" xfId="4385"/>
    <cellStyle name="Ввод  6 10" xfId="4386"/>
    <cellStyle name="Ввод  6 2" xfId="4387"/>
    <cellStyle name="Ввод  6 3" xfId="4388"/>
    <cellStyle name="Ввод  6 4" xfId="4389"/>
    <cellStyle name="Ввод  6 5" xfId="4390"/>
    <cellStyle name="Ввод  6 6" xfId="4391"/>
    <cellStyle name="Ввод  6 7" xfId="4392"/>
    <cellStyle name="Ввод  6 8" xfId="4393"/>
    <cellStyle name="Ввод  6 9" xfId="4394"/>
    <cellStyle name="Ввод  7" xfId="4395"/>
    <cellStyle name="Ввод  7 10" xfId="4396"/>
    <cellStyle name="Ввод  7 2" xfId="4397"/>
    <cellStyle name="Ввод  7 3" xfId="4398"/>
    <cellStyle name="Ввод  7 4" xfId="4399"/>
    <cellStyle name="Ввод  7 5" xfId="4400"/>
    <cellStyle name="Ввод  7 6" xfId="4401"/>
    <cellStyle name="Ввод  7 7" xfId="4402"/>
    <cellStyle name="Ввод  7 8" xfId="4403"/>
    <cellStyle name="Ввод  7 9" xfId="4404"/>
    <cellStyle name="Ввод  8" xfId="4405"/>
    <cellStyle name="Ввод  8 10" xfId="4406"/>
    <cellStyle name="Ввод  8 2" xfId="4407"/>
    <cellStyle name="Ввод  8 3" xfId="4408"/>
    <cellStyle name="Ввод  8 4" xfId="4409"/>
    <cellStyle name="Ввод  8 5" xfId="4410"/>
    <cellStyle name="Ввод  8 6" xfId="4411"/>
    <cellStyle name="Ввод  8 7" xfId="4412"/>
    <cellStyle name="Ввод  8 8" xfId="4413"/>
    <cellStyle name="Ввод  8 9" xfId="4414"/>
    <cellStyle name="Ввод  9" xfId="4415"/>
    <cellStyle name="Ввод  9 10" xfId="4416"/>
    <cellStyle name="Ввод  9 2" xfId="4417"/>
    <cellStyle name="Ввод  9 3" xfId="4418"/>
    <cellStyle name="Ввод  9 4" xfId="4419"/>
    <cellStyle name="Ввод  9 5" xfId="4420"/>
    <cellStyle name="Ввод  9 6" xfId="4421"/>
    <cellStyle name="Ввод  9 7" xfId="4422"/>
    <cellStyle name="Ввод  9 8" xfId="4423"/>
    <cellStyle name="Ввод  9 9" xfId="4424"/>
    <cellStyle name="Вывод" xfId="24727" builtinId="21" customBuiltin="1"/>
    <cellStyle name="Вывод 10" xfId="4425"/>
    <cellStyle name="Вывод 10 10" xfId="4426"/>
    <cellStyle name="Вывод 10 2" xfId="4427"/>
    <cellStyle name="Вывод 10 3" xfId="4428"/>
    <cellStyle name="Вывод 10 4" xfId="4429"/>
    <cellStyle name="Вывод 10 5" xfId="4430"/>
    <cellStyle name="Вывод 10 6" xfId="4431"/>
    <cellStyle name="Вывод 10 7" xfId="4432"/>
    <cellStyle name="Вывод 10 8" xfId="4433"/>
    <cellStyle name="Вывод 10 9" xfId="4434"/>
    <cellStyle name="Вывод 11" xfId="4435"/>
    <cellStyle name="Вывод 11 10" xfId="4436"/>
    <cellStyle name="Вывод 11 2" xfId="4437"/>
    <cellStyle name="Вывод 11 3" xfId="4438"/>
    <cellStyle name="Вывод 11 4" xfId="4439"/>
    <cellStyle name="Вывод 11 5" xfId="4440"/>
    <cellStyle name="Вывод 11 6" xfId="4441"/>
    <cellStyle name="Вывод 11 7" xfId="4442"/>
    <cellStyle name="Вывод 11 8" xfId="4443"/>
    <cellStyle name="Вывод 11 9" xfId="4444"/>
    <cellStyle name="Вывод 12" xfId="4445"/>
    <cellStyle name="Вывод 12 10" xfId="4446"/>
    <cellStyle name="Вывод 12 2" xfId="4447"/>
    <cellStyle name="Вывод 12 3" xfId="4448"/>
    <cellStyle name="Вывод 12 4" xfId="4449"/>
    <cellStyle name="Вывод 12 5" xfId="4450"/>
    <cellStyle name="Вывод 12 6" xfId="4451"/>
    <cellStyle name="Вывод 12 7" xfId="4452"/>
    <cellStyle name="Вывод 12 8" xfId="4453"/>
    <cellStyle name="Вывод 12 9" xfId="4454"/>
    <cellStyle name="Вывод 13" xfId="4455"/>
    <cellStyle name="Вывод 13 10" xfId="4456"/>
    <cellStyle name="Вывод 13 2" xfId="4457"/>
    <cellStyle name="Вывод 13 3" xfId="4458"/>
    <cellStyle name="Вывод 13 4" xfId="4459"/>
    <cellStyle name="Вывод 13 5" xfId="4460"/>
    <cellStyle name="Вывод 13 6" xfId="4461"/>
    <cellStyle name="Вывод 13 7" xfId="4462"/>
    <cellStyle name="Вывод 13 8" xfId="4463"/>
    <cellStyle name="Вывод 13 9" xfId="4464"/>
    <cellStyle name="Вывод 14" xfId="4465"/>
    <cellStyle name="Вывод 14 10" xfId="4466"/>
    <cellStyle name="Вывод 14 2" xfId="4467"/>
    <cellStyle name="Вывод 14 3" xfId="4468"/>
    <cellStyle name="Вывод 14 4" xfId="4469"/>
    <cellStyle name="Вывод 14 5" xfId="4470"/>
    <cellStyle name="Вывод 14 6" xfId="4471"/>
    <cellStyle name="Вывод 14 7" xfId="4472"/>
    <cellStyle name="Вывод 14 8" xfId="4473"/>
    <cellStyle name="Вывод 14 9" xfId="4474"/>
    <cellStyle name="Вывод 15" xfId="4475"/>
    <cellStyle name="Вывод 15 2" xfId="4476"/>
    <cellStyle name="Вывод 15 3" xfId="4477"/>
    <cellStyle name="Вывод 15 4" xfId="4478"/>
    <cellStyle name="Вывод 15 5" xfId="4479"/>
    <cellStyle name="Вывод 15 6" xfId="4480"/>
    <cellStyle name="Вывод 15 7" xfId="4481"/>
    <cellStyle name="Вывод 15 8" xfId="4482"/>
    <cellStyle name="Вывод 16" xfId="4483"/>
    <cellStyle name="Вывод 16 2" xfId="4484"/>
    <cellStyle name="Вывод 16 3" xfId="4485"/>
    <cellStyle name="Вывод 16 4" xfId="4486"/>
    <cellStyle name="Вывод 16 5" xfId="4487"/>
    <cellStyle name="Вывод 16 6" xfId="4488"/>
    <cellStyle name="Вывод 16 7" xfId="4489"/>
    <cellStyle name="Вывод 16 8" xfId="4490"/>
    <cellStyle name="Вывод 17" xfId="4491"/>
    <cellStyle name="Вывод 17 2" xfId="4492"/>
    <cellStyle name="Вывод 17 3" xfId="4493"/>
    <cellStyle name="Вывод 17 4" xfId="4494"/>
    <cellStyle name="Вывод 17 5" xfId="4495"/>
    <cellStyle name="Вывод 18" xfId="4496"/>
    <cellStyle name="Вывод 18 2" xfId="4497"/>
    <cellStyle name="Вывод 18 3" xfId="4498"/>
    <cellStyle name="Вывод 18 4" xfId="4499"/>
    <cellStyle name="Вывод 18 5" xfId="4500"/>
    <cellStyle name="Вывод 19" xfId="4501"/>
    <cellStyle name="Вывод 19 2" xfId="4502"/>
    <cellStyle name="Вывод 19 3" xfId="4503"/>
    <cellStyle name="Вывод 19 4" xfId="4504"/>
    <cellStyle name="Вывод 19 5" xfId="4505"/>
    <cellStyle name="Вывод 2" xfId="4506"/>
    <cellStyle name="Вывод 2 10" xfId="4507"/>
    <cellStyle name="Вывод 2 2" xfId="4508"/>
    <cellStyle name="Вывод 2 3" xfId="4509"/>
    <cellStyle name="Вывод 2 4" xfId="4510"/>
    <cellStyle name="Вывод 2 5" xfId="4511"/>
    <cellStyle name="Вывод 2 6" xfId="4512"/>
    <cellStyle name="Вывод 2 7" xfId="4513"/>
    <cellStyle name="Вывод 2 8" xfId="4514"/>
    <cellStyle name="Вывод 2 9" xfId="4515"/>
    <cellStyle name="Вывод 20" xfId="4516"/>
    <cellStyle name="Вывод 21" xfId="4517"/>
    <cellStyle name="Вывод 22" xfId="4518"/>
    <cellStyle name="Вывод 23" xfId="4519"/>
    <cellStyle name="Вывод 24" xfId="14664"/>
    <cellStyle name="Вывод 3" xfId="4520"/>
    <cellStyle name="Вывод 3 10" xfId="4521"/>
    <cellStyle name="Вывод 3 2" xfId="4522"/>
    <cellStyle name="Вывод 3 3" xfId="4523"/>
    <cellStyle name="Вывод 3 4" xfId="4524"/>
    <cellStyle name="Вывод 3 5" xfId="4525"/>
    <cellStyle name="Вывод 3 6" xfId="4526"/>
    <cellStyle name="Вывод 3 7" xfId="4527"/>
    <cellStyle name="Вывод 3 8" xfId="4528"/>
    <cellStyle name="Вывод 3 9" xfId="4529"/>
    <cellStyle name="Вывод 4" xfId="4530"/>
    <cellStyle name="Вывод 4 10" xfId="4531"/>
    <cellStyle name="Вывод 4 2" xfId="4532"/>
    <cellStyle name="Вывод 4 3" xfId="4533"/>
    <cellStyle name="Вывод 4 4" xfId="4534"/>
    <cellStyle name="Вывод 4 5" xfId="4535"/>
    <cellStyle name="Вывод 4 6" xfId="4536"/>
    <cellStyle name="Вывод 4 7" xfId="4537"/>
    <cellStyle name="Вывод 4 8" xfId="4538"/>
    <cellStyle name="Вывод 4 9" xfId="4539"/>
    <cellStyle name="Вывод 5" xfId="4540"/>
    <cellStyle name="Вывод 5 10" xfId="4541"/>
    <cellStyle name="Вывод 5 2" xfId="4542"/>
    <cellStyle name="Вывод 5 3" xfId="4543"/>
    <cellStyle name="Вывод 5 4" xfId="4544"/>
    <cellStyle name="Вывод 5 5" xfId="4545"/>
    <cellStyle name="Вывод 5 6" xfId="4546"/>
    <cellStyle name="Вывод 5 7" xfId="4547"/>
    <cellStyle name="Вывод 5 8" xfId="4548"/>
    <cellStyle name="Вывод 5 9" xfId="4549"/>
    <cellStyle name="Вывод 6" xfId="4550"/>
    <cellStyle name="Вывод 6 10" xfId="4551"/>
    <cellStyle name="Вывод 6 2" xfId="4552"/>
    <cellStyle name="Вывод 6 3" xfId="4553"/>
    <cellStyle name="Вывод 6 4" xfId="4554"/>
    <cellStyle name="Вывод 6 5" xfId="4555"/>
    <cellStyle name="Вывод 6 6" xfId="4556"/>
    <cellStyle name="Вывод 6 7" xfId="4557"/>
    <cellStyle name="Вывод 6 8" xfId="4558"/>
    <cellStyle name="Вывод 6 9" xfId="4559"/>
    <cellStyle name="Вывод 7" xfId="4560"/>
    <cellStyle name="Вывод 7 10" xfId="4561"/>
    <cellStyle name="Вывод 7 2" xfId="4562"/>
    <cellStyle name="Вывод 7 3" xfId="4563"/>
    <cellStyle name="Вывод 7 4" xfId="4564"/>
    <cellStyle name="Вывод 7 5" xfId="4565"/>
    <cellStyle name="Вывод 7 6" xfId="4566"/>
    <cellStyle name="Вывод 7 7" xfId="4567"/>
    <cellStyle name="Вывод 7 8" xfId="4568"/>
    <cellStyle name="Вывод 7 9" xfId="4569"/>
    <cellStyle name="Вывод 8" xfId="4570"/>
    <cellStyle name="Вывод 8 10" xfId="4571"/>
    <cellStyle name="Вывод 8 2" xfId="4572"/>
    <cellStyle name="Вывод 8 3" xfId="4573"/>
    <cellStyle name="Вывод 8 4" xfId="4574"/>
    <cellStyle name="Вывод 8 5" xfId="4575"/>
    <cellStyle name="Вывод 8 6" xfId="4576"/>
    <cellStyle name="Вывод 8 7" xfId="4577"/>
    <cellStyle name="Вывод 8 8" xfId="4578"/>
    <cellStyle name="Вывод 8 9" xfId="4579"/>
    <cellStyle name="Вывод 9" xfId="4580"/>
    <cellStyle name="Вывод 9 10" xfId="4581"/>
    <cellStyle name="Вывод 9 2" xfId="4582"/>
    <cellStyle name="Вывод 9 3" xfId="4583"/>
    <cellStyle name="Вывод 9 4" xfId="4584"/>
    <cellStyle name="Вывод 9 5" xfId="4585"/>
    <cellStyle name="Вывод 9 6" xfId="4586"/>
    <cellStyle name="Вывод 9 7" xfId="4587"/>
    <cellStyle name="Вывод 9 8" xfId="4588"/>
    <cellStyle name="Вывод 9 9" xfId="4589"/>
    <cellStyle name="Вычисление" xfId="24728" builtinId="22" customBuiltin="1"/>
    <cellStyle name="Вычисление 10" xfId="4590"/>
    <cellStyle name="Вычисление 10 10" xfId="4591"/>
    <cellStyle name="Вычисление 10 2" xfId="4592"/>
    <cellStyle name="Вычисление 10 3" xfId="4593"/>
    <cellStyle name="Вычисление 10 4" xfId="4594"/>
    <cellStyle name="Вычисление 10 5" xfId="4595"/>
    <cellStyle name="Вычисление 10 6" xfId="4596"/>
    <cellStyle name="Вычисление 10 7" xfId="4597"/>
    <cellStyle name="Вычисление 10 8" xfId="4598"/>
    <cellStyle name="Вычисление 10 9" xfId="4599"/>
    <cellStyle name="Вычисление 11" xfId="4600"/>
    <cellStyle name="Вычисление 11 10" xfId="4601"/>
    <cellStyle name="Вычисление 11 2" xfId="4602"/>
    <cellStyle name="Вычисление 11 3" xfId="4603"/>
    <cellStyle name="Вычисление 11 4" xfId="4604"/>
    <cellStyle name="Вычисление 11 5" xfId="4605"/>
    <cellStyle name="Вычисление 11 6" xfId="4606"/>
    <cellStyle name="Вычисление 11 7" xfId="4607"/>
    <cellStyle name="Вычисление 11 8" xfId="4608"/>
    <cellStyle name="Вычисление 11 9" xfId="4609"/>
    <cellStyle name="Вычисление 12" xfId="4610"/>
    <cellStyle name="Вычисление 12 10" xfId="4611"/>
    <cellStyle name="Вычисление 12 2" xfId="4612"/>
    <cellStyle name="Вычисление 12 3" xfId="4613"/>
    <cellStyle name="Вычисление 12 4" xfId="4614"/>
    <cellStyle name="Вычисление 12 5" xfId="4615"/>
    <cellStyle name="Вычисление 12 6" xfId="4616"/>
    <cellStyle name="Вычисление 12 7" xfId="4617"/>
    <cellStyle name="Вычисление 12 8" xfId="4618"/>
    <cellStyle name="Вычисление 12 9" xfId="4619"/>
    <cellStyle name="Вычисление 13" xfId="4620"/>
    <cellStyle name="Вычисление 13 10" xfId="4621"/>
    <cellStyle name="Вычисление 13 2" xfId="4622"/>
    <cellStyle name="Вычисление 13 3" xfId="4623"/>
    <cellStyle name="Вычисление 13 4" xfId="4624"/>
    <cellStyle name="Вычисление 13 5" xfId="4625"/>
    <cellStyle name="Вычисление 13 6" xfId="4626"/>
    <cellStyle name="Вычисление 13 7" xfId="4627"/>
    <cellStyle name="Вычисление 13 8" xfId="4628"/>
    <cellStyle name="Вычисление 13 9" xfId="4629"/>
    <cellStyle name="Вычисление 14" xfId="4630"/>
    <cellStyle name="Вычисление 14 10" xfId="4631"/>
    <cellStyle name="Вычисление 14 2" xfId="4632"/>
    <cellStyle name="Вычисление 14 3" xfId="4633"/>
    <cellStyle name="Вычисление 14 4" xfId="4634"/>
    <cellStyle name="Вычисление 14 5" xfId="4635"/>
    <cellStyle name="Вычисление 14 6" xfId="4636"/>
    <cellStyle name="Вычисление 14 7" xfId="4637"/>
    <cellStyle name="Вычисление 14 8" xfId="4638"/>
    <cellStyle name="Вычисление 14 9" xfId="4639"/>
    <cellStyle name="Вычисление 15" xfId="4640"/>
    <cellStyle name="Вычисление 15 2" xfId="4641"/>
    <cellStyle name="Вычисление 15 3" xfId="4642"/>
    <cellStyle name="Вычисление 15 4" xfId="4643"/>
    <cellStyle name="Вычисление 15 5" xfId="4644"/>
    <cellStyle name="Вычисление 15 6" xfId="4645"/>
    <cellStyle name="Вычисление 15 7" xfId="4646"/>
    <cellStyle name="Вычисление 15 8" xfId="4647"/>
    <cellStyle name="Вычисление 16" xfId="4648"/>
    <cellStyle name="Вычисление 16 2" xfId="4649"/>
    <cellStyle name="Вычисление 16 3" xfId="4650"/>
    <cellStyle name="Вычисление 16 4" xfId="4651"/>
    <cellStyle name="Вычисление 16 5" xfId="4652"/>
    <cellStyle name="Вычисление 16 6" xfId="4653"/>
    <cellStyle name="Вычисление 16 7" xfId="4654"/>
    <cellStyle name="Вычисление 16 8" xfId="4655"/>
    <cellStyle name="Вычисление 17" xfId="4656"/>
    <cellStyle name="Вычисление 17 2" xfId="4657"/>
    <cellStyle name="Вычисление 17 3" xfId="4658"/>
    <cellStyle name="Вычисление 17 4" xfId="4659"/>
    <cellStyle name="Вычисление 17 5" xfId="4660"/>
    <cellStyle name="Вычисление 18" xfId="4661"/>
    <cellStyle name="Вычисление 18 2" xfId="4662"/>
    <cellStyle name="Вычисление 18 3" xfId="4663"/>
    <cellStyle name="Вычисление 18 4" xfId="4664"/>
    <cellStyle name="Вычисление 18 5" xfId="4665"/>
    <cellStyle name="Вычисление 19" xfId="4666"/>
    <cellStyle name="Вычисление 19 2" xfId="4667"/>
    <cellStyle name="Вычисление 19 3" xfId="4668"/>
    <cellStyle name="Вычисление 19 4" xfId="4669"/>
    <cellStyle name="Вычисление 19 5" xfId="4670"/>
    <cellStyle name="Вычисление 2" xfId="4671"/>
    <cellStyle name="Вычисление 2 10" xfId="4672"/>
    <cellStyle name="Вычисление 2 2" xfId="4673"/>
    <cellStyle name="Вычисление 2 3" xfId="4674"/>
    <cellStyle name="Вычисление 2 4" xfId="4675"/>
    <cellStyle name="Вычисление 2 5" xfId="4676"/>
    <cellStyle name="Вычисление 2 6" xfId="4677"/>
    <cellStyle name="Вычисление 2 7" xfId="4678"/>
    <cellStyle name="Вычисление 2 8" xfId="4679"/>
    <cellStyle name="Вычисление 2 9" xfId="4680"/>
    <cellStyle name="Вычисление 20" xfId="4681"/>
    <cellStyle name="Вычисление 21" xfId="4682"/>
    <cellStyle name="Вычисление 22" xfId="4683"/>
    <cellStyle name="Вычисление 23" xfId="4684"/>
    <cellStyle name="Вычисление 24" xfId="14647"/>
    <cellStyle name="Вычисление 3" xfId="4685"/>
    <cellStyle name="Вычисление 3 10" xfId="4686"/>
    <cellStyle name="Вычисление 3 2" xfId="4687"/>
    <cellStyle name="Вычисление 3 3" xfId="4688"/>
    <cellStyle name="Вычисление 3 4" xfId="4689"/>
    <cellStyle name="Вычисление 3 5" xfId="4690"/>
    <cellStyle name="Вычисление 3 6" xfId="4691"/>
    <cellStyle name="Вычисление 3 7" xfId="4692"/>
    <cellStyle name="Вычисление 3 8" xfId="4693"/>
    <cellStyle name="Вычисление 3 9" xfId="4694"/>
    <cellStyle name="Вычисление 4" xfId="4695"/>
    <cellStyle name="Вычисление 4 10" xfId="4696"/>
    <cellStyle name="Вычисление 4 2" xfId="4697"/>
    <cellStyle name="Вычисление 4 3" xfId="4698"/>
    <cellStyle name="Вычисление 4 4" xfId="4699"/>
    <cellStyle name="Вычисление 4 5" xfId="4700"/>
    <cellStyle name="Вычисление 4 6" xfId="4701"/>
    <cellStyle name="Вычисление 4 7" xfId="4702"/>
    <cellStyle name="Вычисление 4 8" xfId="4703"/>
    <cellStyle name="Вычисление 4 9" xfId="4704"/>
    <cellStyle name="Вычисление 5" xfId="4705"/>
    <cellStyle name="Вычисление 5 10" xfId="4706"/>
    <cellStyle name="Вычисление 5 2" xfId="4707"/>
    <cellStyle name="Вычисление 5 3" xfId="4708"/>
    <cellStyle name="Вычисление 5 4" xfId="4709"/>
    <cellStyle name="Вычисление 5 5" xfId="4710"/>
    <cellStyle name="Вычисление 5 6" xfId="4711"/>
    <cellStyle name="Вычисление 5 7" xfId="4712"/>
    <cellStyle name="Вычисление 5 8" xfId="4713"/>
    <cellStyle name="Вычисление 5 9" xfId="4714"/>
    <cellStyle name="Вычисление 6" xfId="4715"/>
    <cellStyle name="Вычисление 6 10" xfId="4716"/>
    <cellStyle name="Вычисление 6 2" xfId="4717"/>
    <cellStyle name="Вычисление 6 3" xfId="4718"/>
    <cellStyle name="Вычисление 6 4" xfId="4719"/>
    <cellStyle name="Вычисление 6 5" xfId="4720"/>
    <cellStyle name="Вычисление 6 6" xfId="4721"/>
    <cellStyle name="Вычисление 6 7" xfId="4722"/>
    <cellStyle name="Вычисление 6 8" xfId="4723"/>
    <cellStyle name="Вычисление 6 9" xfId="4724"/>
    <cellStyle name="Вычисление 7" xfId="4725"/>
    <cellStyle name="Вычисление 7 10" xfId="4726"/>
    <cellStyle name="Вычисление 7 2" xfId="4727"/>
    <cellStyle name="Вычисление 7 3" xfId="4728"/>
    <cellStyle name="Вычисление 7 4" xfId="4729"/>
    <cellStyle name="Вычисление 7 5" xfId="4730"/>
    <cellStyle name="Вычисление 7 6" xfId="4731"/>
    <cellStyle name="Вычисление 7 7" xfId="4732"/>
    <cellStyle name="Вычисление 7 8" xfId="4733"/>
    <cellStyle name="Вычисление 7 9" xfId="4734"/>
    <cellStyle name="Вычисление 8" xfId="4735"/>
    <cellStyle name="Вычисление 8 10" xfId="4736"/>
    <cellStyle name="Вычисление 8 2" xfId="4737"/>
    <cellStyle name="Вычисление 8 3" xfId="4738"/>
    <cellStyle name="Вычисление 8 4" xfId="4739"/>
    <cellStyle name="Вычисление 8 5" xfId="4740"/>
    <cellStyle name="Вычисление 8 6" xfId="4741"/>
    <cellStyle name="Вычисление 8 7" xfId="4742"/>
    <cellStyle name="Вычисление 8 8" xfId="4743"/>
    <cellStyle name="Вычисление 8 9" xfId="4744"/>
    <cellStyle name="Вычисление 9" xfId="4745"/>
    <cellStyle name="Вычисление 9 10" xfId="4746"/>
    <cellStyle name="Вычисление 9 2" xfId="4747"/>
    <cellStyle name="Вычисление 9 3" xfId="4748"/>
    <cellStyle name="Вычисление 9 4" xfId="4749"/>
    <cellStyle name="Вычисление 9 5" xfId="4750"/>
    <cellStyle name="Вычисление 9 6" xfId="4751"/>
    <cellStyle name="Вычисление 9 7" xfId="4752"/>
    <cellStyle name="Вычисление 9 8" xfId="4753"/>
    <cellStyle name="Вычисление 9 9" xfId="4754"/>
    <cellStyle name="Гиперссылка" xfId="49" builtinId="8"/>
    <cellStyle name="Гиперссылка 2" xfId="158"/>
    <cellStyle name="Гиперссылка 2 2" xfId="24705"/>
    <cellStyle name="Гиперссылка 3" xfId="200"/>
    <cellStyle name="Гиперссылка 4" xfId="13949"/>
    <cellStyle name="Гиперссылка 5" xfId="24717"/>
    <cellStyle name="Денежный" xfId="175" builtinId="4"/>
    <cellStyle name="Денежный 2" xfId="50"/>
    <cellStyle name="Денежный 2 2" xfId="167"/>
    <cellStyle name="Денежный 3" xfId="168"/>
    <cellStyle name="Денежный 4" xfId="16433"/>
    <cellStyle name="Денежный 4 2" xfId="22257"/>
    <cellStyle name="Денежный 5" xfId="18873"/>
    <cellStyle name="Заголовок 1" xfId="24719" builtinId="16" customBuiltin="1"/>
    <cellStyle name="Заголовок 1 10" xfId="4755"/>
    <cellStyle name="Заголовок 1 10 10" xfId="4756"/>
    <cellStyle name="Заголовок 1 10 2" xfId="4757"/>
    <cellStyle name="Заголовок 1 10 3" xfId="4758"/>
    <cellStyle name="Заголовок 1 10 4" xfId="4759"/>
    <cellStyle name="Заголовок 1 10 5" xfId="4760"/>
    <cellStyle name="Заголовок 1 10 6" xfId="4761"/>
    <cellStyle name="Заголовок 1 10 7" xfId="4762"/>
    <cellStyle name="Заголовок 1 10 8" xfId="4763"/>
    <cellStyle name="Заголовок 1 10 9" xfId="4764"/>
    <cellStyle name="Заголовок 1 11" xfId="4765"/>
    <cellStyle name="Заголовок 1 11 10" xfId="4766"/>
    <cellStyle name="Заголовок 1 11 2" xfId="4767"/>
    <cellStyle name="Заголовок 1 11 3" xfId="4768"/>
    <cellStyle name="Заголовок 1 11 4" xfId="4769"/>
    <cellStyle name="Заголовок 1 11 5" xfId="4770"/>
    <cellStyle name="Заголовок 1 11 6" xfId="4771"/>
    <cellStyle name="Заголовок 1 11 7" xfId="4772"/>
    <cellStyle name="Заголовок 1 11 8" xfId="4773"/>
    <cellStyle name="Заголовок 1 11 9" xfId="4774"/>
    <cellStyle name="Заголовок 1 12" xfId="4775"/>
    <cellStyle name="Заголовок 1 12 10" xfId="4776"/>
    <cellStyle name="Заголовок 1 12 2" xfId="4777"/>
    <cellStyle name="Заголовок 1 12 3" xfId="4778"/>
    <cellStyle name="Заголовок 1 12 4" xfId="4779"/>
    <cellStyle name="Заголовок 1 12 5" xfId="4780"/>
    <cellStyle name="Заголовок 1 12 6" xfId="4781"/>
    <cellStyle name="Заголовок 1 12 7" xfId="4782"/>
    <cellStyle name="Заголовок 1 12 8" xfId="4783"/>
    <cellStyle name="Заголовок 1 12 9" xfId="4784"/>
    <cellStyle name="Заголовок 1 13" xfId="4785"/>
    <cellStyle name="Заголовок 1 13 10" xfId="4786"/>
    <cellStyle name="Заголовок 1 13 2" xfId="4787"/>
    <cellStyle name="Заголовок 1 13 3" xfId="4788"/>
    <cellStyle name="Заголовок 1 13 4" xfId="4789"/>
    <cellStyle name="Заголовок 1 13 5" xfId="4790"/>
    <cellStyle name="Заголовок 1 13 6" xfId="4791"/>
    <cellStyle name="Заголовок 1 13 7" xfId="4792"/>
    <cellStyle name="Заголовок 1 13 8" xfId="4793"/>
    <cellStyle name="Заголовок 1 13 9" xfId="4794"/>
    <cellStyle name="Заголовок 1 14" xfId="4795"/>
    <cellStyle name="Заголовок 1 14 10" xfId="4796"/>
    <cellStyle name="Заголовок 1 14 2" xfId="4797"/>
    <cellStyle name="Заголовок 1 14 3" xfId="4798"/>
    <cellStyle name="Заголовок 1 14 4" xfId="4799"/>
    <cellStyle name="Заголовок 1 14 5" xfId="4800"/>
    <cellStyle name="Заголовок 1 14 6" xfId="4801"/>
    <cellStyle name="Заголовок 1 14 7" xfId="4802"/>
    <cellStyle name="Заголовок 1 14 8" xfId="4803"/>
    <cellStyle name="Заголовок 1 14 9" xfId="4804"/>
    <cellStyle name="Заголовок 1 15" xfId="4805"/>
    <cellStyle name="Заголовок 1 15 2" xfId="4806"/>
    <cellStyle name="Заголовок 1 15 3" xfId="4807"/>
    <cellStyle name="Заголовок 1 15 4" xfId="4808"/>
    <cellStyle name="Заголовок 1 15 5" xfId="4809"/>
    <cellStyle name="Заголовок 1 15 6" xfId="4810"/>
    <cellStyle name="Заголовок 1 15 7" xfId="4811"/>
    <cellStyle name="Заголовок 1 15 8" xfId="4812"/>
    <cellStyle name="Заголовок 1 16" xfId="4813"/>
    <cellStyle name="Заголовок 1 16 2" xfId="4814"/>
    <cellStyle name="Заголовок 1 16 3" xfId="4815"/>
    <cellStyle name="Заголовок 1 16 4" xfId="4816"/>
    <cellStyle name="Заголовок 1 16 5" xfId="4817"/>
    <cellStyle name="Заголовок 1 16 6" xfId="4818"/>
    <cellStyle name="Заголовок 1 16 7" xfId="4819"/>
    <cellStyle name="Заголовок 1 16 8" xfId="4820"/>
    <cellStyle name="Заголовок 1 17" xfId="4821"/>
    <cellStyle name="Заголовок 1 17 2" xfId="4822"/>
    <cellStyle name="Заголовок 1 17 3" xfId="4823"/>
    <cellStyle name="Заголовок 1 17 4" xfId="4824"/>
    <cellStyle name="Заголовок 1 17 5" xfId="4825"/>
    <cellStyle name="Заголовок 1 18" xfId="4826"/>
    <cellStyle name="Заголовок 1 18 2" xfId="4827"/>
    <cellStyle name="Заголовок 1 18 3" xfId="4828"/>
    <cellStyle name="Заголовок 1 18 4" xfId="4829"/>
    <cellStyle name="Заголовок 1 18 5" xfId="4830"/>
    <cellStyle name="Заголовок 1 19" xfId="4831"/>
    <cellStyle name="Заголовок 1 19 2" xfId="4832"/>
    <cellStyle name="Заголовок 1 19 3" xfId="4833"/>
    <cellStyle name="Заголовок 1 19 4" xfId="4834"/>
    <cellStyle name="Заголовок 1 19 5" xfId="4835"/>
    <cellStyle name="Заголовок 1 2" xfId="4836"/>
    <cellStyle name="Заголовок 1 2 10" xfId="4837"/>
    <cellStyle name="Заголовок 1 2 2" xfId="4838"/>
    <cellStyle name="Заголовок 1 2 3" xfId="4839"/>
    <cellStyle name="Заголовок 1 2 4" xfId="4840"/>
    <cellStyle name="Заголовок 1 2 5" xfId="4841"/>
    <cellStyle name="Заголовок 1 2 6" xfId="4842"/>
    <cellStyle name="Заголовок 1 2 7" xfId="4843"/>
    <cellStyle name="Заголовок 1 2 8" xfId="4844"/>
    <cellStyle name="Заголовок 1 2 9" xfId="4845"/>
    <cellStyle name="Заголовок 1 20" xfId="4846"/>
    <cellStyle name="Заголовок 1 21" xfId="4847"/>
    <cellStyle name="Заголовок 1 22" xfId="4848"/>
    <cellStyle name="Заголовок 1 23" xfId="4849"/>
    <cellStyle name="Заголовок 1 24" xfId="14562"/>
    <cellStyle name="Заголовок 1 3" xfId="4850"/>
    <cellStyle name="Заголовок 1 3 10" xfId="4851"/>
    <cellStyle name="Заголовок 1 3 2" xfId="4852"/>
    <cellStyle name="Заголовок 1 3 3" xfId="4853"/>
    <cellStyle name="Заголовок 1 3 4" xfId="4854"/>
    <cellStyle name="Заголовок 1 3 5" xfId="4855"/>
    <cellStyle name="Заголовок 1 3 6" xfId="4856"/>
    <cellStyle name="Заголовок 1 3 7" xfId="4857"/>
    <cellStyle name="Заголовок 1 3 8" xfId="4858"/>
    <cellStyle name="Заголовок 1 3 9" xfId="4859"/>
    <cellStyle name="Заголовок 1 4" xfId="4860"/>
    <cellStyle name="Заголовок 1 4 10" xfId="4861"/>
    <cellStyle name="Заголовок 1 4 2" xfId="4862"/>
    <cellStyle name="Заголовок 1 4 3" xfId="4863"/>
    <cellStyle name="Заголовок 1 4 4" xfId="4864"/>
    <cellStyle name="Заголовок 1 4 5" xfId="4865"/>
    <cellStyle name="Заголовок 1 4 6" xfId="4866"/>
    <cellStyle name="Заголовок 1 4 7" xfId="4867"/>
    <cellStyle name="Заголовок 1 4 8" xfId="4868"/>
    <cellStyle name="Заголовок 1 4 9" xfId="4869"/>
    <cellStyle name="Заголовок 1 5" xfId="4870"/>
    <cellStyle name="Заголовок 1 5 10" xfId="4871"/>
    <cellStyle name="Заголовок 1 5 2" xfId="4872"/>
    <cellStyle name="Заголовок 1 5 3" xfId="4873"/>
    <cellStyle name="Заголовок 1 5 4" xfId="4874"/>
    <cellStyle name="Заголовок 1 5 5" xfId="4875"/>
    <cellStyle name="Заголовок 1 5 6" xfId="4876"/>
    <cellStyle name="Заголовок 1 5 7" xfId="4877"/>
    <cellStyle name="Заголовок 1 5 8" xfId="4878"/>
    <cellStyle name="Заголовок 1 5 9" xfId="4879"/>
    <cellStyle name="Заголовок 1 6" xfId="4880"/>
    <cellStyle name="Заголовок 1 6 10" xfId="4881"/>
    <cellStyle name="Заголовок 1 6 2" xfId="4882"/>
    <cellStyle name="Заголовок 1 6 3" xfId="4883"/>
    <cellStyle name="Заголовок 1 6 4" xfId="4884"/>
    <cellStyle name="Заголовок 1 6 5" xfId="4885"/>
    <cellStyle name="Заголовок 1 6 6" xfId="4886"/>
    <cellStyle name="Заголовок 1 6 7" xfId="4887"/>
    <cellStyle name="Заголовок 1 6 8" xfId="4888"/>
    <cellStyle name="Заголовок 1 6 9" xfId="4889"/>
    <cellStyle name="Заголовок 1 7" xfId="4890"/>
    <cellStyle name="Заголовок 1 7 10" xfId="4891"/>
    <cellStyle name="Заголовок 1 7 2" xfId="4892"/>
    <cellStyle name="Заголовок 1 7 3" xfId="4893"/>
    <cellStyle name="Заголовок 1 7 4" xfId="4894"/>
    <cellStyle name="Заголовок 1 7 5" xfId="4895"/>
    <cellStyle name="Заголовок 1 7 6" xfId="4896"/>
    <cellStyle name="Заголовок 1 7 7" xfId="4897"/>
    <cellStyle name="Заголовок 1 7 8" xfId="4898"/>
    <cellStyle name="Заголовок 1 7 9" xfId="4899"/>
    <cellStyle name="Заголовок 1 8" xfId="4900"/>
    <cellStyle name="Заголовок 1 8 10" xfId="4901"/>
    <cellStyle name="Заголовок 1 8 2" xfId="4902"/>
    <cellStyle name="Заголовок 1 8 3" xfId="4903"/>
    <cellStyle name="Заголовок 1 8 4" xfId="4904"/>
    <cellStyle name="Заголовок 1 8 5" xfId="4905"/>
    <cellStyle name="Заголовок 1 8 6" xfId="4906"/>
    <cellStyle name="Заголовок 1 8 7" xfId="4907"/>
    <cellStyle name="Заголовок 1 8 8" xfId="4908"/>
    <cellStyle name="Заголовок 1 8 9" xfId="4909"/>
    <cellStyle name="Заголовок 1 9" xfId="4910"/>
    <cellStyle name="Заголовок 1 9 10" xfId="4911"/>
    <cellStyle name="Заголовок 1 9 2" xfId="4912"/>
    <cellStyle name="Заголовок 1 9 3" xfId="4913"/>
    <cellStyle name="Заголовок 1 9 4" xfId="4914"/>
    <cellStyle name="Заголовок 1 9 5" xfId="4915"/>
    <cellStyle name="Заголовок 1 9 6" xfId="4916"/>
    <cellStyle name="Заголовок 1 9 7" xfId="4917"/>
    <cellStyle name="Заголовок 1 9 8" xfId="4918"/>
    <cellStyle name="Заголовок 1 9 9" xfId="4919"/>
    <cellStyle name="Заголовок 2" xfId="24720" builtinId="17" customBuiltin="1"/>
    <cellStyle name="Заголовок 2 10" xfId="4920"/>
    <cellStyle name="Заголовок 2 10 10" xfId="4921"/>
    <cellStyle name="Заголовок 2 10 2" xfId="4922"/>
    <cellStyle name="Заголовок 2 10 3" xfId="4923"/>
    <cellStyle name="Заголовок 2 10 4" xfId="4924"/>
    <cellStyle name="Заголовок 2 10 5" xfId="4925"/>
    <cellStyle name="Заголовок 2 10 6" xfId="4926"/>
    <cellStyle name="Заголовок 2 10 7" xfId="4927"/>
    <cellStyle name="Заголовок 2 10 8" xfId="4928"/>
    <cellStyle name="Заголовок 2 10 9" xfId="4929"/>
    <cellStyle name="Заголовок 2 11" xfId="4930"/>
    <cellStyle name="Заголовок 2 11 10" xfId="4931"/>
    <cellStyle name="Заголовок 2 11 2" xfId="4932"/>
    <cellStyle name="Заголовок 2 11 3" xfId="4933"/>
    <cellStyle name="Заголовок 2 11 4" xfId="4934"/>
    <cellStyle name="Заголовок 2 11 5" xfId="4935"/>
    <cellStyle name="Заголовок 2 11 6" xfId="4936"/>
    <cellStyle name="Заголовок 2 11 7" xfId="4937"/>
    <cellStyle name="Заголовок 2 11 8" xfId="4938"/>
    <cellStyle name="Заголовок 2 11 9" xfId="4939"/>
    <cellStyle name="Заголовок 2 12" xfId="4940"/>
    <cellStyle name="Заголовок 2 12 10" xfId="4941"/>
    <cellStyle name="Заголовок 2 12 2" xfId="4942"/>
    <cellStyle name="Заголовок 2 12 3" xfId="4943"/>
    <cellStyle name="Заголовок 2 12 4" xfId="4944"/>
    <cellStyle name="Заголовок 2 12 5" xfId="4945"/>
    <cellStyle name="Заголовок 2 12 6" xfId="4946"/>
    <cellStyle name="Заголовок 2 12 7" xfId="4947"/>
    <cellStyle name="Заголовок 2 12 8" xfId="4948"/>
    <cellStyle name="Заголовок 2 12 9" xfId="4949"/>
    <cellStyle name="Заголовок 2 13" xfId="4950"/>
    <cellStyle name="Заголовок 2 13 10" xfId="4951"/>
    <cellStyle name="Заголовок 2 13 2" xfId="4952"/>
    <cellStyle name="Заголовок 2 13 3" xfId="4953"/>
    <cellStyle name="Заголовок 2 13 4" xfId="4954"/>
    <cellStyle name="Заголовок 2 13 5" xfId="4955"/>
    <cellStyle name="Заголовок 2 13 6" xfId="4956"/>
    <cellStyle name="Заголовок 2 13 7" xfId="4957"/>
    <cellStyle name="Заголовок 2 13 8" xfId="4958"/>
    <cellStyle name="Заголовок 2 13 9" xfId="4959"/>
    <cellStyle name="Заголовок 2 14" xfId="4960"/>
    <cellStyle name="Заголовок 2 14 10" xfId="4961"/>
    <cellStyle name="Заголовок 2 14 2" xfId="4962"/>
    <cellStyle name="Заголовок 2 14 3" xfId="4963"/>
    <cellStyle name="Заголовок 2 14 4" xfId="4964"/>
    <cellStyle name="Заголовок 2 14 5" xfId="4965"/>
    <cellStyle name="Заголовок 2 14 6" xfId="4966"/>
    <cellStyle name="Заголовок 2 14 7" xfId="4967"/>
    <cellStyle name="Заголовок 2 14 8" xfId="4968"/>
    <cellStyle name="Заголовок 2 14 9" xfId="4969"/>
    <cellStyle name="Заголовок 2 15" xfId="4970"/>
    <cellStyle name="Заголовок 2 15 2" xfId="4971"/>
    <cellStyle name="Заголовок 2 15 3" xfId="4972"/>
    <cellStyle name="Заголовок 2 15 4" xfId="4973"/>
    <cellStyle name="Заголовок 2 15 5" xfId="4974"/>
    <cellStyle name="Заголовок 2 15 6" xfId="4975"/>
    <cellStyle name="Заголовок 2 15 7" xfId="4976"/>
    <cellStyle name="Заголовок 2 15 8" xfId="4977"/>
    <cellStyle name="Заголовок 2 16" xfId="4978"/>
    <cellStyle name="Заголовок 2 16 2" xfId="4979"/>
    <cellStyle name="Заголовок 2 16 3" xfId="4980"/>
    <cellStyle name="Заголовок 2 16 4" xfId="4981"/>
    <cellStyle name="Заголовок 2 16 5" xfId="4982"/>
    <cellStyle name="Заголовок 2 16 6" xfId="4983"/>
    <cellStyle name="Заголовок 2 16 7" xfId="4984"/>
    <cellStyle name="Заголовок 2 16 8" xfId="4985"/>
    <cellStyle name="Заголовок 2 17" xfId="4986"/>
    <cellStyle name="Заголовок 2 17 2" xfId="4987"/>
    <cellStyle name="Заголовок 2 17 3" xfId="4988"/>
    <cellStyle name="Заголовок 2 17 4" xfId="4989"/>
    <cellStyle name="Заголовок 2 17 5" xfId="4990"/>
    <cellStyle name="Заголовок 2 18" xfId="4991"/>
    <cellStyle name="Заголовок 2 18 2" xfId="4992"/>
    <cellStyle name="Заголовок 2 18 3" xfId="4993"/>
    <cellStyle name="Заголовок 2 18 4" xfId="4994"/>
    <cellStyle name="Заголовок 2 18 5" xfId="4995"/>
    <cellStyle name="Заголовок 2 19" xfId="4996"/>
    <cellStyle name="Заголовок 2 19 2" xfId="4997"/>
    <cellStyle name="Заголовок 2 19 3" xfId="4998"/>
    <cellStyle name="Заголовок 2 19 4" xfId="4999"/>
    <cellStyle name="Заголовок 2 19 5" xfId="5000"/>
    <cellStyle name="Заголовок 2 2" xfId="5001"/>
    <cellStyle name="Заголовок 2 2 10" xfId="5002"/>
    <cellStyle name="Заголовок 2 2 2" xfId="5003"/>
    <cellStyle name="Заголовок 2 2 3" xfId="5004"/>
    <cellStyle name="Заголовок 2 2 4" xfId="5005"/>
    <cellStyle name="Заголовок 2 2 5" xfId="5006"/>
    <cellStyle name="Заголовок 2 2 6" xfId="5007"/>
    <cellStyle name="Заголовок 2 2 7" xfId="5008"/>
    <cellStyle name="Заголовок 2 2 8" xfId="5009"/>
    <cellStyle name="Заголовок 2 2 9" xfId="5010"/>
    <cellStyle name="Заголовок 2 20" xfId="5011"/>
    <cellStyle name="Заголовок 2 21" xfId="5012"/>
    <cellStyle name="Заголовок 2 22" xfId="5013"/>
    <cellStyle name="Заголовок 2 23" xfId="5014"/>
    <cellStyle name="Заголовок 2 24" xfId="14681"/>
    <cellStyle name="Заголовок 2 3" xfId="5015"/>
    <cellStyle name="Заголовок 2 3 10" xfId="5016"/>
    <cellStyle name="Заголовок 2 3 2" xfId="5017"/>
    <cellStyle name="Заголовок 2 3 3" xfId="5018"/>
    <cellStyle name="Заголовок 2 3 4" xfId="5019"/>
    <cellStyle name="Заголовок 2 3 5" xfId="5020"/>
    <cellStyle name="Заголовок 2 3 6" xfId="5021"/>
    <cellStyle name="Заголовок 2 3 7" xfId="5022"/>
    <cellStyle name="Заголовок 2 3 8" xfId="5023"/>
    <cellStyle name="Заголовок 2 3 9" xfId="5024"/>
    <cellStyle name="Заголовок 2 4" xfId="5025"/>
    <cellStyle name="Заголовок 2 4 10" xfId="5026"/>
    <cellStyle name="Заголовок 2 4 2" xfId="5027"/>
    <cellStyle name="Заголовок 2 4 3" xfId="5028"/>
    <cellStyle name="Заголовок 2 4 4" xfId="5029"/>
    <cellStyle name="Заголовок 2 4 5" xfId="5030"/>
    <cellStyle name="Заголовок 2 4 6" xfId="5031"/>
    <cellStyle name="Заголовок 2 4 7" xfId="5032"/>
    <cellStyle name="Заголовок 2 4 8" xfId="5033"/>
    <cellStyle name="Заголовок 2 4 9" xfId="5034"/>
    <cellStyle name="Заголовок 2 5" xfId="5035"/>
    <cellStyle name="Заголовок 2 5 10" xfId="5036"/>
    <cellStyle name="Заголовок 2 5 2" xfId="5037"/>
    <cellStyle name="Заголовок 2 5 3" xfId="5038"/>
    <cellStyle name="Заголовок 2 5 4" xfId="5039"/>
    <cellStyle name="Заголовок 2 5 5" xfId="5040"/>
    <cellStyle name="Заголовок 2 5 6" xfId="5041"/>
    <cellStyle name="Заголовок 2 5 7" xfId="5042"/>
    <cellStyle name="Заголовок 2 5 8" xfId="5043"/>
    <cellStyle name="Заголовок 2 5 9" xfId="5044"/>
    <cellStyle name="Заголовок 2 6" xfId="5045"/>
    <cellStyle name="Заголовок 2 6 10" xfId="5046"/>
    <cellStyle name="Заголовок 2 6 2" xfId="5047"/>
    <cellStyle name="Заголовок 2 6 3" xfId="5048"/>
    <cellStyle name="Заголовок 2 6 4" xfId="5049"/>
    <cellStyle name="Заголовок 2 6 5" xfId="5050"/>
    <cellStyle name="Заголовок 2 6 6" xfId="5051"/>
    <cellStyle name="Заголовок 2 6 7" xfId="5052"/>
    <cellStyle name="Заголовок 2 6 8" xfId="5053"/>
    <cellStyle name="Заголовок 2 6 9" xfId="5054"/>
    <cellStyle name="Заголовок 2 7" xfId="5055"/>
    <cellStyle name="Заголовок 2 7 10" xfId="5056"/>
    <cellStyle name="Заголовок 2 7 2" xfId="5057"/>
    <cellStyle name="Заголовок 2 7 3" xfId="5058"/>
    <cellStyle name="Заголовок 2 7 4" xfId="5059"/>
    <cellStyle name="Заголовок 2 7 5" xfId="5060"/>
    <cellStyle name="Заголовок 2 7 6" xfId="5061"/>
    <cellStyle name="Заголовок 2 7 7" xfId="5062"/>
    <cellStyle name="Заголовок 2 7 8" xfId="5063"/>
    <cellStyle name="Заголовок 2 7 9" xfId="5064"/>
    <cellStyle name="Заголовок 2 8" xfId="5065"/>
    <cellStyle name="Заголовок 2 8 10" xfId="5066"/>
    <cellStyle name="Заголовок 2 8 2" xfId="5067"/>
    <cellStyle name="Заголовок 2 8 3" xfId="5068"/>
    <cellStyle name="Заголовок 2 8 4" xfId="5069"/>
    <cellStyle name="Заголовок 2 8 5" xfId="5070"/>
    <cellStyle name="Заголовок 2 8 6" xfId="5071"/>
    <cellStyle name="Заголовок 2 8 7" xfId="5072"/>
    <cellStyle name="Заголовок 2 8 8" xfId="5073"/>
    <cellStyle name="Заголовок 2 8 9" xfId="5074"/>
    <cellStyle name="Заголовок 2 9" xfId="5075"/>
    <cellStyle name="Заголовок 2 9 10" xfId="5076"/>
    <cellStyle name="Заголовок 2 9 2" xfId="5077"/>
    <cellStyle name="Заголовок 2 9 3" xfId="5078"/>
    <cellStyle name="Заголовок 2 9 4" xfId="5079"/>
    <cellStyle name="Заголовок 2 9 5" xfId="5080"/>
    <cellStyle name="Заголовок 2 9 6" xfId="5081"/>
    <cellStyle name="Заголовок 2 9 7" xfId="5082"/>
    <cellStyle name="Заголовок 2 9 8" xfId="5083"/>
    <cellStyle name="Заголовок 2 9 9" xfId="5084"/>
    <cellStyle name="Заголовок 3" xfId="24721" builtinId="18" customBuiltin="1"/>
    <cellStyle name="Заголовок 3 10" xfId="5085"/>
    <cellStyle name="Заголовок 3 10 10" xfId="5086"/>
    <cellStyle name="Заголовок 3 10 2" xfId="5087"/>
    <cellStyle name="Заголовок 3 10 3" xfId="5088"/>
    <cellStyle name="Заголовок 3 10 4" xfId="5089"/>
    <cellStyle name="Заголовок 3 10 5" xfId="5090"/>
    <cellStyle name="Заголовок 3 10 6" xfId="5091"/>
    <cellStyle name="Заголовок 3 10 7" xfId="5092"/>
    <cellStyle name="Заголовок 3 10 8" xfId="5093"/>
    <cellStyle name="Заголовок 3 10 9" xfId="5094"/>
    <cellStyle name="Заголовок 3 11" xfId="5095"/>
    <cellStyle name="Заголовок 3 11 10" xfId="5096"/>
    <cellStyle name="Заголовок 3 11 2" xfId="5097"/>
    <cellStyle name="Заголовок 3 11 3" xfId="5098"/>
    <cellStyle name="Заголовок 3 11 4" xfId="5099"/>
    <cellStyle name="Заголовок 3 11 5" xfId="5100"/>
    <cellStyle name="Заголовок 3 11 6" xfId="5101"/>
    <cellStyle name="Заголовок 3 11 7" xfId="5102"/>
    <cellStyle name="Заголовок 3 11 8" xfId="5103"/>
    <cellStyle name="Заголовок 3 11 9" xfId="5104"/>
    <cellStyle name="Заголовок 3 12" xfId="5105"/>
    <cellStyle name="Заголовок 3 12 10" xfId="5106"/>
    <cellStyle name="Заголовок 3 12 2" xfId="5107"/>
    <cellStyle name="Заголовок 3 12 3" xfId="5108"/>
    <cellStyle name="Заголовок 3 12 4" xfId="5109"/>
    <cellStyle name="Заголовок 3 12 5" xfId="5110"/>
    <cellStyle name="Заголовок 3 12 6" xfId="5111"/>
    <cellStyle name="Заголовок 3 12 7" xfId="5112"/>
    <cellStyle name="Заголовок 3 12 8" xfId="5113"/>
    <cellStyle name="Заголовок 3 12 9" xfId="5114"/>
    <cellStyle name="Заголовок 3 13" xfId="5115"/>
    <cellStyle name="Заголовок 3 13 10" xfId="5116"/>
    <cellStyle name="Заголовок 3 13 2" xfId="5117"/>
    <cellStyle name="Заголовок 3 13 3" xfId="5118"/>
    <cellStyle name="Заголовок 3 13 4" xfId="5119"/>
    <cellStyle name="Заголовок 3 13 5" xfId="5120"/>
    <cellStyle name="Заголовок 3 13 6" xfId="5121"/>
    <cellStyle name="Заголовок 3 13 7" xfId="5122"/>
    <cellStyle name="Заголовок 3 13 8" xfId="5123"/>
    <cellStyle name="Заголовок 3 13 9" xfId="5124"/>
    <cellStyle name="Заголовок 3 14" xfId="5125"/>
    <cellStyle name="Заголовок 3 14 10" xfId="5126"/>
    <cellStyle name="Заголовок 3 14 2" xfId="5127"/>
    <cellStyle name="Заголовок 3 14 3" xfId="5128"/>
    <cellStyle name="Заголовок 3 14 4" xfId="5129"/>
    <cellStyle name="Заголовок 3 14 5" xfId="5130"/>
    <cellStyle name="Заголовок 3 14 6" xfId="5131"/>
    <cellStyle name="Заголовок 3 14 7" xfId="5132"/>
    <cellStyle name="Заголовок 3 14 8" xfId="5133"/>
    <cellStyle name="Заголовок 3 14 9" xfId="5134"/>
    <cellStyle name="Заголовок 3 15" xfId="5135"/>
    <cellStyle name="Заголовок 3 15 2" xfId="5136"/>
    <cellStyle name="Заголовок 3 15 3" xfId="5137"/>
    <cellStyle name="Заголовок 3 15 4" xfId="5138"/>
    <cellStyle name="Заголовок 3 15 5" xfId="5139"/>
    <cellStyle name="Заголовок 3 15 6" xfId="5140"/>
    <cellStyle name="Заголовок 3 15 7" xfId="5141"/>
    <cellStyle name="Заголовок 3 15 8" xfId="5142"/>
    <cellStyle name="Заголовок 3 16" xfId="5143"/>
    <cellStyle name="Заголовок 3 16 2" xfId="5144"/>
    <cellStyle name="Заголовок 3 16 3" xfId="5145"/>
    <cellStyle name="Заголовок 3 16 4" xfId="5146"/>
    <cellStyle name="Заголовок 3 16 5" xfId="5147"/>
    <cellStyle name="Заголовок 3 16 6" xfId="5148"/>
    <cellStyle name="Заголовок 3 16 7" xfId="5149"/>
    <cellStyle name="Заголовок 3 16 8" xfId="5150"/>
    <cellStyle name="Заголовок 3 17" xfId="5151"/>
    <cellStyle name="Заголовок 3 17 2" xfId="5152"/>
    <cellStyle name="Заголовок 3 17 3" xfId="5153"/>
    <cellStyle name="Заголовок 3 17 4" xfId="5154"/>
    <cellStyle name="Заголовок 3 17 5" xfId="5155"/>
    <cellStyle name="Заголовок 3 18" xfId="5156"/>
    <cellStyle name="Заголовок 3 18 2" xfId="5157"/>
    <cellStyle name="Заголовок 3 18 3" xfId="5158"/>
    <cellStyle name="Заголовок 3 18 4" xfId="5159"/>
    <cellStyle name="Заголовок 3 18 5" xfId="5160"/>
    <cellStyle name="Заголовок 3 19" xfId="5161"/>
    <cellStyle name="Заголовок 3 19 2" xfId="5162"/>
    <cellStyle name="Заголовок 3 19 3" xfId="5163"/>
    <cellStyle name="Заголовок 3 19 4" xfId="5164"/>
    <cellStyle name="Заголовок 3 19 5" xfId="5165"/>
    <cellStyle name="Заголовок 3 2" xfId="5166"/>
    <cellStyle name="Заголовок 3 2 10" xfId="5167"/>
    <cellStyle name="Заголовок 3 2 2" xfId="5168"/>
    <cellStyle name="Заголовок 3 2 3" xfId="5169"/>
    <cellStyle name="Заголовок 3 2 4" xfId="5170"/>
    <cellStyle name="Заголовок 3 2 5" xfId="5171"/>
    <cellStyle name="Заголовок 3 2 6" xfId="5172"/>
    <cellStyle name="Заголовок 3 2 7" xfId="5173"/>
    <cellStyle name="Заголовок 3 2 8" xfId="5174"/>
    <cellStyle name="Заголовок 3 2 9" xfId="5175"/>
    <cellStyle name="Заголовок 3 20" xfId="5176"/>
    <cellStyle name="Заголовок 3 21" xfId="5177"/>
    <cellStyle name="Заголовок 3 22" xfId="5178"/>
    <cellStyle name="Заголовок 3 23" xfId="5179"/>
    <cellStyle name="Заголовок 3 24" xfId="14665"/>
    <cellStyle name="Заголовок 3 3" xfId="5180"/>
    <cellStyle name="Заголовок 3 3 10" xfId="5181"/>
    <cellStyle name="Заголовок 3 3 2" xfId="5182"/>
    <cellStyle name="Заголовок 3 3 3" xfId="5183"/>
    <cellStyle name="Заголовок 3 3 4" xfId="5184"/>
    <cellStyle name="Заголовок 3 3 5" xfId="5185"/>
    <cellStyle name="Заголовок 3 3 6" xfId="5186"/>
    <cellStyle name="Заголовок 3 3 7" xfId="5187"/>
    <cellStyle name="Заголовок 3 3 8" xfId="5188"/>
    <cellStyle name="Заголовок 3 3 9" xfId="5189"/>
    <cellStyle name="Заголовок 3 4" xfId="5190"/>
    <cellStyle name="Заголовок 3 4 10" xfId="5191"/>
    <cellStyle name="Заголовок 3 4 2" xfId="5192"/>
    <cellStyle name="Заголовок 3 4 3" xfId="5193"/>
    <cellStyle name="Заголовок 3 4 4" xfId="5194"/>
    <cellStyle name="Заголовок 3 4 5" xfId="5195"/>
    <cellStyle name="Заголовок 3 4 6" xfId="5196"/>
    <cellStyle name="Заголовок 3 4 7" xfId="5197"/>
    <cellStyle name="Заголовок 3 4 8" xfId="5198"/>
    <cellStyle name="Заголовок 3 4 9" xfId="5199"/>
    <cellStyle name="Заголовок 3 5" xfId="5200"/>
    <cellStyle name="Заголовок 3 5 10" xfId="5201"/>
    <cellStyle name="Заголовок 3 5 2" xfId="5202"/>
    <cellStyle name="Заголовок 3 5 3" xfId="5203"/>
    <cellStyle name="Заголовок 3 5 4" xfId="5204"/>
    <cellStyle name="Заголовок 3 5 5" xfId="5205"/>
    <cellStyle name="Заголовок 3 5 6" xfId="5206"/>
    <cellStyle name="Заголовок 3 5 7" xfId="5207"/>
    <cellStyle name="Заголовок 3 5 8" xfId="5208"/>
    <cellStyle name="Заголовок 3 5 9" xfId="5209"/>
    <cellStyle name="Заголовок 3 6" xfId="5210"/>
    <cellStyle name="Заголовок 3 6 10" xfId="5211"/>
    <cellStyle name="Заголовок 3 6 2" xfId="5212"/>
    <cellStyle name="Заголовок 3 6 3" xfId="5213"/>
    <cellStyle name="Заголовок 3 6 4" xfId="5214"/>
    <cellStyle name="Заголовок 3 6 5" xfId="5215"/>
    <cellStyle name="Заголовок 3 6 6" xfId="5216"/>
    <cellStyle name="Заголовок 3 6 7" xfId="5217"/>
    <cellStyle name="Заголовок 3 6 8" xfId="5218"/>
    <cellStyle name="Заголовок 3 6 9" xfId="5219"/>
    <cellStyle name="Заголовок 3 7" xfId="5220"/>
    <cellStyle name="Заголовок 3 7 10" xfId="5221"/>
    <cellStyle name="Заголовок 3 7 2" xfId="5222"/>
    <cellStyle name="Заголовок 3 7 3" xfId="5223"/>
    <cellStyle name="Заголовок 3 7 4" xfId="5224"/>
    <cellStyle name="Заголовок 3 7 5" xfId="5225"/>
    <cellStyle name="Заголовок 3 7 6" xfId="5226"/>
    <cellStyle name="Заголовок 3 7 7" xfId="5227"/>
    <cellStyle name="Заголовок 3 7 8" xfId="5228"/>
    <cellStyle name="Заголовок 3 7 9" xfId="5229"/>
    <cellStyle name="Заголовок 3 8" xfId="5230"/>
    <cellStyle name="Заголовок 3 8 10" xfId="5231"/>
    <cellStyle name="Заголовок 3 8 2" xfId="5232"/>
    <cellStyle name="Заголовок 3 8 3" xfId="5233"/>
    <cellStyle name="Заголовок 3 8 4" xfId="5234"/>
    <cellStyle name="Заголовок 3 8 5" xfId="5235"/>
    <cellStyle name="Заголовок 3 8 6" xfId="5236"/>
    <cellStyle name="Заголовок 3 8 7" xfId="5237"/>
    <cellStyle name="Заголовок 3 8 8" xfId="5238"/>
    <cellStyle name="Заголовок 3 8 9" xfId="5239"/>
    <cellStyle name="Заголовок 3 9" xfId="5240"/>
    <cellStyle name="Заголовок 3 9 10" xfId="5241"/>
    <cellStyle name="Заголовок 3 9 2" xfId="5242"/>
    <cellStyle name="Заголовок 3 9 3" xfId="5243"/>
    <cellStyle name="Заголовок 3 9 4" xfId="5244"/>
    <cellStyle name="Заголовок 3 9 5" xfId="5245"/>
    <cellStyle name="Заголовок 3 9 6" xfId="5246"/>
    <cellStyle name="Заголовок 3 9 7" xfId="5247"/>
    <cellStyle name="Заголовок 3 9 8" xfId="5248"/>
    <cellStyle name="Заголовок 3 9 9" xfId="5249"/>
    <cellStyle name="Заголовок 4" xfId="24722" builtinId="19" customBuiltin="1"/>
    <cellStyle name="Заголовок 4 10" xfId="5250"/>
    <cellStyle name="Заголовок 4 10 10" xfId="5251"/>
    <cellStyle name="Заголовок 4 10 2" xfId="5252"/>
    <cellStyle name="Заголовок 4 10 3" xfId="5253"/>
    <cellStyle name="Заголовок 4 10 4" xfId="5254"/>
    <cellStyle name="Заголовок 4 10 5" xfId="5255"/>
    <cellStyle name="Заголовок 4 10 6" xfId="5256"/>
    <cellStyle name="Заголовок 4 10 7" xfId="5257"/>
    <cellStyle name="Заголовок 4 10 8" xfId="5258"/>
    <cellStyle name="Заголовок 4 10 9" xfId="5259"/>
    <cellStyle name="Заголовок 4 11" xfId="5260"/>
    <cellStyle name="Заголовок 4 11 10" xfId="5261"/>
    <cellStyle name="Заголовок 4 11 2" xfId="5262"/>
    <cellStyle name="Заголовок 4 11 3" xfId="5263"/>
    <cellStyle name="Заголовок 4 11 4" xfId="5264"/>
    <cellStyle name="Заголовок 4 11 5" xfId="5265"/>
    <cellStyle name="Заголовок 4 11 6" xfId="5266"/>
    <cellStyle name="Заголовок 4 11 7" xfId="5267"/>
    <cellStyle name="Заголовок 4 11 8" xfId="5268"/>
    <cellStyle name="Заголовок 4 11 9" xfId="5269"/>
    <cellStyle name="Заголовок 4 12" xfId="5270"/>
    <cellStyle name="Заголовок 4 12 10" xfId="5271"/>
    <cellStyle name="Заголовок 4 12 2" xfId="5272"/>
    <cellStyle name="Заголовок 4 12 3" xfId="5273"/>
    <cellStyle name="Заголовок 4 12 4" xfId="5274"/>
    <cellStyle name="Заголовок 4 12 5" xfId="5275"/>
    <cellStyle name="Заголовок 4 12 6" xfId="5276"/>
    <cellStyle name="Заголовок 4 12 7" xfId="5277"/>
    <cellStyle name="Заголовок 4 12 8" xfId="5278"/>
    <cellStyle name="Заголовок 4 12 9" xfId="5279"/>
    <cellStyle name="Заголовок 4 13" xfId="5280"/>
    <cellStyle name="Заголовок 4 13 10" xfId="5281"/>
    <cellStyle name="Заголовок 4 13 2" xfId="5282"/>
    <cellStyle name="Заголовок 4 13 3" xfId="5283"/>
    <cellStyle name="Заголовок 4 13 4" xfId="5284"/>
    <cellStyle name="Заголовок 4 13 5" xfId="5285"/>
    <cellStyle name="Заголовок 4 13 6" xfId="5286"/>
    <cellStyle name="Заголовок 4 13 7" xfId="5287"/>
    <cellStyle name="Заголовок 4 13 8" xfId="5288"/>
    <cellStyle name="Заголовок 4 13 9" xfId="5289"/>
    <cellStyle name="Заголовок 4 14" xfId="5290"/>
    <cellStyle name="Заголовок 4 14 10" xfId="5291"/>
    <cellStyle name="Заголовок 4 14 2" xfId="5292"/>
    <cellStyle name="Заголовок 4 14 3" xfId="5293"/>
    <cellStyle name="Заголовок 4 14 4" xfId="5294"/>
    <cellStyle name="Заголовок 4 14 5" xfId="5295"/>
    <cellStyle name="Заголовок 4 14 6" xfId="5296"/>
    <cellStyle name="Заголовок 4 14 7" xfId="5297"/>
    <cellStyle name="Заголовок 4 14 8" xfId="5298"/>
    <cellStyle name="Заголовок 4 14 9" xfId="5299"/>
    <cellStyle name="Заголовок 4 15" xfId="5300"/>
    <cellStyle name="Заголовок 4 15 2" xfId="5301"/>
    <cellStyle name="Заголовок 4 15 3" xfId="5302"/>
    <cellStyle name="Заголовок 4 15 4" xfId="5303"/>
    <cellStyle name="Заголовок 4 15 5" xfId="5304"/>
    <cellStyle name="Заголовок 4 15 6" xfId="5305"/>
    <cellStyle name="Заголовок 4 15 7" xfId="5306"/>
    <cellStyle name="Заголовок 4 15 8" xfId="5307"/>
    <cellStyle name="Заголовок 4 16" xfId="5308"/>
    <cellStyle name="Заголовок 4 16 2" xfId="5309"/>
    <cellStyle name="Заголовок 4 16 3" xfId="5310"/>
    <cellStyle name="Заголовок 4 16 4" xfId="5311"/>
    <cellStyle name="Заголовок 4 16 5" xfId="5312"/>
    <cellStyle name="Заголовок 4 16 6" xfId="5313"/>
    <cellStyle name="Заголовок 4 16 7" xfId="5314"/>
    <cellStyle name="Заголовок 4 16 8" xfId="5315"/>
    <cellStyle name="Заголовок 4 17" xfId="5316"/>
    <cellStyle name="Заголовок 4 17 2" xfId="5317"/>
    <cellStyle name="Заголовок 4 17 3" xfId="5318"/>
    <cellStyle name="Заголовок 4 17 4" xfId="5319"/>
    <cellStyle name="Заголовок 4 17 5" xfId="5320"/>
    <cellStyle name="Заголовок 4 18" xfId="5321"/>
    <cellStyle name="Заголовок 4 18 2" xfId="5322"/>
    <cellStyle name="Заголовок 4 18 3" xfId="5323"/>
    <cellStyle name="Заголовок 4 18 4" xfId="5324"/>
    <cellStyle name="Заголовок 4 18 5" xfId="5325"/>
    <cellStyle name="Заголовок 4 19" xfId="5326"/>
    <cellStyle name="Заголовок 4 19 2" xfId="5327"/>
    <cellStyle name="Заголовок 4 19 3" xfId="5328"/>
    <cellStyle name="Заголовок 4 19 4" xfId="5329"/>
    <cellStyle name="Заголовок 4 19 5" xfId="5330"/>
    <cellStyle name="Заголовок 4 2" xfId="5331"/>
    <cellStyle name="Заголовок 4 2 10" xfId="5332"/>
    <cellStyle name="Заголовок 4 2 2" xfId="5333"/>
    <cellStyle name="Заголовок 4 2 3" xfId="5334"/>
    <cellStyle name="Заголовок 4 2 4" xfId="5335"/>
    <cellStyle name="Заголовок 4 2 5" xfId="5336"/>
    <cellStyle name="Заголовок 4 2 6" xfId="5337"/>
    <cellStyle name="Заголовок 4 2 7" xfId="5338"/>
    <cellStyle name="Заголовок 4 2 8" xfId="5339"/>
    <cellStyle name="Заголовок 4 2 9" xfId="5340"/>
    <cellStyle name="Заголовок 4 20" xfId="5341"/>
    <cellStyle name="Заголовок 4 21" xfId="5342"/>
    <cellStyle name="Заголовок 4 22" xfId="5343"/>
    <cellStyle name="Заголовок 4 23" xfId="5344"/>
    <cellStyle name="Заголовок 4 24" xfId="14646"/>
    <cellStyle name="Заголовок 4 3" xfId="5345"/>
    <cellStyle name="Заголовок 4 3 10" xfId="5346"/>
    <cellStyle name="Заголовок 4 3 2" xfId="5347"/>
    <cellStyle name="Заголовок 4 3 3" xfId="5348"/>
    <cellStyle name="Заголовок 4 3 4" xfId="5349"/>
    <cellStyle name="Заголовок 4 3 5" xfId="5350"/>
    <cellStyle name="Заголовок 4 3 6" xfId="5351"/>
    <cellStyle name="Заголовок 4 3 7" xfId="5352"/>
    <cellStyle name="Заголовок 4 3 8" xfId="5353"/>
    <cellStyle name="Заголовок 4 3 9" xfId="5354"/>
    <cellStyle name="Заголовок 4 4" xfId="5355"/>
    <cellStyle name="Заголовок 4 4 10" xfId="5356"/>
    <cellStyle name="Заголовок 4 4 2" xfId="5357"/>
    <cellStyle name="Заголовок 4 4 3" xfId="5358"/>
    <cellStyle name="Заголовок 4 4 4" xfId="5359"/>
    <cellStyle name="Заголовок 4 4 5" xfId="5360"/>
    <cellStyle name="Заголовок 4 4 6" xfId="5361"/>
    <cellStyle name="Заголовок 4 4 7" xfId="5362"/>
    <cellStyle name="Заголовок 4 4 8" xfId="5363"/>
    <cellStyle name="Заголовок 4 4 9" xfId="5364"/>
    <cellStyle name="Заголовок 4 5" xfId="5365"/>
    <cellStyle name="Заголовок 4 5 10" xfId="5366"/>
    <cellStyle name="Заголовок 4 5 2" xfId="5367"/>
    <cellStyle name="Заголовок 4 5 3" xfId="5368"/>
    <cellStyle name="Заголовок 4 5 4" xfId="5369"/>
    <cellStyle name="Заголовок 4 5 5" xfId="5370"/>
    <cellStyle name="Заголовок 4 5 6" xfId="5371"/>
    <cellStyle name="Заголовок 4 5 7" xfId="5372"/>
    <cellStyle name="Заголовок 4 5 8" xfId="5373"/>
    <cellStyle name="Заголовок 4 5 9" xfId="5374"/>
    <cellStyle name="Заголовок 4 6" xfId="5375"/>
    <cellStyle name="Заголовок 4 6 10" xfId="5376"/>
    <cellStyle name="Заголовок 4 6 2" xfId="5377"/>
    <cellStyle name="Заголовок 4 6 3" xfId="5378"/>
    <cellStyle name="Заголовок 4 6 4" xfId="5379"/>
    <cellStyle name="Заголовок 4 6 5" xfId="5380"/>
    <cellStyle name="Заголовок 4 6 6" xfId="5381"/>
    <cellStyle name="Заголовок 4 6 7" xfId="5382"/>
    <cellStyle name="Заголовок 4 6 8" xfId="5383"/>
    <cellStyle name="Заголовок 4 6 9" xfId="5384"/>
    <cellStyle name="Заголовок 4 7" xfId="5385"/>
    <cellStyle name="Заголовок 4 7 10" xfId="5386"/>
    <cellStyle name="Заголовок 4 7 2" xfId="5387"/>
    <cellStyle name="Заголовок 4 7 3" xfId="5388"/>
    <cellStyle name="Заголовок 4 7 4" xfId="5389"/>
    <cellStyle name="Заголовок 4 7 5" xfId="5390"/>
    <cellStyle name="Заголовок 4 7 6" xfId="5391"/>
    <cellStyle name="Заголовок 4 7 7" xfId="5392"/>
    <cellStyle name="Заголовок 4 7 8" xfId="5393"/>
    <cellStyle name="Заголовок 4 7 9" xfId="5394"/>
    <cellStyle name="Заголовок 4 8" xfId="5395"/>
    <cellStyle name="Заголовок 4 8 10" xfId="5396"/>
    <cellStyle name="Заголовок 4 8 2" xfId="5397"/>
    <cellStyle name="Заголовок 4 8 3" xfId="5398"/>
    <cellStyle name="Заголовок 4 8 4" xfId="5399"/>
    <cellStyle name="Заголовок 4 8 5" xfId="5400"/>
    <cellStyle name="Заголовок 4 8 6" xfId="5401"/>
    <cellStyle name="Заголовок 4 8 7" xfId="5402"/>
    <cellStyle name="Заголовок 4 8 8" xfId="5403"/>
    <cellStyle name="Заголовок 4 8 9" xfId="5404"/>
    <cellStyle name="Заголовок 4 9" xfId="5405"/>
    <cellStyle name="Заголовок 4 9 10" xfId="5406"/>
    <cellStyle name="Заголовок 4 9 2" xfId="5407"/>
    <cellStyle name="Заголовок 4 9 3" xfId="5408"/>
    <cellStyle name="Заголовок 4 9 4" xfId="5409"/>
    <cellStyle name="Заголовок 4 9 5" xfId="5410"/>
    <cellStyle name="Заголовок 4 9 6" xfId="5411"/>
    <cellStyle name="Заголовок 4 9 7" xfId="5412"/>
    <cellStyle name="Заголовок 4 9 8" xfId="5413"/>
    <cellStyle name="Заголовок 4 9 9" xfId="5414"/>
    <cellStyle name="Итог" xfId="24734" builtinId="25" customBuiltin="1"/>
    <cellStyle name="Итог 10" xfId="5415"/>
    <cellStyle name="Итог 10 10" xfId="5416"/>
    <cellStyle name="Итог 10 2" xfId="5417"/>
    <cellStyle name="Итог 10 3" xfId="5418"/>
    <cellStyle name="Итог 10 4" xfId="5419"/>
    <cellStyle name="Итог 10 5" xfId="5420"/>
    <cellStyle name="Итог 10 6" xfId="5421"/>
    <cellStyle name="Итог 10 7" xfId="5422"/>
    <cellStyle name="Итог 10 8" xfId="5423"/>
    <cellStyle name="Итог 10 9" xfId="5424"/>
    <cellStyle name="Итог 11" xfId="5425"/>
    <cellStyle name="Итог 11 10" xfId="5426"/>
    <cellStyle name="Итог 11 2" xfId="5427"/>
    <cellStyle name="Итог 11 3" xfId="5428"/>
    <cellStyle name="Итог 11 4" xfId="5429"/>
    <cellStyle name="Итог 11 5" xfId="5430"/>
    <cellStyle name="Итог 11 6" xfId="5431"/>
    <cellStyle name="Итог 11 7" xfId="5432"/>
    <cellStyle name="Итог 11 8" xfId="5433"/>
    <cellStyle name="Итог 11 9" xfId="5434"/>
    <cellStyle name="Итог 12" xfId="5435"/>
    <cellStyle name="Итог 12 10" xfId="5436"/>
    <cellStyle name="Итог 12 2" xfId="5437"/>
    <cellStyle name="Итог 12 3" xfId="5438"/>
    <cellStyle name="Итог 12 4" xfId="5439"/>
    <cellStyle name="Итог 12 5" xfId="5440"/>
    <cellStyle name="Итог 12 6" xfId="5441"/>
    <cellStyle name="Итог 12 7" xfId="5442"/>
    <cellStyle name="Итог 12 8" xfId="5443"/>
    <cellStyle name="Итог 12 9" xfId="5444"/>
    <cellStyle name="Итог 13" xfId="5445"/>
    <cellStyle name="Итог 13 10" xfId="5446"/>
    <cellStyle name="Итог 13 2" xfId="5447"/>
    <cellStyle name="Итог 13 3" xfId="5448"/>
    <cellStyle name="Итог 13 4" xfId="5449"/>
    <cellStyle name="Итог 13 5" xfId="5450"/>
    <cellStyle name="Итог 13 6" xfId="5451"/>
    <cellStyle name="Итог 13 7" xfId="5452"/>
    <cellStyle name="Итог 13 8" xfId="5453"/>
    <cellStyle name="Итог 13 9" xfId="5454"/>
    <cellStyle name="Итог 14" xfId="5455"/>
    <cellStyle name="Итог 14 10" xfId="5456"/>
    <cellStyle name="Итог 14 2" xfId="5457"/>
    <cellStyle name="Итог 14 3" xfId="5458"/>
    <cellStyle name="Итог 14 4" xfId="5459"/>
    <cellStyle name="Итог 14 5" xfId="5460"/>
    <cellStyle name="Итог 14 6" xfId="5461"/>
    <cellStyle name="Итог 14 7" xfId="5462"/>
    <cellStyle name="Итог 14 8" xfId="5463"/>
    <cellStyle name="Итог 14 9" xfId="5464"/>
    <cellStyle name="Итог 15" xfId="5465"/>
    <cellStyle name="Итог 15 2" xfId="5466"/>
    <cellStyle name="Итог 15 3" xfId="5467"/>
    <cellStyle name="Итог 15 4" xfId="5468"/>
    <cellStyle name="Итог 15 5" xfId="5469"/>
    <cellStyle name="Итог 15 6" xfId="5470"/>
    <cellStyle name="Итог 15 7" xfId="5471"/>
    <cellStyle name="Итог 15 8" xfId="5472"/>
    <cellStyle name="Итог 16" xfId="5473"/>
    <cellStyle name="Итог 16 2" xfId="5474"/>
    <cellStyle name="Итог 16 3" xfId="5475"/>
    <cellStyle name="Итог 16 4" xfId="5476"/>
    <cellStyle name="Итог 16 5" xfId="5477"/>
    <cellStyle name="Итог 16 6" xfId="5478"/>
    <cellStyle name="Итог 16 7" xfId="5479"/>
    <cellStyle name="Итог 16 8" xfId="5480"/>
    <cellStyle name="Итог 17" xfId="5481"/>
    <cellStyle name="Итог 17 2" xfId="5482"/>
    <cellStyle name="Итог 17 3" xfId="5483"/>
    <cellStyle name="Итог 17 4" xfId="5484"/>
    <cellStyle name="Итог 17 5" xfId="5485"/>
    <cellStyle name="Итог 18" xfId="5486"/>
    <cellStyle name="Итог 18 2" xfId="5487"/>
    <cellStyle name="Итог 18 3" xfId="5488"/>
    <cellStyle name="Итог 18 4" xfId="5489"/>
    <cellStyle name="Итог 18 5" xfId="5490"/>
    <cellStyle name="Итог 19" xfId="5491"/>
    <cellStyle name="Итог 19 2" xfId="5492"/>
    <cellStyle name="Итог 19 3" xfId="5493"/>
    <cellStyle name="Итог 19 4" xfId="5494"/>
    <cellStyle name="Итог 19 5" xfId="5495"/>
    <cellStyle name="Итог 2" xfId="5496"/>
    <cellStyle name="Итог 2 10" xfId="5497"/>
    <cellStyle name="Итог 2 2" xfId="5498"/>
    <cellStyle name="Итог 2 3" xfId="5499"/>
    <cellStyle name="Итог 2 4" xfId="5500"/>
    <cellStyle name="Итог 2 5" xfId="5501"/>
    <cellStyle name="Итог 2 6" xfId="5502"/>
    <cellStyle name="Итог 2 7" xfId="5503"/>
    <cellStyle name="Итог 2 8" xfId="5504"/>
    <cellStyle name="Итог 2 9" xfId="5505"/>
    <cellStyle name="Итог 20" xfId="5506"/>
    <cellStyle name="Итог 21" xfId="5507"/>
    <cellStyle name="Итог 22" xfId="5508"/>
    <cellStyle name="Итог 23" xfId="5509"/>
    <cellStyle name="Итог 24" xfId="14561"/>
    <cellStyle name="Итог 3" xfId="5510"/>
    <cellStyle name="Итог 3 10" xfId="5511"/>
    <cellStyle name="Итог 3 2" xfId="5512"/>
    <cellStyle name="Итог 3 3" xfId="5513"/>
    <cellStyle name="Итог 3 4" xfId="5514"/>
    <cellStyle name="Итог 3 5" xfId="5515"/>
    <cellStyle name="Итог 3 6" xfId="5516"/>
    <cellStyle name="Итог 3 7" xfId="5517"/>
    <cellStyle name="Итог 3 8" xfId="5518"/>
    <cellStyle name="Итог 3 9" xfId="5519"/>
    <cellStyle name="Итог 4" xfId="5520"/>
    <cellStyle name="Итог 4 10" xfId="5521"/>
    <cellStyle name="Итог 4 2" xfId="5522"/>
    <cellStyle name="Итог 4 3" xfId="5523"/>
    <cellStyle name="Итог 4 4" xfId="5524"/>
    <cellStyle name="Итог 4 5" xfId="5525"/>
    <cellStyle name="Итог 4 6" xfId="5526"/>
    <cellStyle name="Итог 4 7" xfId="5527"/>
    <cellStyle name="Итог 4 8" xfId="5528"/>
    <cellStyle name="Итог 4 9" xfId="5529"/>
    <cellStyle name="Итог 5" xfId="5530"/>
    <cellStyle name="Итог 5 10" xfId="5531"/>
    <cellStyle name="Итог 5 2" xfId="5532"/>
    <cellStyle name="Итог 5 3" xfId="5533"/>
    <cellStyle name="Итог 5 4" xfId="5534"/>
    <cellStyle name="Итог 5 5" xfId="5535"/>
    <cellStyle name="Итог 5 6" xfId="5536"/>
    <cellStyle name="Итог 5 7" xfId="5537"/>
    <cellStyle name="Итог 5 8" xfId="5538"/>
    <cellStyle name="Итог 5 9" xfId="5539"/>
    <cellStyle name="Итог 6" xfId="5540"/>
    <cellStyle name="Итог 6 10" xfId="5541"/>
    <cellStyle name="Итог 6 2" xfId="5542"/>
    <cellStyle name="Итог 6 3" xfId="5543"/>
    <cellStyle name="Итог 6 4" xfId="5544"/>
    <cellStyle name="Итог 6 5" xfId="5545"/>
    <cellStyle name="Итог 6 6" xfId="5546"/>
    <cellStyle name="Итог 6 7" xfId="5547"/>
    <cellStyle name="Итог 6 8" xfId="5548"/>
    <cellStyle name="Итог 6 9" xfId="5549"/>
    <cellStyle name="Итог 7" xfId="5550"/>
    <cellStyle name="Итог 7 10" xfId="5551"/>
    <cellStyle name="Итог 7 2" xfId="5552"/>
    <cellStyle name="Итог 7 3" xfId="5553"/>
    <cellStyle name="Итог 7 4" xfId="5554"/>
    <cellStyle name="Итог 7 5" xfId="5555"/>
    <cellStyle name="Итог 7 6" xfId="5556"/>
    <cellStyle name="Итог 7 7" xfId="5557"/>
    <cellStyle name="Итог 7 8" xfId="5558"/>
    <cellStyle name="Итог 7 9" xfId="5559"/>
    <cellStyle name="Итог 8" xfId="5560"/>
    <cellStyle name="Итог 8 10" xfId="5561"/>
    <cellStyle name="Итог 8 2" xfId="5562"/>
    <cellStyle name="Итог 8 3" xfId="5563"/>
    <cellStyle name="Итог 8 4" xfId="5564"/>
    <cellStyle name="Итог 8 5" xfId="5565"/>
    <cellStyle name="Итог 8 6" xfId="5566"/>
    <cellStyle name="Итог 8 7" xfId="5567"/>
    <cellStyle name="Итог 8 8" xfId="5568"/>
    <cellStyle name="Итог 8 9" xfId="5569"/>
    <cellStyle name="Итог 9" xfId="5570"/>
    <cellStyle name="Итог 9 10" xfId="5571"/>
    <cellStyle name="Итог 9 2" xfId="5572"/>
    <cellStyle name="Итог 9 3" xfId="5573"/>
    <cellStyle name="Итог 9 4" xfId="5574"/>
    <cellStyle name="Итог 9 5" xfId="5575"/>
    <cellStyle name="Итог 9 6" xfId="5576"/>
    <cellStyle name="Итог 9 7" xfId="5577"/>
    <cellStyle name="Итог 9 8" xfId="5578"/>
    <cellStyle name="Итог 9 9" xfId="5579"/>
    <cellStyle name="Контрольная ячейка" xfId="24730" builtinId="23" customBuiltin="1"/>
    <cellStyle name="Контрольная ячейка 10" xfId="5580"/>
    <cellStyle name="Контрольная ячейка 10 10" xfId="5581"/>
    <cellStyle name="Контрольная ячейка 10 2" xfId="5582"/>
    <cellStyle name="Контрольная ячейка 10 3" xfId="5583"/>
    <cellStyle name="Контрольная ячейка 10 4" xfId="5584"/>
    <cellStyle name="Контрольная ячейка 10 5" xfId="5585"/>
    <cellStyle name="Контрольная ячейка 10 6" xfId="5586"/>
    <cellStyle name="Контрольная ячейка 10 7" xfId="5587"/>
    <cellStyle name="Контрольная ячейка 10 8" xfId="5588"/>
    <cellStyle name="Контрольная ячейка 10 9" xfId="5589"/>
    <cellStyle name="Контрольная ячейка 11" xfId="5590"/>
    <cellStyle name="Контрольная ячейка 11 10" xfId="5591"/>
    <cellStyle name="Контрольная ячейка 11 2" xfId="5592"/>
    <cellStyle name="Контрольная ячейка 11 3" xfId="5593"/>
    <cellStyle name="Контрольная ячейка 11 4" xfId="5594"/>
    <cellStyle name="Контрольная ячейка 11 5" xfId="5595"/>
    <cellStyle name="Контрольная ячейка 11 6" xfId="5596"/>
    <cellStyle name="Контрольная ячейка 11 7" xfId="5597"/>
    <cellStyle name="Контрольная ячейка 11 8" xfId="5598"/>
    <cellStyle name="Контрольная ячейка 11 9" xfId="5599"/>
    <cellStyle name="Контрольная ячейка 12" xfId="5600"/>
    <cellStyle name="Контрольная ячейка 12 10" xfId="5601"/>
    <cellStyle name="Контрольная ячейка 12 2" xfId="5602"/>
    <cellStyle name="Контрольная ячейка 12 3" xfId="5603"/>
    <cellStyle name="Контрольная ячейка 12 4" xfId="5604"/>
    <cellStyle name="Контрольная ячейка 12 5" xfId="5605"/>
    <cellStyle name="Контрольная ячейка 12 6" xfId="5606"/>
    <cellStyle name="Контрольная ячейка 12 7" xfId="5607"/>
    <cellStyle name="Контрольная ячейка 12 8" xfId="5608"/>
    <cellStyle name="Контрольная ячейка 12 9" xfId="5609"/>
    <cellStyle name="Контрольная ячейка 13" xfId="5610"/>
    <cellStyle name="Контрольная ячейка 13 10" xfId="5611"/>
    <cellStyle name="Контрольная ячейка 13 2" xfId="5612"/>
    <cellStyle name="Контрольная ячейка 13 3" xfId="5613"/>
    <cellStyle name="Контрольная ячейка 13 4" xfId="5614"/>
    <cellStyle name="Контрольная ячейка 13 5" xfId="5615"/>
    <cellStyle name="Контрольная ячейка 13 6" xfId="5616"/>
    <cellStyle name="Контрольная ячейка 13 7" xfId="5617"/>
    <cellStyle name="Контрольная ячейка 13 8" xfId="5618"/>
    <cellStyle name="Контрольная ячейка 13 9" xfId="5619"/>
    <cellStyle name="Контрольная ячейка 14" xfId="5620"/>
    <cellStyle name="Контрольная ячейка 14 10" xfId="5621"/>
    <cellStyle name="Контрольная ячейка 14 2" xfId="5622"/>
    <cellStyle name="Контрольная ячейка 14 3" xfId="5623"/>
    <cellStyle name="Контрольная ячейка 14 4" xfId="5624"/>
    <cellStyle name="Контрольная ячейка 14 5" xfId="5625"/>
    <cellStyle name="Контрольная ячейка 14 6" xfId="5626"/>
    <cellStyle name="Контрольная ячейка 14 7" xfId="5627"/>
    <cellStyle name="Контрольная ячейка 14 8" xfId="5628"/>
    <cellStyle name="Контрольная ячейка 14 9" xfId="5629"/>
    <cellStyle name="Контрольная ячейка 15" xfId="5630"/>
    <cellStyle name="Контрольная ячейка 15 2" xfId="5631"/>
    <cellStyle name="Контрольная ячейка 15 3" xfId="5632"/>
    <cellStyle name="Контрольная ячейка 15 4" xfId="5633"/>
    <cellStyle name="Контрольная ячейка 15 5" xfId="5634"/>
    <cellStyle name="Контрольная ячейка 15 6" xfId="5635"/>
    <cellStyle name="Контрольная ячейка 15 7" xfId="5636"/>
    <cellStyle name="Контрольная ячейка 15 8" xfId="5637"/>
    <cellStyle name="Контрольная ячейка 16" xfId="5638"/>
    <cellStyle name="Контрольная ячейка 16 2" xfId="5639"/>
    <cellStyle name="Контрольная ячейка 16 3" xfId="5640"/>
    <cellStyle name="Контрольная ячейка 16 4" xfId="5641"/>
    <cellStyle name="Контрольная ячейка 16 5" xfId="5642"/>
    <cellStyle name="Контрольная ячейка 16 6" xfId="5643"/>
    <cellStyle name="Контрольная ячейка 16 7" xfId="5644"/>
    <cellStyle name="Контрольная ячейка 16 8" xfId="5645"/>
    <cellStyle name="Контрольная ячейка 17" xfId="5646"/>
    <cellStyle name="Контрольная ячейка 17 2" xfId="5647"/>
    <cellStyle name="Контрольная ячейка 17 3" xfId="5648"/>
    <cellStyle name="Контрольная ячейка 17 4" xfId="5649"/>
    <cellStyle name="Контрольная ячейка 17 5" xfId="5650"/>
    <cellStyle name="Контрольная ячейка 18" xfId="5651"/>
    <cellStyle name="Контрольная ячейка 18 2" xfId="5652"/>
    <cellStyle name="Контрольная ячейка 18 3" xfId="5653"/>
    <cellStyle name="Контрольная ячейка 18 4" xfId="5654"/>
    <cellStyle name="Контрольная ячейка 18 5" xfId="5655"/>
    <cellStyle name="Контрольная ячейка 19" xfId="5656"/>
    <cellStyle name="Контрольная ячейка 19 2" xfId="5657"/>
    <cellStyle name="Контрольная ячейка 19 3" xfId="5658"/>
    <cellStyle name="Контрольная ячейка 19 4" xfId="5659"/>
    <cellStyle name="Контрольная ячейка 19 5" xfId="5660"/>
    <cellStyle name="Контрольная ячейка 2" xfId="5661"/>
    <cellStyle name="Контрольная ячейка 2 10" xfId="5662"/>
    <cellStyle name="Контрольная ячейка 2 2" xfId="5663"/>
    <cellStyle name="Контрольная ячейка 2 3" xfId="5664"/>
    <cellStyle name="Контрольная ячейка 2 4" xfId="5665"/>
    <cellStyle name="Контрольная ячейка 2 5" xfId="5666"/>
    <cellStyle name="Контрольная ячейка 2 6" xfId="5667"/>
    <cellStyle name="Контрольная ячейка 2 7" xfId="5668"/>
    <cellStyle name="Контрольная ячейка 2 8" xfId="5669"/>
    <cellStyle name="Контрольная ячейка 2 9" xfId="5670"/>
    <cellStyle name="Контрольная ячейка 20" xfId="5671"/>
    <cellStyle name="Контрольная ячейка 21" xfId="5672"/>
    <cellStyle name="Контрольная ячейка 22" xfId="5673"/>
    <cellStyle name="Контрольная ячейка 23" xfId="5674"/>
    <cellStyle name="Контрольная ячейка 24" xfId="14682"/>
    <cellStyle name="Контрольная ячейка 3" xfId="5675"/>
    <cellStyle name="Контрольная ячейка 3 10" xfId="5676"/>
    <cellStyle name="Контрольная ячейка 3 2" xfId="5677"/>
    <cellStyle name="Контрольная ячейка 3 3" xfId="5678"/>
    <cellStyle name="Контрольная ячейка 3 4" xfId="5679"/>
    <cellStyle name="Контрольная ячейка 3 5" xfId="5680"/>
    <cellStyle name="Контрольная ячейка 3 6" xfId="5681"/>
    <cellStyle name="Контрольная ячейка 3 7" xfId="5682"/>
    <cellStyle name="Контрольная ячейка 3 8" xfId="5683"/>
    <cellStyle name="Контрольная ячейка 3 9" xfId="5684"/>
    <cellStyle name="Контрольная ячейка 4" xfId="5685"/>
    <cellStyle name="Контрольная ячейка 4 10" xfId="5686"/>
    <cellStyle name="Контрольная ячейка 4 2" xfId="5687"/>
    <cellStyle name="Контрольная ячейка 4 3" xfId="5688"/>
    <cellStyle name="Контрольная ячейка 4 4" xfId="5689"/>
    <cellStyle name="Контрольная ячейка 4 5" xfId="5690"/>
    <cellStyle name="Контрольная ячейка 4 6" xfId="5691"/>
    <cellStyle name="Контрольная ячейка 4 7" xfId="5692"/>
    <cellStyle name="Контрольная ячейка 4 8" xfId="5693"/>
    <cellStyle name="Контрольная ячейка 4 9" xfId="5694"/>
    <cellStyle name="Контрольная ячейка 5" xfId="5695"/>
    <cellStyle name="Контрольная ячейка 5 10" xfId="5696"/>
    <cellStyle name="Контрольная ячейка 5 2" xfId="5697"/>
    <cellStyle name="Контрольная ячейка 5 3" xfId="5698"/>
    <cellStyle name="Контрольная ячейка 5 4" xfId="5699"/>
    <cellStyle name="Контрольная ячейка 5 5" xfId="5700"/>
    <cellStyle name="Контрольная ячейка 5 6" xfId="5701"/>
    <cellStyle name="Контрольная ячейка 5 7" xfId="5702"/>
    <cellStyle name="Контрольная ячейка 5 8" xfId="5703"/>
    <cellStyle name="Контрольная ячейка 5 9" xfId="5704"/>
    <cellStyle name="Контрольная ячейка 6" xfId="5705"/>
    <cellStyle name="Контрольная ячейка 6 10" xfId="5706"/>
    <cellStyle name="Контрольная ячейка 6 2" xfId="5707"/>
    <cellStyle name="Контрольная ячейка 6 3" xfId="5708"/>
    <cellStyle name="Контрольная ячейка 6 4" xfId="5709"/>
    <cellStyle name="Контрольная ячейка 6 5" xfId="5710"/>
    <cellStyle name="Контрольная ячейка 6 6" xfId="5711"/>
    <cellStyle name="Контрольная ячейка 6 7" xfId="5712"/>
    <cellStyle name="Контрольная ячейка 6 8" xfId="5713"/>
    <cellStyle name="Контрольная ячейка 6 9" xfId="5714"/>
    <cellStyle name="Контрольная ячейка 7" xfId="5715"/>
    <cellStyle name="Контрольная ячейка 7 10" xfId="5716"/>
    <cellStyle name="Контрольная ячейка 7 2" xfId="5717"/>
    <cellStyle name="Контрольная ячейка 7 3" xfId="5718"/>
    <cellStyle name="Контрольная ячейка 7 4" xfId="5719"/>
    <cellStyle name="Контрольная ячейка 7 5" xfId="5720"/>
    <cellStyle name="Контрольная ячейка 7 6" xfId="5721"/>
    <cellStyle name="Контрольная ячейка 7 7" xfId="5722"/>
    <cellStyle name="Контрольная ячейка 7 8" xfId="5723"/>
    <cellStyle name="Контрольная ячейка 7 9" xfId="5724"/>
    <cellStyle name="Контрольная ячейка 8" xfId="5725"/>
    <cellStyle name="Контрольная ячейка 8 10" xfId="5726"/>
    <cellStyle name="Контрольная ячейка 8 2" xfId="5727"/>
    <cellStyle name="Контрольная ячейка 8 3" xfId="5728"/>
    <cellStyle name="Контрольная ячейка 8 4" xfId="5729"/>
    <cellStyle name="Контрольная ячейка 8 5" xfId="5730"/>
    <cellStyle name="Контрольная ячейка 8 6" xfId="5731"/>
    <cellStyle name="Контрольная ячейка 8 7" xfId="5732"/>
    <cellStyle name="Контрольная ячейка 8 8" xfId="5733"/>
    <cellStyle name="Контрольная ячейка 8 9" xfId="5734"/>
    <cellStyle name="Контрольная ячейка 9" xfId="5735"/>
    <cellStyle name="Контрольная ячейка 9 10" xfId="5736"/>
    <cellStyle name="Контрольная ячейка 9 2" xfId="5737"/>
    <cellStyle name="Контрольная ячейка 9 3" xfId="5738"/>
    <cellStyle name="Контрольная ячейка 9 4" xfId="5739"/>
    <cellStyle name="Контрольная ячейка 9 5" xfId="5740"/>
    <cellStyle name="Контрольная ячейка 9 6" xfId="5741"/>
    <cellStyle name="Контрольная ячейка 9 7" xfId="5742"/>
    <cellStyle name="Контрольная ячейка 9 8" xfId="5743"/>
    <cellStyle name="Контрольная ячейка 9 9" xfId="5744"/>
    <cellStyle name="Название" xfId="24718" builtinId="15" customBuiltin="1"/>
    <cellStyle name="Название 10" xfId="5745"/>
    <cellStyle name="Название 10 10" xfId="5746"/>
    <cellStyle name="Название 10 2" xfId="5747"/>
    <cellStyle name="Название 10 3" xfId="5748"/>
    <cellStyle name="Название 10 4" xfId="5749"/>
    <cellStyle name="Название 10 5" xfId="5750"/>
    <cellStyle name="Название 10 6" xfId="5751"/>
    <cellStyle name="Название 10 7" xfId="5752"/>
    <cellStyle name="Название 10 8" xfId="5753"/>
    <cellStyle name="Название 10 9" xfId="5754"/>
    <cellStyle name="Название 11" xfId="5755"/>
    <cellStyle name="Название 11 10" xfId="5756"/>
    <cellStyle name="Название 11 2" xfId="5757"/>
    <cellStyle name="Название 11 3" xfId="5758"/>
    <cellStyle name="Название 11 4" xfId="5759"/>
    <cellStyle name="Название 11 5" xfId="5760"/>
    <cellStyle name="Название 11 6" xfId="5761"/>
    <cellStyle name="Название 11 7" xfId="5762"/>
    <cellStyle name="Название 11 8" xfId="5763"/>
    <cellStyle name="Название 11 9" xfId="5764"/>
    <cellStyle name="Название 12" xfId="5765"/>
    <cellStyle name="Название 12 10" xfId="5766"/>
    <cellStyle name="Название 12 2" xfId="5767"/>
    <cellStyle name="Название 12 3" xfId="5768"/>
    <cellStyle name="Название 12 4" xfId="5769"/>
    <cellStyle name="Название 12 5" xfId="5770"/>
    <cellStyle name="Название 12 6" xfId="5771"/>
    <cellStyle name="Название 12 7" xfId="5772"/>
    <cellStyle name="Название 12 8" xfId="5773"/>
    <cellStyle name="Название 12 9" xfId="5774"/>
    <cellStyle name="Название 13" xfId="5775"/>
    <cellStyle name="Название 13 10" xfId="5776"/>
    <cellStyle name="Название 13 2" xfId="5777"/>
    <cellStyle name="Название 13 3" xfId="5778"/>
    <cellStyle name="Название 13 4" xfId="5779"/>
    <cellStyle name="Название 13 5" xfId="5780"/>
    <cellStyle name="Название 13 6" xfId="5781"/>
    <cellStyle name="Название 13 7" xfId="5782"/>
    <cellStyle name="Название 13 8" xfId="5783"/>
    <cellStyle name="Название 13 9" xfId="5784"/>
    <cellStyle name="Название 14" xfId="5785"/>
    <cellStyle name="Название 14 10" xfId="5786"/>
    <cellStyle name="Название 14 2" xfId="5787"/>
    <cellStyle name="Название 14 3" xfId="5788"/>
    <cellStyle name="Название 14 4" xfId="5789"/>
    <cellStyle name="Название 14 5" xfId="5790"/>
    <cellStyle name="Название 14 6" xfId="5791"/>
    <cellStyle name="Название 14 7" xfId="5792"/>
    <cellStyle name="Название 14 8" xfId="5793"/>
    <cellStyle name="Название 14 9" xfId="5794"/>
    <cellStyle name="Название 15" xfId="5795"/>
    <cellStyle name="Название 15 2" xfId="5796"/>
    <cellStyle name="Название 15 3" xfId="5797"/>
    <cellStyle name="Название 15 4" xfId="5798"/>
    <cellStyle name="Название 15 5" xfId="5799"/>
    <cellStyle name="Название 15 6" xfId="5800"/>
    <cellStyle name="Название 15 7" xfId="5801"/>
    <cellStyle name="Название 15 8" xfId="5802"/>
    <cellStyle name="Название 16" xfId="5803"/>
    <cellStyle name="Название 16 2" xfId="5804"/>
    <cellStyle name="Название 16 3" xfId="5805"/>
    <cellStyle name="Название 16 4" xfId="5806"/>
    <cellStyle name="Название 16 5" xfId="5807"/>
    <cellStyle name="Название 16 6" xfId="5808"/>
    <cellStyle name="Название 16 7" xfId="5809"/>
    <cellStyle name="Название 16 8" xfId="5810"/>
    <cellStyle name="Название 17" xfId="5811"/>
    <cellStyle name="Название 17 2" xfId="5812"/>
    <cellStyle name="Название 17 3" xfId="5813"/>
    <cellStyle name="Название 17 4" xfId="5814"/>
    <cellStyle name="Название 17 5" xfId="5815"/>
    <cellStyle name="Название 18" xfId="5816"/>
    <cellStyle name="Название 18 2" xfId="5817"/>
    <cellStyle name="Название 18 3" xfId="5818"/>
    <cellStyle name="Название 18 4" xfId="5819"/>
    <cellStyle name="Название 18 5" xfId="5820"/>
    <cellStyle name="Название 19" xfId="5821"/>
    <cellStyle name="Название 19 2" xfId="5822"/>
    <cellStyle name="Название 19 3" xfId="5823"/>
    <cellStyle name="Название 19 4" xfId="5824"/>
    <cellStyle name="Название 19 5" xfId="5825"/>
    <cellStyle name="Название 2" xfId="5826"/>
    <cellStyle name="Название 2 10" xfId="5827"/>
    <cellStyle name="Название 2 2" xfId="5828"/>
    <cellStyle name="Название 2 3" xfId="5829"/>
    <cellStyle name="Название 2 4" xfId="5830"/>
    <cellStyle name="Название 2 5" xfId="5831"/>
    <cellStyle name="Название 2 6" xfId="5832"/>
    <cellStyle name="Название 2 7" xfId="5833"/>
    <cellStyle name="Название 2 8" xfId="5834"/>
    <cellStyle name="Название 2 9" xfId="5835"/>
    <cellStyle name="Название 20" xfId="5836"/>
    <cellStyle name="Название 21" xfId="5837"/>
    <cellStyle name="Название 22" xfId="5838"/>
    <cellStyle name="Название 23" xfId="5839"/>
    <cellStyle name="Название 24" xfId="14666"/>
    <cellStyle name="Название 3" xfId="5840"/>
    <cellStyle name="Название 3 10" xfId="5841"/>
    <cellStyle name="Название 3 2" xfId="5842"/>
    <cellStyle name="Название 3 3" xfId="5843"/>
    <cellStyle name="Название 3 4" xfId="5844"/>
    <cellStyle name="Название 3 5" xfId="5845"/>
    <cellStyle name="Название 3 6" xfId="5846"/>
    <cellStyle name="Название 3 7" xfId="5847"/>
    <cellStyle name="Название 3 8" xfId="5848"/>
    <cellStyle name="Название 3 9" xfId="5849"/>
    <cellStyle name="Название 4" xfId="5850"/>
    <cellStyle name="Название 4 10" xfId="5851"/>
    <cellStyle name="Название 4 2" xfId="5852"/>
    <cellStyle name="Название 4 3" xfId="5853"/>
    <cellStyle name="Название 4 4" xfId="5854"/>
    <cellStyle name="Название 4 5" xfId="5855"/>
    <cellStyle name="Название 4 6" xfId="5856"/>
    <cellStyle name="Название 4 7" xfId="5857"/>
    <cellStyle name="Название 4 8" xfId="5858"/>
    <cellStyle name="Название 4 9" xfId="5859"/>
    <cellStyle name="Название 5" xfId="5860"/>
    <cellStyle name="Название 5 10" xfId="5861"/>
    <cellStyle name="Название 5 2" xfId="5862"/>
    <cellStyle name="Название 5 3" xfId="5863"/>
    <cellStyle name="Название 5 4" xfId="5864"/>
    <cellStyle name="Название 5 5" xfId="5865"/>
    <cellStyle name="Название 5 6" xfId="5866"/>
    <cellStyle name="Название 5 7" xfId="5867"/>
    <cellStyle name="Название 5 8" xfId="5868"/>
    <cellStyle name="Название 5 9" xfId="5869"/>
    <cellStyle name="Название 6" xfId="5870"/>
    <cellStyle name="Название 6 10" xfId="5871"/>
    <cellStyle name="Название 6 2" xfId="5872"/>
    <cellStyle name="Название 6 3" xfId="5873"/>
    <cellStyle name="Название 6 4" xfId="5874"/>
    <cellStyle name="Название 6 5" xfId="5875"/>
    <cellStyle name="Название 6 6" xfId="5876"/>
    <cellStyle name="Название 6 7" xfId="5877"/>
    <cellStyle name="Название 6 8" xfId="5878"/>
    <cellStyle name="Название 6 9" xfId="5879"/>
    <cellStyle name="Название 7" xfId="5880"/>
    <cellStyle name="Название 7 10" xfId="5881"/>
    <cellStyle name="Название 7 2" xfId="5882"/>
    <cellStyle name="Название 7 3" xfId="5883"/>
    <cellStyle name="Название 7 4" xfId="5884"/>
    <cellStyle name="Название 7 5" xfId="5885"/>
    <cellStyle name="Название 7 6" xfId="5886"/>
    <cellStyle name="Название 7 7" xfId="5887"/>
    <cellStyle name="Название 7 8" xfId="5888"/>
    <cellStyle name="Название 7 9" xfId="5889"/>
    <cellStyle name="Название 8" xfId="5890"/>
    <cellStyle name="Название 8 10" xfId="5891"/>
    <cellStyle name="Название 8 2" xfId="5892"/>
    <cellStyle name="Название 8 3" xfId="5893"/>
    <cellStyle name="Название 8 4" xfId="5894"/>
    <cellStyle name="Название 8 5" xfId="5895"/>
    <cellStyle name="Название 8 6" xfId="5896"/>
    <cellStyle name="Название 8 7" xfId="5897"/>
    <cellStyle name="Название 8 8" xfId="5898"/>
    <cellStyle name="Название 8 9" xfId="5899"/>
    <cellStyle name="Название 9" xfId="5900"/>
    <cellStyle name="Название 9 10" xfId="5901"/>
    <cellStyle name="Название 9 2" xfId="5902"/>
    <cellStyle name="Название 9 3" xfId="5903"/>
    <cellStyle name="Название 9 4" xfId="5904"/>
    <cellStyle name="Название 9 5" xfId="5905"/>
    <cellStyle name="Название 9 6" xfId="5906"/>
    <cellStyle name="Название 9 7" xfId="5907"/>
    <cellStyle name="Название 9 8" xfId="5908"/>
    <cellStyle name="Название 9 9" xfId="5909"/>
    <cellStyle name="Нейтральный" xfId="24725" builtinId="28" customBuiltin="1"/>
    <cellStyle name="Нейтральный 10" xfId="5910"/>
    <cellStyle name="Нейтральный 10 10" xfId="5911"/>
    <cellStyle name="Нейтральный 10 2" xfId="5912"/>
    <cellStyle name="Нейтральный 10 3" xfId="5913"/>
    <cellStyle name="Нейтральный 10 4" xfId="5914"/>
    <cellStyle name="Нейтральный 10 5" xfId="5915"/>
    <cellStyle name="Нейтральный 10 6" xfId="5916"/>
    <cellStyle name="Нейтральный 10 7" xfId="5917"/>
    <cellStyle name="Нейтральный 10 8" xfId="5918"/>
    <cellStyle name="Нейтральный 10 9" xfId="5919"/>
    <cellStyle name="Нейтральный 11" xfId="5920"/>
    <cellStyle name="Нейтральный 11 10" xfId="5921"/>
    <cellStyle name="Нейтральный 11 2" xfId="5922"/>
    <cellStyle name="Нейтральный 11 3" xfId="5923"/>
    <cellStyle name="Нейтральный 11 4" xfId="5924"/>
    <cellStyle name="Нейтральный 11 5" xfId="5925"/>
    <cellStyle name="Нейтральный 11 6" xfId="5926"/>
    <cellStyle name="Нейтральный 11 7" xfId="5927"/>
    <cellStyle name="Нейтральный 11 8" xfId="5928"/>
    <cellStyle name="Нейтральный 11 9" xfId="5929"/>
    <cellStyle name="Нейтральный 12" xfId="5930"/>
    <cellStyle name="Нейтральный 12 10" xfId="5931"/>
    <cellStyle name="Нейтральный 12 2" xfId="5932"/>
    <cellStyle name="Нейтральный 12 3" xfId="5933"/>
    <cellStyle name="Нейтральный 12 4" xfId="5934"/>
    <cellStyle name="Нейтральный 12 5" xfId="5935"/>
    <cellStyle name="Нейтральный 12 6" xfId="5936"/>
    <cellStyle name="Нейтральный 12 7" xfId="5937"/>
    <cellStyle name="Нейтральный 12 8" xfId="5938"/>
    <cellStyle name="Нейтральный 12 9" xfId="5939"/>
    <cellStyle name="Нейтральный 13" xfId="5940"/>
    <cellStyle name="Нейтральный 13 10" xfId="5941"/>
    <cellStyle name="Нейтральный 13 2" xfId="5942"/>
    <cellStyle name="Нейтральный 13 3" xfId="5943"/>
    <cellStyle name="Нейтральный 13 4" xfId="5944"/>
    <cellStyle name="Нейтральный 13 5" xfId="5945"/>
    <cellStyle name="Нейтральный 13 6" xfId="5946"/>
    <cellStyle name="Нейтральный 13 7" xfId="5947"/>
    <cellStyle name="Нейтральный 13 8" xfId="5948"/>
    <cellStyle name="Нейтральный 13 9" xfId="5949"/>
    <cellStyle name="Нейтральный 14" xfId="5950"/>
    <cellStyle name="Нейтральный 14 10" xfId="5951"/>
    <cellStyle name="Нейтральный 14 2" xfId="5952"/>
    <cellStyle name="Нейтральный 14 3" xfId="5953"/>
    <cellStyle name="Нейтральный 14 4" xfId="5954"/>
    <cellStyle name="Нейтральный 14 5" xfId="5955"/>
    <cellStyle name="Нейтральный 14 6" xfId="5956"/>
    <cellStyle name="Нейтральный 14 7" xfId="5957"/>
    <cellStyle name="Нейтральный 14 8" xfId="5958"/>
    <cellStyle name="Нейтральный 14 9" xfId="5959"/>
    <cellStyle name="Нейтральный 15" xfId="5960"/>
    <cellStyle name="Нейтральный 15 2" xfId="5961"/>
    <cellStyle name="Нейтральный 15 3" xfId="5962"/>
    <cellStyle name="Нейтральный 15 4" xfId="5963"/>
    <cellStyle name="Нейтральный 15 5" xfId="5964"/>
    <cellStyle name="Нейтральный 15 6" xfId="5965"/>
    <cellStyle name="Нейтральный 15 7" xfId="5966"/>
    <cellStyle name="Нейтральный 15 8" xfId="5967"/>
    <cellStyle name="Нейтральный 16" xfId="5968"/>
    <cellStyle name="Нейтральный 16 2" xfId="5969"/>
    <cellStyle name="Нейтральный 16 3" xfId="5970"/>
    <cellStyle name="Нейтральный 16 4" xfId="5971"/>
    <cellStyle name="Нейтральный 16 5" xfId="5972"/>
    <cellStyle name="Нейтральный 16 6" xfId="5973"/>
    <cellStyle name="Нейтральный 16 7" xfId="5974"/>
    <cellStyle name="Нейтральный 16 8" xfId="5975"/>
    <cellStyle name="Нейтральный 17" xfId="5976"/>
    <cellStyle name="Нейтральный 17 2" xfId="5977"/>
    <cellStyle name="Нейтральный 17 3" xfId="5978"/>
    <cellStyle name="Нейтральный 17 4" xfId="5979"/>
    <cellStyle name="Нейтральный 17 5" xfId="5980"/>
    <cellStyle name="Нейтральный 18" xfId="5981"/>
    <cellStyle name="Нейтральный 18 2" xfId="5982"/>
    <cellStyle name="Нейтральный 18 3" xfId="5983"/>
    <cellStyle name="Нейтральный 18 4" xfId="5984"/>
    <cellStyle name="Нейтральный 18 5" xfId="5985"/>
    <cellStyle name="Нейтральный 19" xfId="5986"/>
    <cellStyle name="Нейтральный 19 2" xfId="5987"/>
    <cellStyle name="Нейтральный 19 3" xfId="5988"/>
    <cellStyle name="Нейтральный 19 4" xfId="5989"/>
    <cellStyle name="Нейтральный 19 5" xfId="5990"/>
    <cellStyle name="Нейтральный 2" xfId="5991"/>
    <cellStyle name="Нейтральный 2 10" xfId="5992"/>
    <cellStyle name="Нейтральный 2 2" xfId="5993"/>
    <cellStyle name="Нейтральный 2 3" xfId="5994"/>
    <cellStyle name="Нейтральный 2 4" xfId="5995"/>
    <cellStyle name="Нейтральный 2 5" xfId="5996"/>
    <cellStyle name="Нейтральный 2 6" xfId="5997"/>
    <cellStyle name="Нейтральный 2 7" xfId="5998"/>
    <cellStyle name="Нейтральный 2 8" xfId="5999"/>
    <cellStyle name="Нейтральный 2 9" xfId="6000"/>
    <cellStyle name="Нейтральный 20" xfId="6001"/>
    <cellStyle name="Нейтральный 21" xfId="6002"/>
    <cellStyle name="Нейтральный 22" xfId="6003"/>
    <cellStyle name="Нейтральный 23" xfId="6004"/>
    <cellStyle name="Нейтральный 24" xfId="14645"/>
    <cellStyle name="Нейтральный 3" xfId="6005"/>
    <cellStyle name="Нейтральный 3 10" xfId="6006"/>
    <cellStyle name="Нейтральный 3 2" xfId="6007"/>
    <cellStyle name="Нейтральный 3 3" xfId="6008"/>
    <cellStyle name="Нейтральный 3 4" xfId="6009"/>
    <cellStyle name="Нейтральный 3 5" xfId="6010"/>
    <cellStyle name="Нейтральный 3 6" xfId="6011"/>
    <cellStyle name="Нейтральный 3 7" xfId="6012"/>
    <cellStyle name="Нейтральный 3 8" xfId="6013"/>
    <cellStyle name="Нейтральный 3 9" xfId="6014"/>
    <cellStyle name="Нейтральный 4" xfId="6015"/>
    <cellStyle name="Нейтральный 4 10" xfId="6016"/>
    <cellStyle name="Нейтральный 4 2" xfId="6017"/>
    <cellStyle name="Нейтральный 4 3" xfId="6018"/>
    <cellStyle name="Нейтральный 4 4" xfId="6019"/>
    <cellStyle name="Нейтральный 4 5" xfId="6020"/>
    <cellStyle name="Нейтральный 4 6" xfId="6021"/>
    <cellStyle name="Нейтральный 4 7" xfId="6022"/>
    <cellStyle name="Нейтральный 4 8" xfId="6023"/>
    <cellStyle name="Нейтральный 4 9" xfId="6024"/>
    <cellStyle name="Нейтральный 5" xfId="6025"/>
    <cellStyle name="Нейтральный 5 10" xfId="6026"/>
    <cellStyle name="Нейтральный 5 2" xfId="6027"/>
    <cellStyle name="Нейтральный 5 3" xfId="6028"/>
    <cellStyle name="Нейтральный 5 4" xfId="6029"/>
    <cellStyle name="Нейтральный 5 5" xfId="6030"/>
    <cellStyle name="Нейтральный 5 6" xfId="6031"/>
    <cellStyle name="Нейтральный 5 7" xfId="6032"/>
    <cellStyle name="Нейтральный 5 8" xfId="6033"/>
    <cellStyle name="Нейтральный 5 9" xfId="6034"/>
    <cellStyle name="Нейтральный 6" xfId="6035"/>
    <cellStyle name="Нейтральный 6 10" xfId="6036"/>
    <cellStyle name="Нейтральный 6 2" xfId="6037"/>
    <cellStyle name="Нейтральный 6 3" xfId="6038"/>
    <cellStyle name="Нейтральный 6 4" xfId="6039"/>
    <cellStyle name="Нейтральный 6 5" xfId="6040"/>
    <cellStyle name="Нейтральный 6 6" xfId="6041"/>
    <cellStyle name="Нейтральный 6 7" xfId="6042"/>
    <cellStyle name="Нейтральный 6 8" xfId="6043"/>
    <cellStyle name="Нейтральный 6 9" xfId="6044"/>
    <cellStyle name="Нейтральный 7" xfId="6045"/>
    <cellStyle name="Нейтральный 7 10" xfId="6046"/>
    <cellStyle name="Нейтральный 7 2" xfId="6047"/>
    <cellStyle name="Нейтральный 7 3" xfId="6048"/>
    <cellStyle name="Нейтральный 7 4" xfId="6049"/>
    <cellStyle name="Нейтральный 7 5" xfId="6050"/>
    <cellStyle name="Нейтральный 7 6" xfId="6051"/>
    <cellStyle name="Нейтральный 7 7" xfId="6052"/>
    <cellStyle name="Нейтральный 7 8" xfId="6053"/>
    <cellStyle name="Нейтральный 7 9" xfId="6054"/>
    <cellStyle name="Нейтральный 8" xfId="6055"/>
    <cellStyle name="Нейтральный 8 10" xfId="6056"/>
    <cellStyle name="Нейтральный 8 2" xfId="6057"/>
    <cellStyle name="Нейтральный 8 3" xfId="6058"/>
    <cellStyle name="Нейтральный 8 4" xfId="6059"/>
    <cellStyle name="Нейтральный 8 5" xfId="6060"/>
    <cellStyle name="Нейтральный 8 6" xfId="6061"/>
    <cellStyle name="Нейтральный 8 7" xfId="6062"/>
    <cellStyle name="Нейтральный 8 8" xfId="6063"/>
    <cellStyle name="Нейтральный 8 9" xfId="6064"/>
    <cellStyle name="Нейтральный 9" xfId="6065"/>
    <cellStyle name="Нейтральный 9 10" xfId="6066"/>
    <cellStyle name="Нейтральный 9 2" xfId="6067"/>
    <cellStyle name="Нейтральный 9 3" xfId="6068"/>
    <cellStyle name="Нейтральный 9 4" xfId="6069"/>
    <cellStyle name="Нейтральный 9 5" xfId="6070"/>
    <cellStyle name="Нейтральный 9 6" xfId="6071"/>
    <cellStyle name="Нейтральный 9 7" xfId="6072"/>
    <cellStyle name="Нейтральный 9 8" xfId="6073"/>
    <cellStyle name="Нейтральный 9 9" xfId="6074"/>
    <cellStyle name="Обычный" xfId="0" builtinId="0"/>
    <cellStyle name="Обычный 10" xfId="51"/>
    <cellStyle name="Обычный 11" xfId="172"/>
    <cellStyle name="Обычный 11 10" xfId="6075"/>
    <cellStyle name="Обычный 11 11" xfId="13953"/>
    <cellStyle name="Обычный 11 2" xfId="6076"/>
    <cellStyle name="Обычный 11 3" xfId="6077"/>
    <cellStyle name="Обычный 11 4" xfId="6078"/>
    <cellStyle name="Обычный 11 5" xfId="6079"/>
    <cellStyle name="Обычный 11 6" xfId="6080"/>
    <cellStyle name="Обычный 11 7" xfId="6081"/>
    <cellStyle name="Обычный 11 8" xfId="6082"/>
    <cellStyle name="Обычный 11 9" xfId="6083"/>
    <cellStyle name="Обычный 12" xfId="13298"/>
    <cellStyle name="Обычный 12 2" xfId="13944"/>
    <cellStyle name="Обычный 13" xfId="13951"/>
    <cellStyle name="Обычный 14" xfId="14941"/>
    <cellStyle name="Обычный 15" xfId="24698"/>
    <cellStyle name="Обычный 15 2" xfId="6084"/>
    <cellStyle name="Обычный 15 3" xfId="6085"/>
    <cellStyle name="Обычный 15 4" xfId="6086"/>
    <cellStyle name="Обычный 15 5" xfId="6087"/>
    <cellStyle name="Обычный 15 6" xfId="6088"/>
    <cellStyle name="Обычный 15 7" xfId="6089"/>
    <cellStyle name="Обычный 15 8" xfId="6090"/>
    <cellStyle name="Обычный 16" xfId="24710"/>
    <cellStyle name="Обычный 17" xfId="24711"/>
    <cellStyle name="Обычный 18" xfId="24714"/>
    <cellStyle name="Обычный 19" xfId="24759"/>
    <cellStyle name="Обычный 2" xfId="52"/>
    <cellStyle name="Обычный 2 10" xfId="13945"/>
    <cellStyle name="Обычный 2 11" xfId="13947"/>
    <cellStyle name="Обычный 2 12" xfId="24694"/>
    <cellStyle name="Обычный 2 2" xfId="53"/>
    <cellStyle name="Обычный 2 2 2" xfId="185"/>
    <cellStyle name="Обычный 2 2 3" xfId="183"/>
    <cellStyle name="Обычный 2 2 4" xfId="13972"/>
    <cellStyle name="Обычный 2 2 5" xfId="16194"/>
    <cellStyle name="Обычный 2 3" xfId="151"/>
    <cellStyle name="Обычный 2 3 2" xfId="188"/>
    <cellStyle name="Обычный 2 3 3" xfId="184"/>
    <cellStyle name="Обычный 2 4" xfId="147"/>
    <cellStyle name="Обычный 2 4 2" xfId="163"/>
    <cellStyle name="Обычный 2 5" xfId="159"/>
    <cellStyle name="Обычный 2 6" xfId="176"/>
    <cellStyle name="Обычный 2 7" xfId="198"/>
    <cellStyle name="Обычный 2 8" xfId="244"/>
    <cellStyle name="Обычный 2 8 2" xfId="295"/>
    <cellStyle name="Обычный 2 9" xfId="13297"/>
    <cellStyle name="Обычный 20" xfId="24760"/>
    <cellStyle name="Обычный 3" xfId="54"/>
    <cellStyle name="Обычный 3 10" xfId="6091"/>
    <cellStyle name="Обычный 3 11" xfId="13956"/>
    <cellStyle name="Обычный 3 12" xfId="24695"/>
    <cellStyle name="Обычный 3 13" xfId="24706"/>
    <cellStyle name="Обычный 3 2" xfId="55"/>
    <cellStyle name="Обычный 3 2 2" xfId="6092"/>
    <cellStyle name="Обычный 3 2 3" xfId="13952"/>
    <cellStyle name="Обычный 3 2 4" xfId="24693"/>
    <cellStyle name="Обычный 3 3" xfId="56"/>
    <cellStyle name="Обычный 3 3 2" xfId="6093"/>
    <cellStyle name="Обычный 3 4" xfId="165"/>
    <cellStyle name="Обычный 3 4 2" xfId="6094"/>
    <cellStyle name="Обычный 3 4 3" xfId="13974"/>
    <cellStyle name="Обычный 3 5" xfId="210"/>
    <cellStyle name="Обычный 3 5 2" xfId="6095"/>
    <cellStyle name="Обычный 3 6" xfId="6096"/>
    <cellStyle name="Обычный 3 7" xfId="6097"/>
    <cellStyle name="Обычный 3 8" xfId="6098"/>
    <cellStyle name="Обычный 3 9" xfId="6099"/>
    <cellStyle name="Обычный 4" xfId="57"/>
    <cellStyle name="Обычный 4 2" xfId="58"/>
    <cellStyle name="Обычный 4 3" xfId="59"/>
    <cellStyle name="Обычный 4 4" xfId="299"/>
    <cellStyle name="Обычный 4 5" xfId="13957"/>
    <cellStyle name="Обычный 5" xfId="60"/>
    <cellStyle name="Обычный 5 2" xfId="61"/>
    <cellStyle name="Обычный 5 3" xfId="13971"/>
    <cellStyle name="Обычный 5 4" xfId="24765"/>
    <cellStyle name="Обычный 6" xfId="62"/>
    <cellStyle name="Обычный 6 2" xfId="24767"/>
    <cellStyle name="Обычный 7" xfId="118"/>
    <cellStyle name="Обычный 8" xfId="63"/>
    <cellStyle name="Обычный 9" xfId="160"/>
    <cellStyle name="Обычный 9 10" xfId="6100"/>
    <cellStyle name="Обычный 9 2" xfId="6101"/>
    <cellStyle name="Обычный 9 3" xfId="6102"/>
    <cellStyle name="Обычный 9 4" xfId="6103"/>
    <cellStyle name="Обычный 9 5" xfId="6104"/>
    <cellStyle name="Обычный 9 6" xfId="6105"/>
    <cellStyle name="Обычный 9 7" xfId="6106"/>
    <cellStyle name="Обычный 9 8" xfId="6107"/>
    <cellStyle name="Обычный 9 9" xfId="6108"/>
    <cellStyle name="Обычный_BAXI" xfId="64"/>
    <cellStyle name="Обычный_CIMM испр" xfId="65"/>
    <cellStyle name="Обычный_Grundfos_150202" xfId="66"/>
    <cellStyle name="Обычный_PL_кот_150202" xfId="67"/>
    <cellStyle name="Обычный_Прайс Neoclima радиаторы прайс февраль  2011" xfId="169"/>
    <cellStyle name="Плохой" xfId="24724" builtinId="27" customBuiltin="1"/>
    <cellStyle name="Плохой 10" xfId="6109"/>
    <cellStyle name="Плохой 10 10" xfId="6110"/>
    <cellStyle name="Плохой 10 2" xfId="6111"/>
    <cellStyle name="Плохой 10 3" xfId="6112"/>
    <cellStyle name="Плохой 10 4" xfId="6113"/>
    <cellStyle name="Плохой 10 5" xfId="6114"/>
    <cellStyle name="Плохой 10 6" xfId="6115"/>
    <cellStyle name="Плохой 10 7" xfId="6116"/>
    <cellStyle name="Плохой 10 8" xfId="6117"/>
    <cellStyle name="Плохой 10 9" xfId="6118"/>
    <cellStyle name="Плохой 11" xfId="6119"/>
    <cellStyle name="Плохой 11 10" xfId="6120"/>
    <cellStyle name="Плохой 11 2" xfId="6121"/>
    <cellStyle name="Плохой 11 3" xfId="6122"/>
    <cellStyle name="Плохой 11 4" xfId="6123"/>
    <cellStyle name="Плохой 11 5" xfId="6124"/>
    <cellStyle name="Плохой 11 6" xfId="6125"/>
    <cellStyle name="Плохой 11 7" xfId="6126"/>
    <cellStyle name="Плохой 11 8" xfId="6127"/>
    <cellStyle name="Плохой 11 9" xfId="6128"/>
    <cellStyle name="Плохой 12" xfId="6129"/>
    <cellStyle name="Плохой 12 10" xfId="6130"/>
    <cellStyle name="Плохой 12 2" xfId="6131"/>
    <cellStyle name="Плохой 12 3" xfId="6132"/>
    <cellStyle name="Плохой 12 4" xfId="6133"/>
    <cellStyle name="Плохой 12 5" xfId="6134"/>
    <cellStyle name="Плохой 12 6" xfId="6135"/>
    <cellStyle name="Плохой 12 7" xfId="6136"/>
    <cellStyle name="Плохой 12 8" xfId="6137"/>
    <cellStyle name="Плохой 12 9" xfId="6138"/>
    <cellStyle name="Плохой 13" xfId="6139"/>
    <cellStyle name="Плохой 13 10" xfId="6140"/>
    <cellStyle name="Плохой 13 2" xfId="6141"/>
    <cellStyle name="Плохой 13 3" xfId="6142"/>
    <cellStyle name="Плохой 13 4" xfId="6143"/>
    <cellStyle name="Плохой 13 5" xfId="6144"/>
    <cellStyle name="Плохой 13 6" xfId="6145"/>
    <cellStyle name="Плохой 13 7" xfId="6146"/>
    <cellStyle name="Плохой 13 8" xfId="6147"/>
    <cellStyle name="Плохой 13 9" xfId="6148"/>
    <cellStyle name="Плохой 14" xfId="6149"/>
    <cellStyle name="Плохой 14 10" xfId="6150"/>
    <cellStyle name="Плохой 14 2" xfId="6151"/>
    <cellStyle name="Плохой 14 3" xfId="6152"/>
    <cellStyle name="Плохой 14 4" xfId="6153"/>
    <cellStyle name="Плохой 14 5" xfId="6154"/>
    <cellStyle name="Плохой 14 6" xfId="6155"/>
    <cellStyle name="Плохой 14 7" xfId="6156"/>
    <cellStyle name="Плохой 14 8" xfId="6157"/>
    <cellStyle name="Плохой 14 9" xfId="6158"/>
    <cellStyle name="Плохой 15" xfId="6159"/>
    <cellStyle name="Плохой 15 2" xfId="6160"/>
    <cellStyle name="Плохой 15 3" xfId="6161"/>
    <cellStyle name="Плохой 15 4" xfId="6162"/>
    <cellStyle name="Плохой 15 5" xfId="6163"/>
    <cellStyle name="Плохой 15 6" xfId="6164"/>
    <cellStyle name="Плохой 15 7" xfId="6165"/>
    <cellStyle name="Плохой 15 8" xfId="6166"/>
    <cellStyle name="Плохой 16" xfId="6167"/>
    <cellStyle name="Плохой 16 2" xfId="6168"/>
    <cellStyle name="Плохой 16 3" xfId="6169"/>
    <cellStyle name="Плохой 16 4" xfId="6170"/>
    <cellStyle name="Плохой 16 5" xfId="6171"/>
    <cellStyle name="Плохой 16 6" xfId="6172"/>
    <cellStyle name="Плохой 16 7" xfId="6173"/>
    <cellStyle name="Плохой 16 8" xfId="6174"/>
    <cellStyle name="Плохой 17" xfId="6175"/>
    <cellStyle name="Плохой 17 2" xfId="6176"/>
    <cellStyle name="Плохой 17 3" xfId="6177"/>
    <cellStyle name="Плохой 17 4" xfId="6178"/>
    <cellStyle name="Плохой 17 5" xfId="6179"/>
    <cellStyle name="Плохой 18" xfId="6180"/>
    <cellStyle name="Плохой 18 2" xfId="6181"/>
    <cellStyle name="Плохой 18 3" xfId="6182"/>
    <cellStyle name="Плохой 18 4" xfId="6183"/>
    <cellStyle name="Плохой 18 5" xfId="6184"/>
    <cellStyle name="Плохой 19" xfId="6185"/>
    <cellStyle name="Плохой 19 2" xfId="6186"/>
    <cellStyle name="Плохой 19 3" xfId="6187"/>
    <cellStyle name="Плохой 19 4" xfId="6188"/>
    <cellStyle name="Плохой 19 5" xfId="6189"/>
    <cellStyle name="Плохой 2" xfId="6190"/>
    <cellStyle name="Плохой 2 10" xfId="6191"/>
    <cellStyle name="Плохой 2 2" xfId="6192"/>
    <cellStyle name="Плохой 2 3" xfId="6193"/>
    <cellStyle name="Плохой 2 4" xfId="6194"/>
    <cellStyle name="Плохой 2 5" xfId="6195"/>
    <cellStyle name="Плохой 2 6" xfId="6196"/>
    <cellStyle name="Плохой 2 7" xfId="6197"/>
    <cellStyle name="Плохой 2 8" xfId="6198"/>
    <cellStyle name="Плохой 2 9" xfId="6199"/>
    <cellStyle name="Плохой 20" xfId="6200"/>
    <cellStyle name="Плохой 21" xfId="6201"/>
    <cellStyle name="Плохой 22" xfId="6202"/>
    <cellStyle name="Плохой 23" xfId="6203"/>
    <cellStyle name="Плохой 24" xfId="14560"/>
    <cellStyle name="Плохой 3" xfId="6204"/>
    <cellStyle name="Плохой 3 10" xfId="6205"/>
    <cellStyle name="Плохой 3 2" xfId="6206"/>
    <cellStyle name="Плохой 3 3" xfId="6207"/>
    <cellStyle name="Плохой 3 4" xfId="6208"/>
    <cellStyle name="Плохой 3 5" xfId="6209"/>
    <cellStyle name="Плохой 3 6" xfId="6210"/>
    <cellStyle name="Плохой 3 7" xfId="6211"/>
    <cellStyle name="Плохой 3 8" xfId="6212"/>
    <cellStyle name="Плохой 3 9" xfId="6213"/>
    <cellStyle name="Плохой 4" xfId="6214"/>
    <cellStyle name="Плохой 4 10" xfId="6215"/>
    <cellStyle name="Плохой 4 2" xfId="6216"/>
    <cellStyle name="Плохой 4 3" xfId="6217"/>
    <cellStyle name="Плохой 4 4" xfId="6218"/>
    <cellStyle name="Плохой 4 5" xfId="6219"/>
    <cellStyle name="Плохой 4 6" xfId="6220"/>
    <cellStyle name="Плохой 4 7" xfId="6221"/>
    <cellStyle name="Плохой 4 8" xfId="6222"/>
    <cellStyle name="Плохой 4 9" xfId="6223"/>
    <cellStyle name="Плохой 5" xfId="6224"/>
    <cellStyle name="Плохой 5 10" xfId="6225"/>
    <cellStyle name="Плохой 5 2" xfId="6226"/>
    <cellStyle name="Плохой 5 3" xfId="6227"/>
    <cellStyle name="Плохой 5 4" xfId="6228"/>
    <cellStyle name="Плохой 5 5" xfId="6229"/>
    <cellStyle name="Плохой 5 6" xfId="6230"/>
    <cellStyle name="Плохой 5 7" xfId="6231"/>
    <cellStyle name="Плохой 5 8" xfId="6232"/>
    <cellStyle name="Плохой 5 9" xfId="6233"/>
    <cellStyle name="Плохой 6" xfId="6234"/>
    <cellStyle name="Плохой 6 10" xfId="6235"/>
    <cellStyle name="Плохой 6 2" xfId="6236"/>
    <cellStyle name="Плохой 6 3" xfId="6237"/>
    <cellStyle name="Плохой 6 4" xfId="6238"/>
    <cellStyle name="Плохой 6 5" xfId="6239"/>
    <cellStyle name="Плохой 6 6" xfId="6240"/>
    <cellStyle name="Плохой 6 7" xfId="6241"/>
    <cellStyle name="Плохой 6 8" xfId="6242"/>
    <cellStyle name="Плохой 6 9" xfId="6243"/>
    <cellStyle name="Плохой 7" xfId="6244"/>
    <cellStyle name="Плохой 7 10" xfId="6245"/>
    <cellStyle name="Плохой 7 2" xfId="6246"/>
    <cellStyle name="Плохой 7 3" xfId="6247"/>
    <cellStyle name="Плохой 7 4" xfId="6248"/>
    <cellStyle name="Плохой 7 5" xfId="6249"/>
    <cellStyle name="Плохой 7 6" xfId="6250"/>
    <cellStyle name="Плохой 7 7" xfId="6251"/>
    <cellStyle name="Плохой 7 8" xfId="6252"/>
    <cellStyle name="Плохой 7 9" xfId="6253"/>
    <cellStyle name="Плохой 8" xfId="6254"/>
    <cellStyle name="Плохой 8 10" xfId="6255"/>
    <cellStyle name="Плохой 8 2" xfId="6256"/>
    <cellStyle name="Плохой 8 3" xfId="6257"/>
    <cellStyle name="Плохой 8 4" xfId="6258"/>
    <cellStyle name="Плохой 8 5" xfId="6259"/>
    <cellStyle name="Плохой 8 6" xfId="6260"/>
    <cellStyle name="Плохой 8 7" xfId="6261"/>
    <cellStyle name="Плохой 8 8" xfId="6262"/>
    <cellStyle name="Плохой 8 9" xfId="6263"/>
    <cellStyle name="Плохой 9" xfId="6264"/>
    <cellStyle name="Плохой 9 10" xfId="6265"/>
    <cellStyle name="Плохой 9 2" xfId="6266"/>
    <cellStyle name="Плохой 9 3" xfId="6267"/>
    <cellStyle name="Плохой 9 4" xfId="6268"/>
    <cellStyle name="Плохой 9 5" xfId="6269"/>
    <cellStyle name="Плохой 9 6" xfId="6270"/>
    <cellStyle name="Плохой 9 7" xfId="6271"/>
    <cellStyle name="Плохой 9 8" xfId="6272"/>
    <cellStyle name="Плохой 9 9" xfId="6273"/>
    <cellStyle name="Пояснение" xfId="24733" builtinId="53" customBuiltin="1"/>
    <cellStyle name="Пояснение 10" xfId="6274"/>
    <cellStyle name="Пояснение 10 10" xfId="6275"/>
    <cellStyle name="Пояснение 10 2" xfId="6276"/>
    <cellStyle name="Пояснение 10 3" xfId="6277"/>
    <cellStyle name="Пояснение 10 4" xfId="6278"/>
    <cellStyle name="Пояснение 10 5" xfId="6279"/>
    <cellStyle name="Пояснение 10 6" xfId="6280"/>
    <cellStyle name="Пояснение 10 7" xfId="6281"/>
    <cellStyle name="Пояснение 10 8" xfId="6282"/>
    <cellStyle name="Пояснение 10 9" xfId="6283"/>
    <cellStyle name="Пояснение 11" xfId="6284"/>
    <cellStyle name="Пояснение 11 10" xfId="6285"/>
    <cellStyle name="Пояснение 11 2" xfId="6286"/>
    <cellStyle name="Пояснение 11 3" xfId="6287"/>
    <cellStyle name="Пояснение 11 4" xfId="6288"/>
    <cellStyle name="Пояснение 11 5" xfId="6289"/>
    <cellStyle name="Пояснение 11 6" xfId="6290"/>
    <cellStyle name="Пояснение 11 7" xfId="6291"/>
    <cellStyle name="Пояснение 11 8" xfId="6292"/>
    <cellStyle name="Пояснение 11 9" xfId="6293"/>
    <cellStyle name="Пояснение 12" xfId="6294"/>
    <cellStyle name="Пояснение 12 10" xfId="6295"/>
    <cellStyle name="Пояснение 12 2" xfId="6296"/>
    <cellStyle name="Пояснение 12 3" xfId="6297"/>
    <cellStyle name="Пояснение 12 4" xfId="6298"/>
    <cellStyle name="Пояснение 12 5" xfId="6299"/>
    <cellStyle name="Пояснение 12 6" xfId="6300"/>
    <cellStyle name="Пояснение 12 7" xfId="6301"/>
    <cellStyle name="Пояснение 12 8" xfId="6302"/>
    <cellStyle name="Пояснение 12 9" xfId="6303"/>
    <cellStyle name="Пояснение 13" xfId="6304"/>
    <cellStyle name="Пояснение 13 10" xfId="6305"/>
    <cellStyle name="Пояснение 13 2" xfId="6306"/>
    <cellStyle name="Пояснение 13 3" xfId="6307"/>
    <cellStyle name="Пояснение 13 4" xfId="6308"/>
    <cellStyle name="Пояснение 13 5" xfId="6309"/>
    <cellStyle name="Пояснение 13 6" xfId="6310"/>
    <cellStyle name="Пояснение 13 7" xfId="6311"/>
    <cellStyle name="Пояснение 13 8" xfId="6312"/>
    <cellStyle name="Пояснение 13 9" xfId="6313"/>
    <cellStyle name="Пояснение 14" xfId="6314"/>
    <cellStyle name="Пояснение 14 10" xfId="6315"/>
    <cellStyle name="Пояснение 14 2" xfId="6316"/>
    <cellStyle name="Пояснение 14 3" xfId="6317"/>
    <cellStyle name="Пояснение 14 4" xfId="6318"/>
    <cellStyle name="Пояснение 14 5" xfId="6319"/>
    <cellStyle name="Пояснение 14 6" xfId="6320"/>
    <cellStyle name="Пояснение 14 7" xfId="6321"/>
    <cellStyle name="Пояснение 14 8" xfId="6322"/>
    <cellStyle name="Пояснение 14 9" xfId="6323"/>
    <cellStyle name="Пояснение 15" xfId="6324"/>
    <cellStyle name="Пояснение 15 2" xfId="6325"/>
    <cellStyle name="Пояснение 15 3" xfId="6326"/>
    <cellStyle name="Пояснение 15 4" xfId="6327"/>
    <cellStyle name="Пояснение 15 5" xfId="6328"/>
    <cellStyle name="Пояснение 15 6" xfId="6329"/>
    <cellStyle name="Пояснение 15 7" xfId="6330"/>
    <cellStyle name="Пояснение 15 8" xfId="6331"/>
    <cellStyle name="Пояснение 16" xfId="6332"/>
    <cellStyle name="Пояснение 16 2" xfId="6333"/>
    <cellStyle name="Пояснение 16 3" xfId="6334"/>
    <cellStyle name="Пояснение 16 4" xfId="6335"/>
    <cellStyle name="Пояснение 16 5" xfId="6336"/>
    <cellStyle name="Пояснение 16 6" xfId="6337"/>
    <cellStyle name="Пояснение 16 7" xfId="6338"/>
    <cellStyle name="Пояснение 16 8" xfId="6339"/>
    <cellStyle name="Пояснение 17" xfId="6340"/>
    <cellStyle name="Пояснение 17 2" xfId="6341"/>
    <cellStyle name="Пояснение 17 3" xfId="6342"/>
    <cellStyle name="Пояснение 17 4" xfId="6343"/>
    <cellStyle name="Пояснение 17 5" xfId="6344"/>
    <cellStyle name="Пояснение 18" xfId="6345"/>
    <cellStyle name="Пояснение 18 2" xfId="6346"/>
    <cellStyle name="Пояснение 18 3" xfId="6347"/>
    <cellStyle name="Пояснение 18 4" xfId="6348"/>
    <cellStyle name="Пояснение 18 5" xfId="6349"/>
    <cellStyle name="Пояснение 19" xfId="6350"/>
    <cellStyle name="Пояснение 19 2" xfId="6351"/>
    <cellStyle name="Пояснение 19 3" xfId="6352"/>
    <cellStyle name="Пояснение 19 4" xfId="6353"/>
    <cellStyle name="Пояснение 19 5" xfId="6354"/>
    <cellStyle name="Пояснение 2" xfId="6355"/>
    <cellStyle name="Пояснение 2 10" xfId="6356"/>
    <cellStyle name="Пояснение 2 2" xfId="6357"/>
    <cellStyle name="Пояснение 2 3" xfId="6358"/>
    <cellStyle name="Пояснение 2 4" xfId="6359"/>
    <cellStyle name="Пояснение 2 5" xfId="6360"/>
    <cellStyle name="Пояснение 2 6" xfId="6361"/>
    <cellStyle name="Пояснение 2 7" xfId="6362"/>
    <cellStyle name="Пояснение 2 8" xfId="6363"/>
    <cellStyle name="Пояснение 2 9" xfId="6364"/>
    <cellStyle name="Пояснение 20" xfId="6365"/>
    <cellStyle name="Пояснение 21" xfId="6366"/>
    <cellStyle name="Пояснение 22" xfId="6367"/>
    <cellStyle name="Пояснение 23" xfId="6368"/>
    <cellStyle name="Пояснение 24" xfId="14683"/>
    <cellStyle name="Пояснение 3" xfId="6369"/>
    <cellStyle name="Пояснение 3 10" xfId="6370"/>
    <cellStyle name="Пояснение 3 11" xfId="24703"/>
    <cellStyle name="Пояснение 3 2" xfId="6371"/>
    <cellStyle name="Пояснение 3 3" xfId="6372"/>
    <cellStyle name="Пояснение 3 4" xfId="6373"/>
    <cellStyle name="Пояснение 3 5" xfId="6374"/>
    <cellStyle name="Пояснение 3 6" xfId="6375"/>
    <cellStyle name="Пояснение 3 7" xfId="6376"/>
    <cellStyle name="Пояснение 3 8" xfId="6377"/>
    <cellStyle name="Пояснение 3 9" xfId="6378"/>
    <cellStyle name="Пояснение 4" xfId="6379"/>
    <cellStyle name="Пояснение 4 10" xfId="6380"/>
    <cellStyle name="Пояснение 4 2" xfId="6381"/>
    <cellStyle name="Пояснение 4 3" xfId="6382"/>
    <cellStyle name="Пояснение 4 4" xfId="6383"/>
    <cellStyle name="Пояснение 4 5" xfId="6384"/>
    <cellStyle name="Пояснение 4 6" xfId="6385"/>
    <cellStyle name="Пояснение 4 7" xfId="6386"/>
    <cellStyle name="Пояснение 4 8" xfId="6387"/>
    <cellStyle name="Пояснение 4 9" xfId="6388"/>
    <cellStyle name="Пояснение 5" xfId="6389"/>
    <cellStyle name="Пояснение 5 10" xfId="6390"/>
    <cellStyle name="Пояснение 5 2" xfId="6391"/>
    <cellStyle name="Пояснение 5 3" xfId="6392"/>
    <cellStyle name="Пояснение 5 4" xfId="6393"/>
    <cellStyle name="Пояснение 5 5" xfId="6394"/>
    <cellStyle name="Пояснение 5 6" xfId="6395"/>
    <cellStyle name="Пояснение 5 7" xfId="6396"/>
    <cellStyle name="Пояснение 5 8" xfId="6397"/>
    <cellStyle name="Пояснение 5 9" xfId="6398"/>
    <cellStyle name="Пояснение 6" xfId="6399"/>
    <cellStyle name="Пояснение 6 10" xfId="6400"/>
    <cellStyle name="Пояснение 6 2" xfId="6401"/>
    <cellStyle name="Пояснение 6 3" xfId="6402"/>
    <cellStyle name="Пояснение 6 4" xfId="6403"/>
    <cellStyle name="Пояснение 6 5" xfId="6404"/>
    <cellStyle name="Пояснение 6 6" xfId="6405"/>
    <cellStyle name="Пояснение 6 7" xfId="6406"/>
    <cellStyle name="Пояснение 6 8" xfId="6407"/>
    <cellStyle name="Пояснение 6 9" xfId="6408"/>
    <cellStyle name="Пояснение 7" xfId="6409"/>
    <cellStyle name="Пояснение 7 10" xfId="6410"/>
    <cellStyle name="Пояснение 7 2" xfId="6411"/>
    <cellStyle name="Пояснение 7 3" xfId="6412"/>
    <cellStyle name="Пояснение 7 4" xfId="6413"/>
    <cellStyle name="Пояснение 7 5" xfId="6414"/>
    <cellStyle name="Пояснение 7 6" xfId="6415"/>
    <cellStyle name="Пояснение 7 7" xfId="6416"/>
    <cellStyle name="Пояснение 7 8" xfId="6417"/>
    <cellStyle name="Пояснение 7 9" xfId="6418"/>
    <cellStyle name="Пояснение 8" xfId="6419"/>
    <cellStyle name="Пояснение 8 10" xfId="6420"/>
    <cellStyle name="Пояснение 8 2" xfId="6421"/>
    <cellStyle name="Пояснение 8 3" xfId="6422"/>
    <cellStyle name="Пояснение 8 4" xfId="6423"/>
    <cellStyle name="Пояснение 8 5" xfId="6424"/>
    <cellStyle name="Пояснение 8 6" xfId="6425"/>
    <cellStyle name="Пояснение 8 7" xfId="6426"/>
    <cellStyle name="Пояснение 8 8" xfId="6427"/>
    <cellStyle name="Пояснение 8 9" xfId="6428"/>
    <cellStyle name="Пояснение 9" xfId="6429"/>
    <cellStyle name="Пояснение 9 10" xfId="6430"/>
    <cellStyle name="Пояснение 9 2" xfId="6431"/>
    <cellStyle name="Пояснение 9 3" xfId="6432"/>
    <cellStyle name="Пояснение 9 4" xfId="6433"/>
    <cellStyle name="Пояснение 9 5" xfId="6434"/>
    <cellStyle name="Пояснение 9 6" xfId="6435"/>
    <cellStyle name="Пояснение 9 7" xfId="6436"/>
    <cellStyle name="Пояснение 9 8" xfId="6437"/>
    <cellStyle name="Пояснение 9 9" xfId="6438"/>
    <cellStyle name="Примечание" xfId="24732" builtinId="10" customBuiltin="1"/>
    <cellStyle name="Примечание 10" xfId="6439"/>
    <cellStyle name="Примечание 10 10" xfId="6440"/>
    <cellStyle name="Примечание 10 2" xfId="6441"/>
    <cellStyle name="Примечание 10 3" xfId="6442"/>
    <cellStyle name="Примечание 10 4" xfId="6443"/>
    <cellStyle name="Примечание 10 5" xfId="6444"/>
    <cellStyle name="Примечание 10 6" xfId="6445"/>
    <cellStyle name="Примечание 10 7" xfId="6446"/>
    <cellStyle name="Примечание 10 8" xfId="6447"/>
    <cellStyle name="Примечание 10 9" xfId="6448"/>
    <cellStyle name="Примечание 11" xfId="6449"/>
    <cellStyle name="Примечание 11 10" xfId="6450"/>
    <cellStyle name="Примечание 11 2" xfId="6451"/>
    <cellStyle name="Примечание 11 3" xfId="6452"/>
    <cellStyle name="Примечание 11 4" xfId="6453"/>
    <cellStyle name="Примечание 11 5" xfId="6454"/>
    <cellStyle name="Примечание 11 6" xfId="6455"/>
    <cellStyle name="Примечание 11 7" xfId="6456"/>
    <cellStyle name="Примечание 11 8" xfId="6457"/>
    <cellStyle name="Примечание 11 9" xfId="6458"/>
    <cellStyle name="Примечание 12" xfId="6459"/>
    <cellStyle name="Примечание 12 10" xfId="6460"/>
    <cellStyle name="Примечание 12 2" xfId="6461"/>
    <cellStyle name="Примечание 12 3" xfId="6462"/>
    <cellStyle name="Примечание 12 4" xfId="6463"/>
    <cellStyle name="Примечание 12 5" xfId="6464"/>
    <cellStyle name="Примечание 12 6" xfId="6465"/>
    <cellStyle name="Примечание 12 7" xfId="6466"/>
    <cellStyle name="Примечание 12 8" xfId="6467"/>
    <cellStyle name="Примечание 12 9" xfId="6468"/>
    <cellStyle name="Примечание 13" xfId="6469"/>
    <cellStyle name="Примечание 13 10" xfId="6470"/>
    <cellStyle name="Примечание 13 2" xfId="6471"/>
    <cellStyle name="Примечание 13 3" xfId="6472"/>
    <cellStyle name="Примечание 13 4" xfId="6473"/>
    <cellStyle name="Примечание 13 5" xfId="6474"/>
    <cellStyle name="Примечание 13 6" xfId="6475"/>
    <cellStyle name="Примечание 13 7" xfId="6476"/>
    <cellStyle name="Примечание 13 8" xfId="6477"/>
    <cellStyle name="Примечание 13 9" xfId="6478"/>
    <cellStyle name="Примечание 14" xfId="6479"/>
    <cellStyle name="Примечание 14 10" xfId="6480"/>
    <cellStyle name="Примечание 14 2" xfId="6481"/>
    <cellStyle name="Примечание 14 3" xfId="6482"/>
    <cellStyle name="Примечание 14 4" xfId="6483"/>
    <cellStyle name="Примечание 14 5" xfId="6484"/>
    <cellStyle name="Примечание 14 6" xfId="6485"/>
    <cellStyle name="Примечание 14 7" xfId="6486"/>
    <cellStyle name="Примечание 14 8" xfId="6487"/>
    <cellStyle name="Примечание 14 9" xfId="6488"/>
    <cellStyle name="Примечание 15" xfId="6489"/>
    <cellStyle name="Примечание 15 2" xfId="6490"/>
    <cellStyle name="Примечание 15 3" xfId="6491"/>
    <cellStyle name="Примечание 15 4" xfId="6492"/>
    <cellStyle name="Примечание 15 5" xfId="6493"/>
    <cellStyle name="Примечание 15 6" xfId="6494"/>
    <cellStyle name="Примечание 15 7" xfId="6495"/>
    <cellStyle name="Примечание 15 8" xfId="6496"/>
    <cellStyle name="Примечание 16" xfId="6497"/>
    <cellStyle name="Примечание 16 2" xfId="6498"/>
    <cellStyle name="Примечание 16 3" xfId="6499"/>
    <cellStyle name="Примечание 16 4" xfId="6500"/>
    <cellStyle name="Примечание 16 5" xfId="6501"/>
    <cellStyle name="Примечание 16 6" xfId="6502"/>
    <cellStyle name="Примечание 16 7" xfId="6503"/>
    <cellStyle name="Примечание 16 8" xfId="6504"/>
    <cellStyle name="Примечание 17" xfId="6505"/>
    <cellStyle name="Примечание 17 2" xfId="6506"/>
    <cellStyle name="Примечание 17 3" xfId="6507"/>
    <cellStyle name="Примечание 17 4" xfId="6508"/>
    <cellStyle name="Примечание 17 5" xfId="6509"/>
    <cellStyle name="Примечание 18" xfId="6510"/>
    <cellStyle name="Примечание 18 2" xfId="6511"/>
    <cellStyle name="Примечание 18 3" xfId="6512"/>
    <cellStyle name="Примечание 18 4" xfId="6513"/>
    <cellStyle name="Примечание 18 5" xfId="6514"/>
    <cellStyle name="Примечание 19" xfId="6515"/>
    <cellStyle name="Примечание 19 2" xfId="6516"/>
    <cellStyle name="Примечание 19 3" xfId="6517"/>
    <cellStyle name="Примечание 19 4" xfId="6518"/>
    <cellStyle name="Примечание 19 5" xfId="6519"/>
    <cellStyle name="Примечание 2" xfId="6520"/>
    <cellStyle name="Примечание 2 10" xfId="6521"/>
    <cellStyle name="Примечание 2 2" xfId="6522"/>
    <cellStyle name="Примечание 2 3" xfId="6523"/>
    <cellStyle name="Примечание 2 4" xfId="6524"/>
    <cellStyle name="Примечание 2 5" xfId="6525"/>
    <cellStyle name="Примечание 2 6" xfId="6526"/>
    <cellStyle name="Примечание 2 7" xfId="6527"/>
    <cellStyle name="Примечание 2 8" xfId="6528"/>
    <cellStyle name="Примечание 2 9" xfId="6529"/>
    <cellStyle name="Примечание 20" xfId="6530"/>
    <cellStyle name="Примечание 21" xfId="6531"/>
    <cellStyle name="Примечание 22" xfId="6532"/>
    <cellStyle name="Примечание 23" xfId="6533"/>
    <cellStyle name="Примечание 24" xfId="14667"/>
    <cellStyle name="Примечание 3" xfId="6534"/>
    <cellStyle name="Примечание 3 10" xfId="6535"/>
    <cellStyle name="Примечание 3 2" xfId="6536"/>
    <cellStyle name="Примечание 3 3" xfId="6537"/>
    <cellStyle name="Примечание 3 4" xfId="6538"/>
    <cellStyle name="Примечание 3 5" xfId="6539"/>
    <cellStyle name="Примечание 3 6" xfId="6540"/>
    <cellStyle name="Примечание 3 7" xfId="6541"/>
    <cellStyle name="Примечание 3 8" xfId="6542"/>
    <cellStyle name="Примечание 3 9" xfId="6543"/>
    <cellStyle name="Примечание 4" xfId="6544"/>
    <cellStyle name="Примечание 4 10" xfId="6545"/>
    <cellStyle name="Примечание 4 2" xfId="6546"/>
    <cellStyle name="Примечание 4 3" xfId="6547"/>
    <cellStyle name="Примечание 4 4" xfId="6548"/>
    <cellStyle name="Примечание 4 5" xfId="6549"/>
    <cellStyle name="Примечание 4 6" xfId="6550"/>
    <cellStyle name="Примечание 4 7" xfId="6551"/>
    <cellStyle name="Примечание 4 8" xfId="6552"/>
    <cellStyle name="Примечание 4 9" xfId="6553"/>
    <cellStyle name="Примечание 5" xfId="6554"/>
    <cellStyle name="Примечание 5 10" xfId="6555"/>
    <cellStyle name="Примечание 5 2" xfId="6556"/>
    <cellStyle name="Примечание 5 3" xfId="6557"/>
    <cellStyle name="Примечание 5 4" xfId="6558"/>
    <cellStyle name="Примечание 5 5" xfId="6559"/>
    <cellStyle name="Примечание 5 6" xfId="6560"/>
    <cellStyle name="Примечание 5 7" xfId="6561"/>
    <cellStyle name="Примечание 5 8" xfId="6562"/>
    <cellStyle name="Примечание 5 9" xfId="6563"/>
    <cellStyle name="Примечание 6" xfId="6564"/>
    <cellStyle name="Примечание 6 10" xfId="6565"/>
    <cellStyle name="Примечание 6 2" xfId="6566"/>
    <cellStyle name="Примечание 6 3" xfId="6567"/>
    <cellStyle name="Примечание 6 4" xfId="6568"/>
    <cellStyle name="Примечание 6 5" xfId="6569"/>
    <cellStyle name="Примечание 6 6" xfId="6570"/>
    <cellStyle name="Примечание 6 7" xfId="6571"/>
    <cellStyle name="Примечание 6 8" xfId="6572"/>
    <cellStyle name="Примечание 6 9" xfId="6573"/>
    <cellStyle name="Примечание 7" xfId="6574"/>
    <cellStyle name="Примечание 7 10" xfId="6575"/>
    <cellStyle name="Примечание 7 2" xfId="6576"/>
    <cellStyle name="Примечание 7 3" xfId="6577"/>
    <cellStyle name="Примечание 7 4" xfId="6578"/>
    <cellStyle name="Примечание 7 5" xfId="6579"/>
    <cellStyle name="Примечание 7 6" xfId="6580"/>
    <cellStyle name="Примечание 7 7" xfId="6581"/>
    <cellStyle name="Примечание 7 8" xfId="6582"/>
    <cellStyle name="Примечание 7 9" xfId="6583"/>
    <cellStyle name="Примечание 8" xfId="6584"/>
    <cellStyle name="Примечание 8 10" xfId="6585"/>
    <cellStyle name="Примечание 8 2" xfId="6586"/>
    <cellStyle name="Примечание 8 3" xfId="6587"/>
    <cellStyle name="Примечание 8 4" xfId="6588"/>
    <cellStyle name="Примечание 8 5" xfId="6589"/>
    <cellStyle name="Примечание 8 6" xfId="6590"/>
    <cellStyle name="Примечание 8 7" xfId="6591"/>
    <cellStyle name="Примечание 8 8" xfId="6592"/>
    <cellStyle name="Примечание 8 9" xfId="6593"/>
    <cellStyle name="Примечание 9" xfId="6594"/>
    <cellStyle name="Примечание 9 10" xfId="6595"/>
    <cellStyle name="Примечание 9 2" xfId="6596"/>
    <cellStyle name="Примечание 9 3" xfId="6597"/>
    <cellStyle name="Примечание 9 4" xfId="6598"/>
    <cellStyle name="Примечание 9 5" xfId="6599"/>
    <cellStyle name="Примечание 9 6" xfId="6600"/>
    <cellStyle name="Примечание 9 7" xfId="6601"/>
    <cellStyle name="Примечание 9 8" xfId="6602"/>
    <cellStyle name="Примечание 9 9" xfId="6603"/>
    <cellStyle name="Процентный" xfId="68" builtinId="5"/>
    <cellStyle name="Процентный 10" xfId="189"/>
    <cellStyle name="Процентный 11" xfId="195"/>
    <cellStyle name="Процентный 12" xfId="201"/>
    <cellStyle name="Процентный 13" xfId="250"/>
    <cellStyle name="Процентный 14" xfId="296"/>
    <cellStyle name="Процентный 15" xfId="13044"/>
    <cellStyle name="Процентный 16" xfId="13950"/>
    <cellStyle name="Процентный 17" xfId="14939"/>
    <cellStyle name="Процентный 2" xfId="69"/>
    <cellStyle name="Процентный 2 2" xfId="70"/>
    <cellStyle name="Процентный 2 3" xfId="153"/>
    <cellStyle name="Процентный 2 4" xfId="150"/>
    <cellStyle name="Процентный 2 5" xfId="166"/>
    <cellStyle name="Процентный 2 6" xfId="177"/>
    <cellStyle name="Процентный 2 7" xfId="13954"/>
    <cellStyle name="Процентный 3" xfId="71"/>
    <cellStyle name="Процентный 3 2" xfId="72"/>
    <cellStyle name="Процентный 4" xfId="152"/>
    <cellStyle name="Процентный 5" xfId="161"/>
    <cellStyle name="Процентный 6" xfId="170"/>
    <cellStyle name="Процентный 7" xfId="173"/>
    <cellStyle name="Процентный 8" xfId="179"/>
    <cellStyle name="Процентный 9" xfId="186"/>
    <cellStyle name="Связанная ячейка" xfId="24729" builtinId="24" customBuiltin="1"/>
    <cellStyle name="Связанная ячейка 10" xfId="6604"/>
    <cellStyle name="Связанная ячейка 10 10" xfId="6605"/>
    <cellStyle name="Связанная ячейка 10 2" xfId="6606"/>
    <cellStyle name="Связанная ячейка 10 3" xfId="6607"/>
    <cellStyle name="Связанная ячейка 10 4" xfId="6608"/>
    <cellStyle name="Связанная ячейка 10 5" xfId="6609"/>
    <cellStyle name="Связанная ячейка 10 6" xfId="6610"/>
    <cellStyle name="Связанная ячейка 10 7" xfId="6611"/>
    <cellStyle name="Связанная ячейка 10 8" xfId="6612"/>
    <cellStyle name="Связанная ячейка 10 9" xfId="6613"/>
    <cellStyle name="Связанная ячейка 11" xfId="6614"/>
    <cellStyle name="Связанная ячейка 11 10" xfId="6615"/>
    <cellStyle name="Связанная ячейка 11 2" xfId="6616"/>
    <cellStyle name="Связанная ячейка 11 3" xfId="6617"/>
    <cellStyle name="Связанная ячейка 11 4" xfId="6618"/>
    <cellStyle name="Связанная ячейка 11 5" xfId="6619"/>
    <cellStyle name="Связанная ячейка 11 6" xfId="6620"/>
    <cellStyle name="Связанная ячейка 11 7" xfId="6621"/>
    <cellStyle name="Связанная ячейка 11 8" xfId="6622"/>
    <cellStyle name="Связанная ячейка 11 9" xfId="6623"/>
    <cellStyle name="Связанная ячейка 12" xfId="6624"/>
    <cellStyle name="Связанная ячейка 12 10" xfId="6625"/>
    <cellStyle name="Связанная ячейка 12 2" xfId="6626"/>
    <cellStyle name="Связанная ячейка 12 3" xfId="6627"/>
    <cellStyle name="Связанная ячейка 12 4" xfId="6628"/>
    <cellStyle name="Связанная ячейка 12 5" xfId="6629"/>
    <cellStyle name="Связанная ячейка 12 6" xfId="6630"/>
    <cellStyle name="Связанная ячейка 12 7" xfId="6631"/>
    <cellStyle name="Связанная ячейка 12 8" xfId="6632"/>
    <cellStyle name="Связанная ячейка 12 9" xfId="6633"/>
    <cellStyle name="Связанная ячейка 13" xfId="6634"/>
    <cellStyle name="Связанная ячейка 13 10" xfId="6635"/>
    <cellStyle name="Связанная ячейка 13 2" xfId="6636"/>
    <cellStyle name="Связанная ячейка 13 3" xfId="6637"/>
    <cellStyle name="Связанная ячейка 13 4" xfId="6638"/>
    <cellStyle name="Связанная ячейка 13 5" xfId="6639"/>
    <cellStyle name="Связанная ячейка 13 6" xfId="6640"/>
    <cellStyle name="Связанная ячейка 13 7" xfId="6641"/>
    <cellStyle name="Связанная ячейка 13 8" xfId="6642"/>
    <cellStyle name="Связанная ячейка 13 9" xfId="6643"/>
    <cellStyle name="Связанная ячейка 14" xfId="6644"/>
    <cellStyle name="Связанная ячейка 14 10" xfId="6645"/>
    <cellStyle name="Связанная ячейка 14 2" xfId="6646"/>
    <cellStyle name="Связанная ячейка 14 3" xfId="6647"/>
    <cellStyle name="Связанная ячейка 14 4" xfId="6648"/>
    <cellStyle name="Связанная ячейка 14 5" xfId="6649"/>
    <cellStyle name="Связанная ячейка 14 6" xfId="6650"/>
    <cellStyle name="Связанная ячейка 14 7" xfId="6651"/>
    <cellStyle name="Связанная ячейка 14 8" xfId="6652"/>
    <cellStyle name="Связанная ячейка 14 9" xfId="6653"/>
    <cellStyle name="Связанная ячейка 15" xfId="6654"/>
    <cellStyle name="Связанная ячейка 15 2" xfId="6655"/>
    <cellStyle name="Связанная ячейка 15 3" xfId="6656"/>
    <cellStyle name="Связанная ячейка 15 4" xfId="6657"/>
    <cellStyle name="Связанная ячейка 15 5" xfId="6658"/>
    <cellStyle name="Связанная ячейка 15 6" xfId="6659"/>
    <cellStyle name="Связанная ячейка 15 7" xfId="6660"/>
    <cellStyle name="Связанная ячейка 15 8" xfId="6661"/>
    <cellStyle name="Связанная ячейка 16" xfId="6662"/>
    <cellStyle name="Связанная ячейка 16 2" xfId="6663"/>
    <cellStyle name="Связанная ячейка 16 3" xfId="6664"/>
    <cellStyle name="Связанная ячейка 16 4" xfId="6665"/>
    <cellStyle name="Связанная ячейка 16 5" xfId="6666"/>
    <cellStyle name="Связанная ячейка 16 6" xfId="6667"/>
    <cellStyle name="Связанная ячейка 16 7" xfId="6668"/>
    <cellStyle name="Связанная ячейка 16 8" xfId="6669"/>
    <cellStyle name="Связанная ячейка 17" xfId="6670"/>
    <cellStyle name="Связанная ячейка 17 2" xfId="6671"/>
    <cellStyle name="Связанная ячейка 17 3" xfId="6672"/>
    <cellStyle name="Связанная ячейка 17 4" xfId="6673"/>
    <cellStyle name="Связанная ячейка 17 5" xfId="6674"/>
    <cellStyle name="Связанная ячейка 18" xfId="6675"/>
    <cellStyle name="Связанная ячейка 18 2" xfId="6676"/>
    <cellStyle name="Связанная ячейка 18 3" xfId="6677"/>
    <cellStyle name="Связанная ячейка 18 4" xfId="6678"/>
    <cellStyle name="Связанная ячейка 18 5" xfId="6679"/>
    <cellStyle name="Связанная ячейка 19" xfId="6680"/>
    <cellStyle name="Связанная ячейка 19 2" xfId="6681"/>
    <cellStyle name="Связанная ячейка 19 3" xfId="6682"/>
    <cellStyle name="Связанная ячейка 19 4" xfId="6683"/>
    <cellStyle name="Связанная ячейка 19 5" xfId="6684"/>
    <cellStyle name="Связанная ячейка 2" xfId="6685"/>
    <cellStyle name="Связанная ячейка 2 10" xfId="6686"/>
    <cellStyle name="Связанная ячейка 2 2" xfId="6687"/>
    <cellStyle name="Связанная ячейка 2 3" xfId="6688"/>
    <cellStyle name="Связанная ячейка 2 4" xfId="6689"/>
    <cellStyle name="Связанная ячейка 2 5" xfId="6690"/>
    <cellStyle name="Связанная ячейка 2 6" xfId="6691"/>
    <cellStyle name="Связанная ячейка 2 7" xfId="6692"/>
    <cellStyle name="Связанная ячейка 2 8" xfId="6693"/>
    <cellStyle name="Связанная ячейка 2 9" xfId="6694"/>
    <cellStyle name="Связанная ячейка 20" xfId="6695"/>
    <cellStyle name="Связанная ячейка 21" xfId="6696"/>
    <cellStyle name="Связанная ячейка 22" xfId="6697"/>
    <cellStyle name="Связанная ячейка 23" xfId="6698"/>
    <cellStyle name="Связанная ячейка 24" xfId="14644"/>
    <cellStyle name="Связанная ячейка 3" xfId="6699"/>
    <cellStyle name="Связанная ячейка 3 10" xfId="6700"/>
    <cellStyle name="Связанная ячейка 3 2" xfId="6701"/>
    <cellStyle name="Связанная ячейка 3 3" xfId="6702"/>
    <cellStyle name="Связанная ячейка 3 4" xfId="6703"/>
    <cellStyle name="Связанная ячейка 3 5" xfId="6704"/>
    <cellStyle name="Связанная ячейка 3 6" xfId="6705"/>
    <cellStyle name="Связанная ячейка 3 7" xfId="6706"/>
    <cellStyle name="Связанная ячейка 3 8" xfId="6707"/>
    <cellStyle name="Связанная ячейка 3 9" xfId="6708"/>
    <cellStyle name="Связанная ячейка 4" xfId="6709"/>
    <cellStyle name="Связанная ячейка 4 10" xfId="6710"/>
    <cellStyle name="Связанная ячейка 4 2" xfId="6711"/>
    <cellStyle name="Связанная ячейка 4 3" xfId="6712"/>
    <cellStyle name="Связанная ячейка 4 4" xfId="6713"/>
    <cellStyle name="Связанная ячейка 4 5" xfId="6714"/>
    <cellStyle name="Связанная ячейка 4 6" xfId="6715"/>
    <cellStyle name="Связанная ячейка 4 7" xfId="6716"/>
    <cellStyle name="Связанная ячейка 4 8" xfId="6717"/>
    <cellStyle name="Связанная ячейка 4 9" xfId="6718"/>
    <cellStyle name="Связанная ячейка 5" xfId="6719"/>
    <cellStyle name="Связанная ячейка 5 10" xfId="6720"/>
    <cellStyle name="Связанная ячейка 5 2" xfId="6721"/>
    <cellStyle name="Связанная ячейка 5 3" xfId="6722"/>
    <cellStyle name="Связанная ячейка 5 4" xfId="6723"/>
    <cellStyle name="Связанная ячейка 5 5" xfId="6724"/>
    <cellStyle name="Связанная ячейка 5 6" xfId="6725"/>
    <cellStyle name="Связанная ячейка 5 7" xfId="6726"/>
    <cellStyle name="Связанная ячейка 5 8" xfId="6727"/>
    <cellStyle name="Связанная ячейка 5 9" xfId="6728"/>
    <cellStyle name="Связанная ячейка 6" xfId="6729"/>
    <cellStyle name="Связанная ячейка 6 10" xfId="6730"/>
    <cellStyle name="Связанная ячейка 6 2" xfId="6731"/>
    <cellStyle name="Связанная ячейка 6 3" xfId="6732"/>
    <cellStyle name="Связанная ячейка 6 4" xfId="6733"/>
    <cellStyle name="Связанная ячейка 6 5" xfId="6734"/>
    <cellStyle name="Связанная ячейка 6 6" xfId="6735"/>
    <cellStyle name="Связанная ячейка 6 7" xfId="6736"/>
    <cellStyle name="Связанная ячейка 6 8" xfId="6737"/>
    <cellStyle name="Связанная ячейка 6 9" xfId="6738"/>
    <cellStyle name="Связанная ячейка 7" xfId="6739"/>
    <cellStyle name="Связанная ячейка 7 10" xfId="6740"/>
    <cellStyle name="Связанная ячейка 7 2" xfId="6741"/>
    <cellStyle name="Связанная ячейка 7 3" xfId="6742"/>
    <cellStyle name="Связанная ячейка 7 4" xfId="6743"/>
    <cellStyle name="Связанная ячейка 7 5" xfId="6744"/>
    <cellStyle name="Связанная ячейка 7 6" xfId="6745"/>
    <cellStyle name="Связанная ячейка 7 7" xfId="6746"/>
    <cellStyle name="Связанная ячейка 7 8" xfId="6747"/>
    <cellStyle name="Связанная ячейка 7 9" xfId="6748"/>
    <cellStyle name="Связанная ячейка 8" xfId="6749"/>
    <cellStyle name="Связанная ячейка 8 10" xfId="6750"/>
    <cellStyle name="Связанная ячейка 8 2" xfId="6751"/>
    <cellStyle name="Связанная ячейка 8 3" xfId="6752"/>
    <cellStyle name="Связанная ячейка 8 4" xfId="6753"/>
    <cellStyle name="Связанная ячейка 8 5" xfId="6754"/>
    <cellStyle name="Связанная ячейка 8 6" xfId="6755"/>
    <cellStyle name="Связанная ячейка 8 7" xfId="6756"/>
    <cellStyle name="Связанная ячейка 8 8" xfId="6757"/>
    <cellStyle name="Связанная ячейка 8 9" xfId="6758"/>
    <cellStyle name="Связанная ячейка 9" xfId="6759"/>
    <cellStyle name="Связанная ячейка 9 10" xfId="6760"/>
    <cellStyle name="Связанная ячейка 9 2" xfId="6761"/>
    <cellStyle name="Связанная ячейка 9 3" xfId="6762"/>
    <cellStyle name="Связанная ячейка 9 4" xfId="6763"/>
    <cellStyle name="Связанная ячейка 9 5" xfId="6764"/>
    <cellStyle name="Связанная ячейка 9 6" xfId="6765"/>
    <cellStyle name="Связанная ячейка 9 7" xfId="6766"/>
    <cellStyle name="Связанная ячейка 9 8" xfId="6767"/>
    <cellStyle name="Связанная ячейка 9 9" xfId="6768"/>
    <cellStyle name="Стиль 1" xfId="73"/>
    <cellStyle name="Стиль 1 2" xfId="74"/>
    <cellStyle name="Стиль 1 3" xfId="119"/>
    <cellStyle name="Стиль 10" xfId="75"/>
    <cellStyle name="Стиль 10 2" xfId="120"/>
    <cellStyle name="Стиль 11" xfId="76"/>
    <cellStyle name="Стиль 11 2" xfId="121"/>
    <cellStyle name="Стиль 12" xfId="77"/>
    <cellStyle name="Стиль 12 2" xfId="122"/>
    <cellStyle name="Стиль 13" xfId="78"/>
    <cellStyle name="Стиль 13 2" xfId="123"/>
    <cellStyle name="Стиль 14" xfId="79"/>
    <cellStyle name="Стиль 14 2" xfId="124"/>
    <cellStyle name="Стиль 15" xfId="80"/>
    <cellStyle name="Стиль 15 2" xfId="125"/>
    <cellStyle name="Стиль 16" xfId="81"/>
    <cellStyle name="Стиль 16 2" xfId="126"/>
    <cellStyle name="Стиль 17" xfId="82"/>
    <cellStyle name="Стиль 17 2" xfId="127"/>
    <cellStyle name="Стиль 18" xfId="83"/>
    <cellStyle name="Стиль 19" xfId="84"/>
    <cellStyle name="Стиль 19 2" xfId="128"/>
    <cellStyle name="Стиль 2" xfId="85"/>
    <cellStyle name="Стиль 2 2" xfId="129"/>
    <cellStyle name="Стиль 20" xfId="86"/>
    <cellStyle name="Стиль 20 2" xfId="130"/>
    <cellStyle name="Стиль 21" xfId="87"/>
    <cellStyle name="Стиль 21 2" xfId="131"/>
    <cellStyle name="Стиль 22" xfId="88"/>
    <cellStyle name="Стиль 22 2" xfId="132"/>
    <cellStyle name="Стиль 23" xfId="89"/>
    <cellStyle name="Стиль 23 2" xfId="133"/>
    <cellStyle name="Стиль 24" xfId="90"/>
    <cellStyle name="Стиль 24 2" xfId="134"/>
    <cellStyle name="Стиль 25" xfId="91"/>
    <cellStyle name="Стиль 25 2" xfId="135"/>
    <cellStyle name="Стиль 26" xfId="92"/>
    <cellStyle name="Стиль 26 2" xfId="136"/>
    <cellStyle name="Стиль 26 3" xfId="18867"/>
    <cellStyle name="Стиль 26 3 2" xfId="24691"/>
    <cellStyle name="Стиль 27" xfId="93"/>
    <cellStyle name="Стиль 27 2" xfId="137"/>
    <cellStyle name="Стиль 28" xfId="94"/>
    <cellStyle name="Стиль 28 2" xfId="138"/>
    <cellStyle name="Стиль 29" xfId="139"/>
    <cellStyle name="Стиль 3" xfId="95"/>
    <cellStyle name="Стиль 3 2" xfId="140"/>
    <cellStyle name="Стиль 30" xfId="96"/>
    <cellStyle name="Стиль 30 2" xfId="18868"/>
    <cellStyle name="Стиль 30 2 2" xfId="24692"/>
    <cellStyle name="Стиль 4" xfId="97"/>
    <cellStyle name="Стиль 5" xfId="98"/>
    <cellStyle name="Стиль 5 2" xfId="141"/>
    <cellStyle name="Стиль 6" xfId="99"/>
    <cellStyle name="Стиль 6 2" xfId="142"/>
    <cellStyle name="Стиль 7" xfId="100"/>
    <cellStyle name="Стиль 7 2" xfId="143"/>
    <cellStyle name="Стиль 71" xfId="144"/>
    <cellStyle name="Стиль 8" xfId="101"/>
    <cellStyle name="Стиль 8 2" xfId="145"/>
    <cellStyle name="Стиль 9" xfId="102"/>
    <cellStyle name="Стиль 9 2" xfId="146"/>
    <cellStyle name="Стиль jjj" xfId="103"/>
    <cellStyle name="Текст предупреждения" xfId="24731" builtinId="11" customBuiltin="1"/>
    <cellStyle name="Текст предупреждения 10" xfId="6769"/>
    <cellStyle name="Текст предупреждения 10 10" xfId="6770"/>
    <cellStyle name="Текст предупреждения 10 2" xfId="6771"/>
    <cellStyle name="Текст предупреждения 10 3" xfId="6772"/>
    <cellStyle name="Текст предупреждения 10 4" xfId="6773"/>
    <cellStyle name="Текст предупреждения 10 5" xfId="6774"/>
    <cellStyle name="Текст предупреждения 10 6" xfId="6775"/>
    <cellStyle name="Текст предупреждения 10 7" xfId="6776"/>
    <cellStyle name="Текст предупреждения 10 8" xfId="6777"/>
    <cellStyle name="Текст предупреждения 10 9" xfId="6778"/>
    <cellStyle name="Текст предупреждения 11" xfId="6779"/>
    <cellStyle name="Текст предупреждения 11 10" xfId="6780"/>
    <cellStyle name="Текст предупреждения 11 2" xfId="6781"/>
    <cellStyle name="Текст предупреждения 11 3" xfId="6782"/>
    <cellStyle name="Текст предупреждения 11 4" xfId="6783"/>
    <cellStyle name="Текст предупреждения 11 5" xfId="6784"/>
    <cellStyle name="Текст предупреждения 11 6" xfId="6785"/>
    <cellStyle name="Текст предупреждения 11 7" xfId="6786"/>
    <cellStyle name="Текст предупреждения 11 8" xfId="6787"/>
    <cellStyle name="Текст предупреждения 11 9" xfId="6788"/>
    <cellStyle name="Текст предупреждения 12" xfId="6789"/>
    <cellStyle name="Текст предупреждения 12 10" xfId="6790"/>
    <cellStyle name="Текст предупреждения 12 2" xfId="6791"/>
    <cellStyle name="Текст предупреждения 12 3" xfId="6792"/>
    <cellStyle name="Текст предупреждения 12 4" xfId="6793"/>
    <cellStyle name="Текст предупреждения 12 5" xfId="6794"/>
    <cellStyle name="Текст предупреждения 12 6" xfId="6795"/>
    <cellStyle name="Текст предупреждения 12 7" xfId="6796"/>
    <cellStyle name="Текст предупреждения 12 8" xfId="6797"/>
    <cellStyle name="Текст предупреждения 12 9" xfId="6798"/>
    <cellStyle name="Текст предупреждения 13" xfId="6799"/>
    <cellStyle name="Текст предупреждения 13 10" xfId="6800"/>
    <cellStyle name="Текст предупреждения 13 2" xfId="6801"/>
    <cellStyle name="Текст предупреждения 13 3" xfId="6802"/>
    <cellStyle name="Текст предупреждения 13 4" xfId="6803"/>
    <cellStyle name="Текст предупреждения 13 5" xfId="6804"/>
    <cellStyle name="Текст предупреждения 13 6" xfId="6805"/>
    <cellStyle name="Текст предупреждения 13 7" xfId="6806"/>
    <cellStyle name="Текст предупреждения 13 8" xfId="6807"/>
    <cellStyle name="Текст предупреждения 13 9" xfId="6808"/>
    <cellStyle name="Текст предупреждения 14" xfId="6809"/>
    <cellStyle name="Текст предупреждения 14 10" xfId="6810"/>
    <cellStyle name="Текст предупреждения 14 2" xfId="6811"/>
    <cellStyle name="Текст предупреждения 14 3" xfId="6812"/>
    <cellStyle name="Текст предупреждения 14 4" xfId="6813"/>
    <cellStyle name="Текст предупреждения 14 5" xfId="6814"/>
    <cellStyle name="Текст предупреждения 14 6" xfId="6815"/>
    <cellStyle name="Текст предупреждения 14 7" xfId="6816"/>
    <cellStyle name="Текст предупреждения 14 8" xfId="6817"/>
    <cellStyle name="Текст предупреждения 14 9" xfId="6818"/>
    <cellStyle name="Текст предупреждения 15" xfId="6819"/>
    <cellStyle name="Текст предупреждения 15 2" xfId="6820"/>
    <cellStyle name="Текст предупреждения 15 3" xfId="6821"/>
    <cellStyle name="Текст предупреждения 15 4" xfId="6822"/>
    <cellStyle name="Текст предупреждения 15 5" xfId="6823"/>
    <cellStyle name="Текст предупреждения 15 6" xfId="6824"/>
    <cellStyle name="Текст предупреждения 15 7" xfId="6825"/>
    <cellStyle name="Текст предупреждения 15 8" xfId="6826"/>
    <cellStyle name="Текст предупреждения 16" xfId="6827"/>
    <cellStyle name="Текст предупреждения 16 2" xfId="6828"/>
    <cellStyle name="Текст предупреждения 16 3" xfId="6829"/>
    <cellStyle name="Текст предупреждения 16 4" xfId="6830"/>
    <cellStyle name="Текст предупреждения 16 5" xfId="6831"/>
    <cellStyle name="Текст предупреждения 16 6" xfId="6832"/>
    <cellStyle name="Текст предупреждения 16 7" xfId="6833"/>
    <cellStyle name="Текст предупреждения 16 8" xfId="6834"/>
    <cellStyle name="Текст предупреждения 17" xfId="6835"/>
    <cellStyle name="Текст предупреждения 17 2" xfId="6836"/>
    <cellStyle name="Текст предупреждения 17 3" xfId="6837"/>
    <cellStyle name="Текст предупреждения 17 4" xfId="6838"/>
    <cellStyle name="Текст предупреждения 17 5" xfId="6839"/>
    <cellStyle name="Текст предупреждения 18" xfId="6840"/>
    <cellStyle name="Текст предупреждения 18 2" xfId="6841"/>
    <cellStyle name="Текст предупреждения 18 3" xfId="6842"/>
    <cellStyle name="Текст предупреждения 18 4" xfId="6843"/>
    <cellStyle name="Текст предупреждения 18 5" xfId="6844"/>
    <cellStyle name="Текст предупреждения 19" xfId="6845"/>
    <cellStyle name="Текст предупреждения 19 2" xfId="6846"/>
    <cellStyle name="Текст предупреждения 19 3" xfId="6847"/>
    <cellStyle name="Текст предупреждения 19 4" xfId="6848"/>
    <cellStyle name="Текст предупреждения 19 5" xfId="6849"/>
    <cellStyle name="Текст предупреждения 2" xfId="6850"/>
    <cellStyle name="Текст предупреждения 2 10" xfId="6851"/>
    <cellStyle name="Текст предупреждения 2 2" xfId="6852"/>
    <cellStyle name="Текст предупреждения 2 3" xfId="6853"/>
    <cellStyle name="Текст предупреждения 2 4" xfId="6854"/>
    <cellStyle name="Текст предупреждения 2 5" xfId="6855"/>
    <cellStyle name="Текст предупреждения 2 6" xfId="6856"/>
    <cellStyle name="Текст предупреждения 2 7" xfId="6857"/>
    <cellStyle name="Текст предупреждения 2 8" xfId="6858"/>
    <cellStyle name="Текст предупреждения 2 9" xfId="6859"/>
    <cellStyle name="Текст предупреждения 20" xfId="6860"/>
    <cellStyle name="Текст предупреждения 21" xfId="6861"/>
    <cellStyle name="Текст предупреждения 22" xfId="6862"/>
    <cellStyle name="Текст предупреждения 23" xfId="6863"/>
    <cellStyle name="Текст предупреждения 24" xfId="14559"/>
    <cellStyle name="Текст предупреждения 3" xfId="6864"/>
    <cellStyle name="Текст предупреждения 3 10" xfId="6865"/>
    <cellStyle name="Текст предупреждения 3 2" xfId="6866"/>
    <cellStyle name="Текст предупреждения 3 3" xfId="6867"/>
    <cellStyle name="Текст предупреждения 3 4" xfId="6868"/>
    <cellStyle name="Текст предупреждения 3 5" xfId="6869"/>
    <cellStyle name="Текст предупреждения 3 6" xfId="6870"/>
    <cellStyle name="Текст предупреждения 3 7" xfId="6871"/>
    <cellStyle name="Текст предупреждения 3 8" xfId="6872"/>
    <cellStyle name="Текст предупреждения 3 9" xfId="6873"/>
    <cellStyle name="Текст предупреждения 4" xfId="6874"/>
    <cellStyle name="Текст предупреждения 4 10" xfId="6875"/>
    <cellStyle name="Текст предупреждения 4 2" xfId="6876"/>
    <cellStyle name="Текст предупреждения 4 3" xfId="6877"/>
    <cellStyle name="Текст предупреждения 4 4" xfId="6878"/>
    <cellStyle name="Текст предупреждения 4 5" xfId="6879"/>
    <cellStyle name="Текст предупреждения 4 6" xfId="6880"/>
    <cellStyle name="Текст предупреждения 4 7" xfId="6881"/>
    <cellStyle name="Текст предупреждения 4 8" xfId="6882"/>
    <cellStyle name="Текст предупреждения 4 9" xfId="6883"/>
    <cellStyle name="Текст предупреждения 5" xfId="6884"/>
    <cellStyle name="Текст предупреждения 5 10" xfId="6885"/>
    <cellStyle name="Текст предупреждения 5 2" xfId="6886"/>
    <cellStyle name="Текст предупреждения 5 3" xfId="6887"/>
    <cellStyle name="Текст предупреждения 5 4" xfId="6888"/>
    <cellStyle name="Текст предупреждения 5 5" xfId="6889"/>
    <cellStyle name="Текст предупреждения 5 6" xfId="6890"/>
    <cellStyle name="Текст предупреждения 5 7" xfId="6891"/>
    <cellStyle name="Текст предупреждения 5 8" xfId="6892"/>
    <cellStyle name="Текст предупреждения 5 9" xfId="6893"/>
    <cellStyle name="Текст предупреждения 6" xfId="6894"/>
    <cellStyle name="Текст предупреждения 6 10" xfId="6895"/>
    <cellStyle name="Текст предупреждения 6 2" xfId="6896"/>
    <cellStyle name="Текст предупреждения 6 3" xfId="6897"/>
    <cellStyle name="Текст предупреждения 6 4" xfId="6898"/>
    <cellStyle name="Текст предупреждения 6 5" xfId="6899"/>
    <cellStyle name="Текст предупреждения 6 6" xfId="6900"/>
    <cellStyle name="Текст предупреждения 6 7" xfId="6901"/>
    <cellStyle name="Текст предупреждения 6 8" xfId="6902"/>
    <cellStyle name="Текст предупреждения 6 9" xfId="6903"/>
    <cellStyle name="Текст предупреждения 7" xfId="6904"/>
    <cellStyle name="Текст предупреждения 7 10" xfId="6905"/>
    <cellStyle name="Текст предупреждения 7 2" xfId="6906"/>
    <cellStyle name="Текст предупреждения 7 3" xfId="6907"/>
    <cellStyle name="Текст предупреждения 7 4" xfId="6908"/>
    <cellStyle name="Текст предупреждения 7 5" xfId="6909"/>
    <cellStyle name="Текст предупреждения 7 6" xfId="6910"/>
    <cellStyle name="Текст предупреждения 7 7" xfId="6911"/>
    <cellStyle name="Текст предупреждения 7 8" xfId="6912"/>
    <cellStyle name="Текст предупреждения 7 9" xfId="6913"/>
    <cellStyle name="Текст предупреждения 8" xfId="6914"/>
    <cellStyle name="Текст предупреждения 8 10" xfId="6915"/>
    <cellStyle name="Текст предупреждения 8 2" xfId="6916"/>
    <cellStyle name="Текст предупреждения 8 3" xfId="6917"/>
    <cellStyle name="Текст предупреждения 8 4" xfId="6918"/>
    <cellStyle name="Текст предупреждения 8 5" xfId="6919"/>
    <cellStyle name="Текст предупреждения 8 6" xfId="6920"/>
    <cellStyle name="Текст предупреждения 8 7" xfId="6921"/>
    <cellStyle name="Текст предупреждения 8 8" xfId="6922"/>
    <cellStyle name="Текст предупреждения 8 9" xfId="6923"/>
    <cellStyle name="Текст предупреждения 9" xfId="6924"/>
    <cellStyle name="Текст предупреждения 9 10" xfId="6925"/>
    <cellStyle name="Текст предупреждения 9 2" xfId="6926"/>
    <cellStyle name="Текст предупреждения 9 3" xfId="6927"/>
    <cellStyle name="Текст предупреждения 9 4" xfId="6928"/>
    <cellStyle name="Текст предупреждения 9 5" xfId="6929"/>
    <cellStyle name="Текст предупреждения 9 6" xfId="6930"/>
    <cellStyle name="Текст предупреждения 9 7" xfId="6931"/>
    <cellStyle name="Текст предупреждения 9 8" xfId="6932"/>
    <cellStyle name="Текст предупреждения 9 9" xfId="6933"/>
    <cellStyle name="Финансовый" xfId="104" builtinId="3"/>
    <cellStyle name="Финансовый [0] 2" xfId="155"/>
    <cellStyle name="Финансовый [0] 2 2" xfId="16419"/>
    <cellStyle name="Финансовый [0] 2 2 2" xfId="22243"/>
    <cellStyle name="Финансовый [0] 2 3" xfId="18871"/>
    <cellStyle name="Финансовый [0] 3" xfId="18870"/>
    <cellStyle name="Финансовый 10" xfId="105"/>
    <cellStyle name="Финансовый 11" xfId="154"/>
    <cellStyle name="Финансовый 12" xfId="162"/>
    <cellStyle name="Финансовый 13" xfId="171"/>
    <cellStyle name="Финансовый 14" xfId="174"/>
    <cellStyle name="Финансовый 15" xfId="180"/>
    <cellStyle name="Финансовый 16" xfId="196"/>
    <cellStyle name="Финансовый 17" xfId="202"/>
    <cellStyle name="Финансовый 18" xfId="209"/>
    <cellStyle name="Финансовый 19" xfId="223"/>
    <cellStyle name="Финансовый 2" xfId="106"/>
    <cellStyle name="Финансовый 2 2" xfId="199"/>
    <cellStyle name="Финансовый 2 2 2" xfId="13955"/>
    <cellStyle name="Финансовый 2 2 3" xfId="16427"/>
    <cellStyle name="Финансовый 2 2 3 2" xfId="22251"/>
    <cellStyle name="Финансовый 2 2 4" xfId="18880"/>
    <cellStyle name="Финансовый 2 3" xfId="13295"/>
    <cellStyle name="Финансовый 2 3 2" xfId="13973"/>
    <cellStyle name="Финансовый 2 3 2 2" xfId="19881"/>
    <cellStyle name="Финансовый 2 3 3" xfId="19236"/>
    <cellStyle name="Финансовый 2 4" xfId="13296"/>
    <cellStyle name="Финансовый 2 4 2" xfId="19237"/>
    <cellStyle name="Финансовый 2 5" xfId="13948"/>
    <cellStyle name="Финансовый 2 5 2" xfId="19880"/>
    <cellStyle name="Финансовый 2 6" xfId="24708"/>
    <cellStyle name="Финансовый 2 7" xfId="24762"/>
    <cellStyle name="Финансовый 20" xfId="224"/>
    <cellStyle name="Финансовый 21" xfId="251"/>
    <cellStyle name="Финансовый 22" xfId="297"/>
    <cellStyle name="Финансовый 23" xfId="13045"/>
    <cellStyle name="Финансовый 24" xfId="13185"/>
    <cellStyle name="Финансовый 25" xfId="13300"/>
    <cellStyle name="Финансовый 25 2" xfId="19239"/>
    <cellStyle name="Финансовый 26" xfId="13299"/>
    <cellStyle name="Финансовый 26 2" xfId="19238"/>
    <cellStyle name="Финансовый 27" xfId="13301"/>
    <cellStyle name="Финансовый 27 2" xfId="19240"/>
    <cellStyle name="Финансовый 28" xfId="13302"/>
    <cellStyle name="Финансовый 28 2" xfId="19241"/>
    <cellStyle name="Финансовый 29" xfId="13303"/>
    <cellStyle name="Финансовый 29 2" xfId="19242"/>
    <cellStyle name="Финансовый 3" xfId="107"/>
    <cellStyle name="Финансовый 3 2" xfId="108"/>
    <cellStyle name="Финансовый 3 3" xfId="24763"/>
    <cellStyle name="Финансовый 30" xfId="13946"/>
    <cellStyle name="Финансовый 31" xfId="13975"/>
    <cellStyle name="Финансовый 32" xfId="13976"/>
    <cellStyle name="Финансовый 33" xfId="13977"/>
    <cellStyle name="Финансовый 34" xfId="13978"/>
    <cellStyle name="Финансовый 35" xfId="13979"/>
    <cellStyle name="Финансовый 36" xfId="13980"/>
    <cellStyle name="Финансовый 37" xfId="13981"/>
    <cellStyle name="Финансовый 38" xfId="13982"/>
    <cellStyle name="Финансовый 39" xfId="13984"/>
    <cellStyle name="Финансовый 4" xfId="109"/>
    <cellStyle name="Финансовый 4 2" xfId="110"/>
    <cellStyle name="Финансовый 4 3" xfId="24764"/>
    <cellStyle name="Финансовый 40" xfId="13983"/>
    <cellStyle name="Финансовый 41" xfId="13309"/>
    <cellStyle name="Финансовый 42" xfId="13650"/>
    <cellStyle name="Финансовый 43" xfId="13656"/>
    <cellStyle name="Финансовый 44" xfId="14491"/>
    <cellStyle name="Финансовый 45" xfId="14636"/>
    <cellStyle name="Финансовый 46" xfId="14632"/>
    <cellStyle name="Финансовый 47" xfId="14634"/>
    <cellStyle name="Финансовый 48" xfId="14635"/>
    <cellStyle name="Финансовый 49" xfId="14630"/>
    <cellStyle name="Финансовый 5" xfId="111"/>
    <cellStyle name="Финансовый 5 2" xfId="112"/>
    <cellStyle name="Финансовый 5 3" xfId="24766"/>
    <cellStyle name="Финансовый 50" xfId="14625"/>
    <cellStyle name="Финансовый 51" xfId="14627"/>
    <cellStyle name="Финансовый 52" xfId="14626"/>
    <cellStyle name="Финансовый 53" xfId="14628"/>
    <cellStyle name="Финансовый 54" xfId="14631"/>
    <cellStyle name="Финансовый 55" xfId="14624"/>
    <cellStyle name="Финансовый 56" xfId="14575"/>
    <cellStyle name="Финансовый 57" xfId="14629"/>
    <cellStyle name="Финансовый 58" xfId="14573"/>
    <cellStyle name="Финансовый 59" xfId="14633"/>
    <cellStyle name="Финансовый 6" xfId="113"/>
    <cellStyle name="Финансовый 6 2" xfId="24768"/>
    <cellStyle name="Финансовый 60" xfId="14574"/>
    <cellStyle name="Финансовый 61" xfId="14572"/>
    <cellStyle name="Финансовый 62" xfId="14655"/>
    <cellStyle name="Финансовый 63" xfId="14569"/>
    <cellStyle name="Финансовый 63 2" xfId="20455"/>
    <cellStyle name="Финансовый 64" xfId="14642"/>
    <cellStyle name="Финансовый 64 2" xfId="20509"/>
    <cellStyle name="Финансовый 65" xfId="14641"/>
    <cellStyle name="Финансовый 65 2" xfId="20508"/>
    <cellStyle name="Финансовый 66" xfId="14669"/>
    <cellStyle name="Финансовый 66 2" xfId="20510"/>
    <cellStyle name="Финансовый 67" xfId="14640"/>
    <cellStyle name="Финансовый 67 2" xfId="20507"/>
    <cellStyle name="Финансовый 68" xfId="14558"/>
    <cellStyle name="Финансовый 68 2" xfId="20454"/>
    <cellStyle name="Финансовый 69" xfId="14555"/>
    <cellStyle name="Финансовый 69 2" xfId="20451"/>
    <cellStyle name="Финансовый 7" xfId="114"/>
    <cellStyle name="Финансовый 70" xfId="14557"/>
    <cellStyle name="Финансовый 70 2" xfId="20453"/>
    <cellStyle name="Финансовый 71" xfId="14670"/>
    <cellStyle name="Финансовый 71 2" xfId="20511"/>
    <cellStyle name="Финансовый 72" xfId="14685"/>
    <cellStyle name="Финансовый 72 2" xfId="20513"/>
    <cellStyle name="Финансовый 73" xfId="14639"/>
    <cellStyle name="Финансовый 73 2" xfId="20506"/>
    <cellStyle name="Финансовый 74" xfId="14556"/>
    <cellStyle name="Финансовый 74 2" xfId="20452"/>
    <cellStyle name="Финансовый 75" xfId="14638"/>
    <cellStyle name="Финансовый 75 2" xfId="20505"/>
    <cellStyle name="Финансовый 76" xfId="14553"/>
    <cellStyle name="Финансовый 76 2" xfId="20449"/>
    <cellStyle name="Финансовый 77" xfId="14554"/>
    <cellStyle name="Финансовый 77 2" xfId="20450"/>
    <cellStyle name="Финансовый 78" xfId="14637"/>
    <cellStyle name="Финансовый 78 2" xfId="20504"/>
    <cellStyle name="Финансовый 79" xfId="14671"/>
    <cellStyle name="Финансовый 79 2" xfId="20512"/>
    <cellStyle name="Финансовый 8" xfId="115"/>
    <cellStyle name="Финансовый 80" xfId="14940"/>
    <cellStyle name="Финансовый 81" xfId="16483"/>
    <cellStyle name="Финансовый 81 2" xfId="22307"/>
    <cellStyle name="Финансовый 82" xfId="16996"/>
    <cellStyle name="Финансовый 82 2" xfId="22820"/>
    <cellStyle name="Финансовый 83" xfId="17496"/>
    <cellStyle name="Финансовый 83 2" xfId="23320"/>
    <cellStyle name="Финансовый 84" xfId="17953"/>
    <cellStyle name="Финансовый 84 2" xfId="23777"/>
    <cellStyle name="Финансовый 85" xfId="18410"/>
    <cellStyle name="Финансовый 85 2" xfId="24234"/>
    <cellStyle name="Финансовый 86" xfId="18869"/>
    <cellStyle name="Финансовый 87" xfId="24702"/>
    <cellStyle name="Финансовый 88" xfId="24707"/>
    <cellStyle name="Финансовый 89" xfId="24699"/>
    <cellStyle name="Финансовый 9" xfId="116"/>
    <cellStyle name="Финансовый 90" xfId="24709"/>
    <cellStyle name="Финансовый 91" xfId="24704"/>
    <cellStyle name="Хороший" xfId="24723" builtinId="26" customBuiltin="1"/>
    <cellStyle name="Хороший 10" xfId="6934"/>
    <cellStyle name="Хороший 10 10" xfId="6935"/>
    <cellStyle name="Хороший 10 2" xfId="6936"/>
    <cellStyle name="Хороший 10 3" xfId="6937"/>
    <cellStyle name="Хороший 10 4" xfId="6938"/>
    <cellStyle name="Хороший 10 5" xfId="6939"/>
    <cellStyle name="Хороший 10 6" xfId="6940"/>
    <cellStyle name="Хороший 10 7" xfId="6941"/>
    <cellStyle name="Хороший 10 8" xfId="6942"/>
    <cellStyle name="Хороший 10 9" xfId="6943"/>
    <cellStyle name="Хороший 11" xfId="6944"/>
    <cellStyle name="Хороший 11 10" xfId="6945"/>
    <cellStyle name="Хороший 11 2" xfId="6946"/>
    <cellStyle name="Хороший 11 3" xfId="6947"/>
    <cellStyle name="Хороший 11 4" xfId="6948"/>
    <cellStyle name="Хороший 11 5" xfId="6949"/>
    <cellStyle name="Хороший 11 6" xfId="6950"/>
    <cellStyle name="Хороший 11 7" xfId="6951"/>
    <cellStyle name="Хороший 11 8" xfId="6952"/>
    <cellStyle name="Хороший 11 9" xfId="6953"/>
    <cellStyle name="Хороший 12" xfId="6954"/>
    <cellStyle name="Хороший 12 10" xfId="6955"/>
    <cellStyle name="Хороший 12 2" xfId="6956"/>
    <cellStyle name="Хороший 12 3" xfId="6957"/>
    <cellStyle name="Хороший 12 4" xfId="6958"/>
    <cellStyle name="Хороший 12 5" xfId="6959"/>
    <cellStyle name="Хороший 12 6" xfId="6960"/>
    <cellStyle name="Хороший 12 7" xfId="6961"/>
    <cellStyle name="Хороший 12 8" xfId="6962"/>
    <cellStyle name="Хороший 12 9" xfId="6963"/>
    <cellStyle name="Хороший 13" xfId="6964"/>
    <cellStyle name="Хороший 13 10" xfId="6965"/>
    <cellStyle name="Хороший 13 2" xfId="6966"/>
    <cellStyle name="Хороший 13 3" xfId="6967"/>
    <cellStyle name="Хороший 13 4" xfId="6968"/>
    <cellStyle name="Хороший 13 5" xfId="6969"/>
    <cellStyle name="Хороший 13 6" xfId="6970"/>
    <cellStyle name="Хороший 13 7" xfId="6971"/>
    <cellStyle name="Хороший 13 8" xfId="6972"/>
    <cellStyle name="Хороший 13 9" xfId="6973"/>
    <cellStyle name="Хороший 14" xfId="6974"/>
    <cellStyle name="Хороший 14 10" xfId="6975"/>
    <cellStyle name="Хороший 14 2" xfId="6976"/>
    <cellStyle name="Хороший 14 3" xfId="6977"/>
    <cellStyle name="Хороший 14 4" xfId="6978"/>
    <cellStyle name="Хороший 14 5" xfId="6979"/>
    <cellStyle name="Хороший 14 6" xfId="6980"/>
    <cellStyle name="Хороший 14 7" xfId="6981"/>
    <cellStyle name="Хороший 14 8" xfId="6982"/>
    <cellStyle name="Хороший 14 9" xfId="6983"/>
    <cellStyle name="Хороший 15" xfId="6984"/>
    <cellStyle name="Хороший 15 2" xfId="6985"/>
    <cellStyle name="Хороший 15 3" xfId="6986"/>
    <cellStyle name="Хороший 15 4" xfId="6987"/>
    <cellStyle name="Хороший 15 5" xfId="6988"/>
    <cellStyle name="Хороший 15 6" xfId="6989"/>
    <cellStyle name="Хороший 15 7" xfId="6990"/>
    <cellStyle name="Хороший 15 8" xfId="6991"/>
    <cellStyle name="Хороший 16" xfId="6992"/>
    <cellStyle name="Хороший 16 2" xfId="6993"/>
    <cellStyle name="Хороший 16 3" xfId="6994"/>
    <cellStyle name="Хороший 16 4" xfId="6995"/>
    <cellStyle name="Хороший 16 5" xfId="6996"/>
    <cellStyle name="Хороший 16 6" xfId="6997"/>
    <cellStyle name="Хороший 16 7" xfId="6998"/>
    <cellStyle name="Хороший 16 8" xfId="6999"/>
    <cellStyle name="Хороший 17" xfId="7000"/>
    <cellStyle name="Хороший 17 2" xfId="7001"/>
    <cellStyle name="Хороший 17 3" xfId="7002"/>
    <cellStyle name="Хороший 17 4" xfId="7003"/>
    <cellStyle name="Хороший 17 5" xfId="7004"/>
    <cellStyle name="Хороший 18" xfId="7005"/>
    <cellStyle name="Хороший 18 2" xfId="7006"/>
    <cellStyle name="Хороший 18 3" xfId="7007"/>
    <cellStyle name="Хороший 18 4" xfId="7008"/>
    <cellStyle name="Хороший 18 5" xfId="7009"/>
    <cellStyle name="Хороший 19" xfId="7010"/>
    <cellStyle name="Хороший 19 2" xfId="7011"/>
    <cellStyle name="Хороший 19 3" xfId="7012"/>
    <cellStyle name="Хороший 19 4" xfId="7013"/>
    <cellStyle name="Хороший 19 5" xfId="7014"/>
    <cellStyle name="Хороший 2" xfId="7015"/>
    <cellStyle name="Хороший 2 10" xfId="7016"/>
    <cellStyle name="Хороший 2 2" xfId="7017"/>
    <cellStyle name="Хороший 2 3" xfId="7018"/>
    <cellStyle name="Хороший 2 4" xfId="7019"/>
    <cellStyle name="Хороший 2 5" xfId="7020"/>
    <cellStyle name="Хороший 2 6" xfId="7021"/>
    <cellStyle name="Хороший 2 7" xfId="7022"/>
    <cellStyle name="Хороший 2 8" xfId="7023"/>
    <cellStyle name="Хороший 2 9" xfId="7024"/>
    <cellStyle name="Хороший 20" xfId="7025"/>
    <cellStyle name="Хороший 21" xfId="7026"/>
    <cellStyle name="Хороший 22" xfId="7027"/>
    <cellStyle name="Хороший 23" xfId="7028"/>
    <cellStyle name="Хороший 24" xfId="14684"/>
    <cellStyle name="Хороший 3" xfId="7029"/>
    <cellStyle name="Хороший 3 10" xfId="7030"/>
    <cellStyle name="Хороший 3 2" xfId="7031"/>
    <cellStyle name="Хороший 3 3" xfId="7032"/>
    <cellStyle name="Хороший 3 4" xfId="7033"/>
    <cellStyle name="Хороший 3 5" xfId="7034"/>
    <cellStyle name="Хороший 3 6" xfId="7035"/>
    <cellStyle name="Хороший 3 7" xfId="7036"/>
    <cellStyle name="Хороший 3 8" xfId="7037"/>
    <cellStyle name="Хороший 3 9" xfId="7038"/>
    <cellStyle name="Хороший 4" xfId="7039"/>
    <cellStyle name="Хороший 4 10" xfId="7040"/>
    <cellStyle name="Хороший 4 2" xfId="7041"/>
    <cellStyle name="Хороший 4 3" xfId="7042"/>
    <cellStyle name="Хороший 4 4" xfId="7043"/>
    <cellStyle name="Хороший 4 5" xfId="7044"/>
    <cellStyle name="Хороший 4 6" xfId="7045"/>
    <cellStyle name="Хороший 4 7" xfId="7046"/>
    <cellStyle name="Хороший 4 8" xfId="7047"/>
    <cellStyle name="Хороший 4 9" xfId="7048"/>
    <cellStyle name="Хороший 5" xfId="7049"/>
    <cellStyle name="Хороший 5 10" xfId="7050"/>
    <cellStyle name="Хороший 5 2" xfId="7051"/>
    <cellStyle name="Хороший 5 3" xfId="7052"/>
    <cellStyle name="Хороший 5 4" xfId="7053"/>
    <cellStyle name="Хороший 5 5" xfId="7054"/>
    <cellStyle name="Хороший 5 6" xfId="7055"/>
    <cellStyle name="Хороший 5 7" xfId="7056"/>
    <cellStyle name="Хороший 5 8" xfId="7057"/>
    <cellStyle name="Хороший 5 9" xfId="7058"/>
    <cellStyle name="Хороший 6" xfId="7059"/>
    <cellStyle name="Хороший 6 10" xfId="7060"/>
    <cellStyle name="Хороший 6 2" xfId="7061"/>
    <cellStyle name="Хороший 6 3" xfId="7062"/>
    <cellStyle name="Хороший 6 4" xfId="7063"/>
    <cellStyle name="Хороший 6 5" xfId="7064"/>
    <cellStyle name="Хороший 6 6" xfId="7065"/>
    <cellStyle name="Хороший 6 7" xfId="7066"/>
    <cellStyle name="Хороший 6 8" xfId="7067"/>
    <cellStyle name="Хороший 6 9" xfId="7068"/>
    <cellStyle name="Хороший 7" xfId="7069"/>
    <cellStyle name="Хороший 7 10" xfId="7070"/>
    <cellStyle name="Хороший 7 2" xfId="7071"/>
    <cellStyle name="Хороший 7 3" xfId="7072"/>
    <cellStyle name="Хороший 7 4" xfId="7073"/>
    <cellStyle name="Хороший 7 5" xfId="7074"/>
    <cellStyle name="Хороший 7 6" xfId="7075"/>
    <cellStyle name="Хороший 7 7" xfId="7076"/>
    <cellStyle name="Хороший 7 8" xfId="7077"/>
    <cellStyle name="Хороший 7 9" xfId="7078"/>
    <cellStyle name="Хороший 8" xfId="7079"/>
    <cellStyle name="Хороший 8 10" xfId="7080"/>
    <cellStyle name="Хороший 8 2" xfId="7081"/>
    <cellStyle name="Хороший 8 3" xfId="7082"/>
    <cellStyle name="Хороший 8 4" xfId="7083"/>
    <cellStyle name="Хороший 8 5" xfId="7084"/>
    <cellStyle name="Хороший 8 6" xfId="7085"/>
    <cellStyle name="Хороший 8 7" xfId="7086"/>
    <cellStyle name="Хороший 8 8" xfId="7087"/>
    <cellStyle name="Хороший 8 9" xfId="7088"/>
    <cellStyle name="Хороший 9" xfId="7089"/>
    <cellStyle name="Хороший 9 10" xfId="7090"/>
    <cellStyle name="Хороший 9 2" xfId="7091"/>
    <cellStyle name="Хороший 9 3" xfId="7092"/>
    <cellStyle name="Хороший 9 4" xfId="7093"/>
    <cellStyle name="Хороший 9 5" xfId="7094"/>
    <cellStyle name="Хороший 9 6" xfId="7095"/>
    <cellStyle name="Хороший 9 7" xfId="7096"/>
    <cellStyle name="Хороший 9 8" xfId="7097"/>
    <cellStyle name="Хороший 9 9" xfId="7098"/>
    <cellStyle name="常规 5 2" xfId="24701"/>
  </cellStyles>
  <dxfs count="360">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FFF99"/>
      <color rgb="FFFFFF66"/>
      <color rgb="FF969696"/>
      <color rgb="FFFF66CC"/>
      <color rgb="FF0000FF"/>
      <color rgb="FF00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drawings/_rels/drawing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7.xml.rels><?xml version="1.0" encoding="UTF-8" standalone="yes"?>
<Relationships xmlns="http://schemas.openxmlformats.org/package/2006/relationships"><Relationship Id="rId8" Type="http://schemas.openxmlformats.org/officeDocument/2006/relationships/hyperlink" Target="#&#1054;&#1075;&#1083;&#1072;&#1074;&#1083;&#1077;&#1085;&#1080;&#1077;!A1"/><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8.xml.rels><?xml version="1.0" encoding="UTF-8" standalone="yes"?>
<Relationships xmlns="http://schemas.openxmlformats.org/package/2006/relationships"><Relationship Id="rId8" Type="http://schemas.openxmlformats.org/officeDocument/2006/relationships/image" Target="../media/image14.emf"/><Relationship Id="rId3" Type="http://schemas.openxmlformats.org/officeDocument/2006/relationships/image" Target="../media/image9.png"/><Relationship Id="rId7" Type="http://schemas.openxmlformats.org/officeDocument/2006/relationships/image" Target="../media/image13.emf"/><Relationship Id="rId2" Type="http://schemas.openxmlformats.org/officeDocument/2006/relationships/image" Target="../media/image8.wmf"/><Relationship Id="rId1" Type="http://schemas.openxmlformats.org/officeDocument/2006/relationships/hyperlink" Target="#&#1054;&#1075;&#1083;&#1072;&#1074;&#1083;&#1077;&#1085;&#1080;&#1077;!A1"/><Relationship Id="rId6" Type="http://schemas.openxmlformats.org/officeDocument/2006/relationships/image" Target="../media/image12.png"/><Relationship Id="rId5" Type="http://schemas.openxmlformats.org/officeDocument/2006/relationships/image" Target="../media/image11.png"/><Relationship Id="rId4" Type="http://schemas.openxmlformats.org/officeDocument/2006/relationships/image" Target="../media/image10.jpeg"/><Relationship Id="rId9" Type="http://schemas.openxmlformats.org/officeDocument/2006/relationships/image" Target="../media/image15.emf"/></Relationships>
</file>

<file path=xl/drawings/_rels/drawing9.xml.rels><?xml version="1.0" encoding="UTF-8" standalone="yes"?>
<Relationships xmlns="http://schemas.openxmlformats.org/package/2006/relationships"><Relationship Id="rId8" Type="http://schemas.openxmlformats.org/officeDocument/2006/relationships/image" Target="../media/image22.png"/><Relationship Id="rId3" Type="http://schemas.openxmlformats.org/officeDocument/2006/relationships/image" Target="../media/image17.png"/><Relationship Id="rId7" Type="http://schemas.openxmlformats.org/officeDocument/2006/relationships/image" Target="../media/image21.png"/><Relationship Id="rId2" Type="http://schemas.openxmlformats.org/officeDocument/2006/relationships/image" Target="../media/image16.png"/><Relationship Id="rId1" Type="http://schemas.openxmlformats.org/officeDocument/2006/relationships/hyperlink" Target="#&#1054;&#1075;&#1083;&#1072;&#1074;&#1083;&#1077;&#1085;&#1080;&#1077;!A1"/><Relationship Id="rId6" Type="http://schemas.openxmlformats.org/officeDocument/2006/relationships/image" Target="../media/image20.png"/><Relationship Id="rId5" Type="http://schemas.openxmlformats.org/officeDocument/2006/relationships/image" Target="../media/image19.png"/><Relationship Id="rId4" Type="http://schemas.openxmlformats.org/officeDocument/2006/relationships/image" Target="../media/image18.png"/><Relationship Id="rId9" Type="http://schemas.openxmlformats.org/officeDocument/2006/relationships/image" Target="../media/image23.png"/></Relationships>
</file>

<file path=xl/drawings/_rels/drawing10.xml.rels><?xml version="1.0" encoding="UTF-8" standalone="yes"?>
<Relationships xmlns="http://schemas.openxmlformats.org/package/2006/relationships"><Relationship Id="rId8" Type="http://schemas.openxmlformats.org/officeDocument/2006/relationships/image" Target="../media/image31.jpeg"/><Relationship Id="rId13" Type="http://schemas.openxmlformats.org/officeDocument/2006/relationships/image" Target="../media/image35.jpeg"/><Relationship Id="rId3" Type="http://schemas.openxmlformats.org/officeDocument/2006/relationships/image" Target="../media/image26.jpeg"/><Relationship Id="rId7" Type="http://schemas.openxmlformats.org/officeDocument/2006/relationships/image" Target="../media/image30.jpeg"/><Relationship Id="rId12" Type="http://schemas.openxmlformats.org/officeDocument/2006/relationships/image" Target="../media/image34.jpeg"/><Relationship Id="rId2" Type="http://schemas.openxmlformats.org/officeDocument/2006/relationships/image" Target="../media/image25.png"/><Relationship Id="rId1" Type="http://schemas.openxmlformats.org/officeDocument/2006/relationships/image" Target="../media/image24.png"/><Relationship Id="rId6" Type="http://schemas.openxmlformats.org/officeDocument/2006/relationships/image" Target="../media/image29.jpeg"/><Relationship Id="rId11" Type="http://schemas.openxmlformats.org/officeDocument/2006/relationships/image" Target="../media/image33.jpeg"/><Relationship Id="rId5" Type="http://schemas.openxmlformats.org/officeDocument/2006/relationships/image" Target="../media/image28.jpeg"/><Relationship Id="rId10" Type="http://schemas.openxmlformats.org/officeDocument/2006/relationships/image" Target="../media/image32.png"/><Relationship Id="rId4" Type="http://schemas.openxmlformats.org/officeDocument/2006/relationships/image" Target="../media/image27.jpeg"/><Relationship Id="rId9" Type="http://schemas.openxmlformats.org/officeDocument/2006/relationships/hyperlink" Target="#&#1054;&#1075;&#1083;&#1072;&#1074;&#1083;&#1077;&#1085;&#1080;&#1077;!A1"/></Relationships>
</file>

<file path=xl/drawings/_rels/drawing11.xml.rels><?xml version="1.0" encoding="UTF-8" standalone="yes"?>
<Relationships xmlns="http://schemas.openxmlformats.org/package/2006/relationships"><Relationship Id="rId3" Type="http://schemas.openxmlformats.org/officeDocument/2006/relationships/image" Target="../media/image38.png"/><Relationship Id="rId7" Type="http://schemas.openxmlformats.org/officeDocument/2006/relationships/hyperlink" Target="#&#1054;&#1075;&#1083;&#1072;&#1074;&#1083;&#1077;&#1085;&#1080;&#1077;!A1"/><Relationship Id="rId2" Type="http://schemas.openxmlformats.org/officeDocument/2006/relationships/image" Target="../media/image37.png"/><Relationship Id="rId1" Type="http://schemas.openxmlformats.org/officeDocument/2006/relationships/image" Target="../media/image36.png"/><Relationship Id="rId6" Type="http://schemas.openxmlformats.org/officeDocument/2006/relationships/image" Target="../media/image41.png"/><Relationship Id="rId5" Type="http://schemas.openxmlformats.org/officeDocument/2006/relationships/image" Target="../media/image40.png"/><Relationship Id="rId4" Type="http://schemas.openxmlformats.org/officeDocument/2006/relationships/image" Target="../media/image39.jpeg"/></Relationships>
</file>

<file path=xl/drawings/_rels/drawing1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5.xml.rels><?xml version="1.0" encoding="UTF-8" standalone="yes"?>
<Relationships xmlns="http://schemas.openxmlformats.org/package/2006/relationships"><Relationship Id="rId3" Type="http://schemas.openxmlformats.org/officeDocument/2006/relationships/image" Target="../media/image43.png"/><Relationship Id="rId2" Type="http://schemas.openxmlformats.org/officeDocument/2006/relationships/image" Target="../media/image42.png"/><Relationship Id="rId1" Type="http://schemas.openxmlformats.org/officeDocument/2006/relationships/hyperlink" Target="#&#1054;&#1075;&#1083;&#1072;&#1074;&#1083;&#1077;&#1085;&#1080;&#1077;!A1"/><Relationship Id="rId6" Type="http://schemas.openxmlformats.org/officeDocument/2006/relationships/image" Target="../media/image46.png"/><Relationship Id="rId5" Type="http://schemas.openxmlformats.org/officeDocument/2006/relationships/image" Target="../media/image45.png"/><Relationship Id="rId4" Type="http://schemas.openxmlformats.org/officeDocument/2006/relationships/image" Target="../media/image44.png"/></Relationships>
</file>

<file path=xl/drawings/_rels/drawing16.xml.rels><?xml version="1.0" encoding="UTF-8" standalone="yes"?>
<Relationships xmlns="http://schemas.openxmlformats.org/package/2006/relationships"><Relationship Id="rId8" Type="http://schemas.openxmlformats.org/officeDocument/2006/relationships/image" Target="../media/image54.jpeg"/><Relationship Id="rId3" Type="http://schemas.openxmlformats.org/officeDocument/2006/relationships/image" Target="../media/image49.jpeg"/><Relationship Id="rId7" Type="http://schemas.openxmlformats.org/officeDocument/2006/relationships/image" Target="../media/image53.jpeg"/><Relationship Id="rId2" Type="http://schemas.openxmlformats.org/officeDocument/2006/relationships/image" Target="../media/image48.jpeg"/><Relationship Id="rId1" Type="http://schemas.openxmlformats.org/officeDocument/2006/relationships/image" Target="../media/image47.jpeg"/><Relationship Id="rId6" Type="http://schemas.openxmlformats.org/officeDocument/2006/relationships/image" Target="../media/image52.jpeg"/><Relationship Id="rId11" Type="http://schemas.openxmlformats.org/officeDocument/2006/relationships/image" Target="../media/image56.emf"/><Relationship Id="rId5" Type="http://schemas.openxmlformats.org/officeDocument/2006/relationships/image" Target="../media/image51.jpeg"/><Relationship Id="rId10" Type="http://schemas.openxmlformats.org/officeDocument/2006/relationships/hyperlink" Target="#&#1054;&#1075;&#1083;&#1072;&#1074;&#1083;&#1077;&#1085;&#1080;&#1077;!A1"/><Relationship Id="rId4" Type="http://schemas.openxmlformats.org/officeDocument/2006/relationships/image" Target="../media/image50.jpeg"/><Relationship Id="rId9" Type="http://schemas.openxmlformats.org/officeDocument/2006/relationships/image" Target="../media/image55.jpeg"/></Relationships>
</file>

<file path=xl/drawings/_rels/drawing17.xml.rels><?xml version="1.0" encoding="UTF-8" standalone="yes"?>
<Relationships xmlns="http://schemas.openxmlformats.org/package/2006/relationships"><Relationship Id="rId3" Type="http://schemas.openxmlformats.org/officeDocument/2006/relationships/image" Target="../media/image59.jpeg"/><Relationship Id="rId2" Type="http://schemas.openxmlformats.org/officeDocument/2006/relationships/image" Target="../media/image58.jpeg"/><Relationship Id="rId1" Type="http://schemas.openxmlformats.org/officeDocument/2006/relationships/image" Target="../media/image57.jpeg"/><Relationship Id="rId5" Type="http://schemas.openxmlformats.org/officeDocument/2006/relationships/hyperlink" Target="#&#1054;&#1075;&#1083;&#1072;&#1074;&#1083;&#1077;&#1085;&#1080;&#1077;!A1"/><Relationship Id="rId4" Type="http://schemas.openxmlformats.org/officeDocument/2006/relationships/image" Target="../media/image60.jpeg"/></Relationships>
</file>

<file path=xl/drawings/_rels/drawing18.xml.rels><?xml version="1.0" encoding="UTF-8" standalone="yes"?>
<Relationships xmlns="http://schemas.openxmlformats.org/package/2006/relationships"><Relationship Id="rId2" Type="http://schemas.openxmlformats.org/officeDocument/2006/relationships/image" Target="../media/image61.emf"/><Relationship Id="rId1" Type="http://schemas.openxmlformats.org/officeDocument/2006/relationships/hyperlink" Target="#&#1054;&#1075;&#1083;&#1072;&#1074;&#1083;&#1077;&#1085;&#1080;&#1077;!A1"/></Relationships>
</file>

<file path=xl/drawings/_rels/drawing19.xml.rels><?xml version="1.0" encoding="UTF-8" standalone="yes"?>
<Relationships xmlns="http://schemas.openxmlformats.org/package/2006/relationships"><Relationship Id="rId3" Type="http://schemas.openxmlformats.org/officeDocument/2006/relationships/image" Target="../media/image63.jpeg"/><Relationship Id="rId2" Type="http://schemas.openxmlformats.org/officeDocument/2006/relationships/image" Target="../media/image62.jpeg"/><Relationship Id="rId1" Type="http://schemas.openxmlformats.org/officeDocument/2006/relationships/hyperlink" Target="#&#1054;&#1075;&#1083;&#1072;&#1074;&#1083;&#1077;&#1085;&#1080;&#1077;!A1"/></Relationships>
</file>

<file path=xl/drawings/_rels/drawing20.xml.rels><?xml version="1.0" encoding="UTF-8" standalone="yes"?>
<Relationships xmlns="http://schemas.openxmlformats.org/package/2006/relationships"><Relationship Id="rId3" Type="http://schemas.openxmlformats.org/officeDocument/2006/relationships/image" Target="../media/image65.jpeg"/><Relationship Id="rId2" Type="http://schemas.openxmlformats.org/officeDocument/2006/relationships/image" Target="../media/image64.png"/><Relationship Id="rId1" Type="http://schemas.openxmlformats.org/officeDocument/2006/relationships/hyperlink" Target="#&#1054;&#1075;&#1083;&#1072;&#1074;&#1083;&#1077;&#1085;&#1080;&#1077;!A1"/></Relationships>
</file>

<file path=xl/drawings/_rels/drawing2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2.xml.rels><?xml version="1.0" encoding="UTF-8" standalone="yes"?>
<Relationships xmlns="http://schemas.openxmlformats.org/package/2006/relationships"><Relationship Id="rId3" Type="http://schemas.openxmlformats.org/officeDocument/2006/relationships/hyperlink" Target="#&#1054;&#1075;&#1083;&#1072;&#1074;&#1083;&#1077;&#1085;&#1080;&#1077;!A1"/><Relationship Id="rId2" Type="http://schemas.openxmlformats.org/officeDocument/2006/relationships/image" Target="../media/image67.png"/><Relationship Id="rId1" Type="http://schemas.openxmlformats.org/officeDocument/2006/relationships/image" Target="../media/image66.png"/></Relationships>
</file>

<file path=xl/drawings/_rels/drawing23.xml.rels><?xml version="1.0" encoding="UTF-8" standalone="yes"?>
<Relationships xmlns="http://schemas.openxmlformats.org/package/2006/relationships"><Relationship Id="rId8" Type="http://schemas.openxmlformats.org/officeDocument/2006/relationships/image" Target="../media/image72.png"/><Relationship Id="rId3" Type="http://schemas.microsoft.com/office/2007/relationships/hdphoto" Target="../media/hdphoto1.wdp"/><Relationship Id="rId7" Type="http://schemas.openxmlformats.org/officeDocument/2006/relationships/image" Target="../media/image71.png"/><Relationship Id="rId2" Type="http://schemas.openxmlformats.org/officeDocument/2006/relationships/image" Target="../media/image68.png"/><Relationship Id="rId1" Type="http://schemas.openxmlformats.org/officeDocument/2006/relationships/hyperlink" Target="#&#1054;&#1075;&#1083;&#1072;&#1074;&#1083;&#1077;&#1085;&#1080;&#1077;!A1"/><Relationship Id="rId6" Type="http://schemas.microsoft.com/office/2007/relationships/hdphoto" Target="../media/hdphoto2.wdp"/><Relationship Id="rId5" Type="http://schemas.openxmlformats.org/officeDocument/2006/relationships/image" Target="../media/image70.png"/><Relationship Id="rId10" Type="http://schemas.openxmlformats.org/officeDocument/2006/relationships/image" Target="../media/image74.jpeg"/><Relationship Id="rId4" Type="http://schemas.openxmlformats.org/officeDocument/2006/relationships/image" Target="../media/image69.png"/><Relationship Id="rId9" Type="http://schemas.openxmlformats.org/officeDocument/2006/relationships/image" Target="../media/image73.png"/></Relationships>
</file>

<file path=xl/drawings/_rels/drawing24.xml.rels><?xml version="1.0" encoding="UTF-8" standalone="yes"?>
<Relationships xmlns="http://schemas.openxmlformats.org/package/2006/relationships"><Relationship Id="rId3" Type="http://schemas.openxmlformats.org/officeDocument/2006/relationships/image" Target="../media/image76.png"/><Relationship Id="rId2" Type="http://schemas.openxmlformats.org/officeDocument/2006/relationships/image" Target="../media/image75.jpeg"/><Relationship Id="rId1" Type="http://schemas.openxmlformats.org/officeDocument/2006/relationships/hyperlink" Target="#&#1054;&#1075;&#1083;&#1072;&#1074;&#1083;&#1077;&#1085;&#1080;&#1077;!A1"/><Relationship Id="rId4" Type="http://schemas.openxmlformats.org/officeDocument/2006/relationships/image" Target="../media/image77.png"/></Relationships>
</file>

<file path=xl/drawings/_rels/drawing25.xml.rels><?xml version="1.0" encoding="UTF-8" standalone="yes"?>
<Relationships xmlns="http://schemas.openxmlformats.org/package/2006/relationships"><Relationship Id="rId13" Type="http://schemas.openxmlformats.org/officeDocument/2006/relationships/image" Target="../media/image89.jpeg"/><Relationship Id="rId18" Type="http://schemas.openxmlformats.org/officeDocument/2006/relationships/image" Target="../media/image94.jpeg"/><Relationship Id="rId26" Type="http://schemas.openxmlformats.org/officeDocument/2006/relationships/image" Target="../media/image102.jpeg"/><Relationship Id="rId39" Type="http://schemas.openxmlformats.org/officeDocument/2006/relationships/image" Target="../media/image115.jpeg"/><Relationship Id="rId21" Type="http://schemas.openxmlformats.org/officeDocument/2006/relationships/image" Target="../media/image97.jpeg"/><Relationship Id="rId34" Type="http://schemas.openxmlformats.org/officeDocument/2006/relationships/image" Target="../media/image110.emf"/><Relationship Id="rId7" Type="http://schemas.openxmlformats.org/officeDocument/2006/relationships/image" Target="../media/image83.jpeg"/><Relationship Id="rId12" Type="http://schemas.openxmlformats.org/officeDocument/2006/relationships/image" Target="../media/image88.jpeg"/><Relationship Id="rId17" Type="http://schemas.openxmlformats.org/officeDocument/2006/relationships/image" Target="../media/image93.jpeg"/><Relationship Id="rId25" Type="http://schemas.openxmlformats.org/officeDocument/2006/relationships/image" Target="../media/image101.jpeg"/><Relationship Id="rId33" Type="http://schemas.openxmlformats.org/officeDocument/2006/relationships/image" Target="../media/image109.emf"/><Relationship Id="rId38" Type="http://schemas.openxmlformats.org/officeDocument/2006/relationships/image" Target="../media/image114.jpeg"/><Relationship Id="rId2" Type="http://schemas.openxmlformats.org/officeDocument/2006/relationships/image" Target="../media/image78.jpeg"/><Relationship Id="rId16" Type="http://schemas.openxmlformats.org/officeDocument/2006/relationships/image" Target="../media/image92.jpeg"/><Relationship Id="rId20" Type="http://schemas.openxmlformats.org/officeDocument/2006/relationships/image" Target="../media/image96.jpeg"/><Relationship Id="rId29" Type="http://schemas.openxmlformats.org/officeDocument/2006/relationships/image" Target="../media/image105.emf"/><Relationship Id="rId1" Type="http://schemas.openxmlformats.org/officeDocument/2006/relationships/hyperlink" Target="#&#1054;&#1075;&#1083;&#1072;&#1074;&#1083;&#1077;&#1085;&#1080;&#1077;!A1"/><Relationship Id="rId6" Type="http://schemas.openxmlformats.org/officeDocument/2006/relationships/image" Target="../media/image82.jpeg"/><Relationship Id="rId11" Type="http://schemas.openxmlformats.org/officeDocument/2006/relationships/image" Target="../media/image87.jpeg"/><Relationship Id="rId24" Type="http://schemas.openxmlformats.org/officeDocument/2006/relationships/image" Target="../media/image100.jpeg"/><Relationship Id="rId32" Type="http://schemas.openxmlformats.org/officeDocument/2006/relationships/image" Target="../media/image108.emf"/><Relationship Id="rId37" Type="http://schemas.openxmlformats.org/officeDocument/2006/relationships/image" Target="../media/image113.png"/><Relationship Id="rId40" Type="http://schemas.openxmlformats.org/officeDocument/2006/relationships/image" Target="../media/image116.jpeg"/><Relationship Id="rId5" Type="http://schemas.openxmlformats.org/officeDocument/2006/relationships/image" Target="../media/image81.jpeg"/><Relationship Id="rId15" Type="http://schemas.openxmlformats.org/officeDocument/2006/relationships/image" Target="../media/image91.jpeg"/><Relationship Id="rId23" Type="http://schemas.openxmlformats.org/officeDocument/2006/relationships/image" Target="../media/image99.jpeg"/><Relationship Id="rId28" Type="http://schemas.openxmlformats.org/officeDocument/2006/relationships/image" Target="../media/image104.emf"/><Relationship Id="rId36" Type="http://schemas.openxmlformats.org/officeDocument/2006/relationships/image" Target="../media/image112.emf"/><Relationship Id="rId10" Type="http://schemas.openxmlformats.org/officeDocument/2006/relationships/image" Target="../media/image86.jpeg"/><Relationship Id="rId19" Type="http://schemas.openxmlformats.org/officeDocument/2006/relationships/image" Target="../media/image95.jpeg"/><Relationship Id="rId31" Type="http://schemas.openxmlformats.org/officeDocument/2006/relationships/image" Target="../media/image107.emf"/><Relationship Id="rId4" Type="http://schemas.openxmlformats.org/officeDocument/2006/relationships/image" Target="../media/image80.jpeg"/><Relationship Id="rId9" Type="http://schemas.openxmlformats.org/officeDocument/2006/relationships/image" Target="../media/image85.jpeg"/><Relationship Id="rId14" Type="http://schemas.openxmlformats.org/officeDocument/2006/relationships/image" Target="../media/image90.jpeg"/><Relationship Id="rId22" Type="http://schemas.openxmlformats.org/officeDocument/2006/relationships/image" Target="../media/image98.jpeg"/><Relationship Id="rId27" Type="http://schemas.openxmlformats.org/officeDocument/2006/relationships/image" Target="../media/image103.emf"/><Relationship Id="rId30" Type="http://schemas.openxmlformats.org/officeDocument/2006/relationships/image" Target="../media/image106.emf"/><Relationship Id="rId35" Type="http://schemas.openxmlformats.org/officeDocument/2006/relationships/image" Target="../media/image111.emf"/><Relationship Id="rId8" Type="http://schemas.openxmlformats.org/officeDocument/2006/relationships/image" Target="../media/image84.jpeg"/><Relationship Id="rId3" Type="http://schemas.openxmlformats.org/officeDocument/2006/relationships/image" Target="../media/image79.jpeg"/></Relationships>
</file>

<file path=xl/drawings/_rels/drawing26.xml.rels><?xml version="1.0" encoding="UTF-8" standalone="yes"?>
<Relationships xmlns="http://schemas.openxmlformats.org/package/2006/relationships"><Relationship Id="rId8" Type="http://schemas.openxmlformats.org/officeDocument/2006/relationships/image" Target="../media/image123.png"/><Relationship Id="rId13" Type="http://schemas.openxmlformats.org/officeDocument/2006/relationships/image" Target="../media/image128.png"/><Relationship Id="rId18" Type="http://schemas.openxmlformats.org/officeDocument/2006/relationships/image" Target="../media/image133.png"/><Relationship Id="rId3" Type="http://schemas.openxmlformats.org/officeDocument/2006/relationships/image" Target="../media/image118.png"/><Relationship Id="rId7" Type="http://schemas.openxmlformats.org/officeDocument/2006/relationships/image" Target="../media/image122.png"/><Relationship Id="rId12" Type="http://schemas.openxmlformats.org/officeDocument/2006/relationships/image" Target="../media/image127.jpeg"/><Relationship Id="rId17" Type="http://schemas.openxmlformats.org/officeDocument/2006/relationships/image" Target="../media/image132.png"/><Relationship Id="rId2" Type="http://schemas.openxmlformats.org/officeDocument/2006/relationships/image" Target="../media/image117.png"/><Relationship Id="rId16" Type="http://schemas.openxmlformats.org/officeDocument/2006/relationships/image" Target="../media/image131.png"/><Relationship Id="rId1" Type="http://schemas.openxmlformats.org/officeDocument/2006/relationships/hyperlink" Target="#&#1054;&#1075;&#1083;&#1072;&#1074;&#1083;&#1077;&#1085;&#1080;&#1077;!A1"/><Relationship Id="rId6" Type="http://schemas.openxmlformats.org/officeDocument/2006/relationships/image" Target="../media/image121.png"/><Relationship Id="rId11" Type="http://schemas.openxmlformats.org/officeDocument/2006/relationships/image" Target="../media/image126.jpeg"/><Relationship Id="rId5" Type="http://schemas.openxmlformats.org/officeDocument/2006/relationships/image" Target="../media/image120.png"/><Relationship Id="rId15" Type="http://schemas.openxmlformats.org/officeDocument/2006/relationships/image" Target="../media/image130.jpeg"/><Relationship Id="rId10" Type="http://schemas.openxmlformats.org/officeDocument/2006/relationships/image" Target="../media/image125.png"/><Relationship Id="rId4" Type="http://schemas.openxmlformats.org/officeDocument/2006/relationships/image" Target="../media/image119.png"/><Relationship Id="rId9" Type="http://schemas.openxmlformats.org/officeDocument/2006/relationships/image" Target="../media/image124.png"/><Relationship Id="rId14" Type="http://schemas.openxmlformats.org/officeDocument/2006/relationships/image" Target="../media/image129.png"/></Relationships>
</file>

<file path=xl/drawings/_rels/drawing2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0.xml.rels><?xml version="1.0" encoding="UTF-8" standalone="yes"?>
<Relationships xmlns="http://schemas.openxmlformats.org/package/2006/relationships"><Relationship Id="rId2" Type="http://schemas.openxmlformats.org/officeDocument/2006/relationships/image" Target="../media/image134.png"/><Relationship Id="rId1" Type="http://schemas.openxmlformats.org/officeDocument/2006/relationships/hyperlink" Target="#&#1054;&#1075;&#1083;&#1072;&#1074;&#1083;&#1077;&#1085;&#1080;&#1077;!A1"/></Relationships>
</file>

<file path=xl/drawings/_rels/drawing3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2.xml.rels><?xml version="1.0" encoding="UTF-8" standalone="yes"?>
<Relationships xmlns="http://schemas.openxmlformats.org/package/2006/relationships"><Relationship Id="rId3" Type="http://schemas.openxmlformats.org/officeDocument/2006/relationships/image" Target="../media/image137.png"/><Relationship Id="rId2" Type="http://schemas.openxmlformats.org/officeDocument/2006/relationships/image" Target="../media/image136.png"/><Relationship Id="rId1" Type="http://schemas.openxmlformats.org/officeDocument/2006/relationships/image" Target="../media/image135.png"/><Relationship Id="rId6" Type="http://schemas.openxmlformats.org/officeDocument/2006/relationships/image" Target="../media/image140.jpeg"/><Relationship Id="rId5" Type="http://schemas.openxmlformats.org/officeDocument/2006/relationships/image" Target="../media/image139.png"/><Relationship Id="rId4" Type="http://schemas.openxmlformats.org/officeDocument/2006/relationships/image" Target="../media/image138.png"/></Relationships>
</file>

<file path=xl/drawings/_rels/drawing33.xml.rels><?xml version="1.0" encoding="UTF-8" standalone="yes"?>
<Relationships xmlns="http://schemas.openxmlformats.org/package/2006/relationships"><Relationship Id="rId26" Type="http://schemas.openxmlformats.org/officeDocument/2006/relationships/image" Target="../media/image166.png"/><Relationship Id="rId21" Type="http://schemas.openxmlformats.org/officeDocument/2006/relationships/image" Target="../media/image161.png"/><Relationship Id="rId42" Type="http://schemas.openxmlformats.org/officeDocument/2006/relationships/image" Target="../media/image182.png"/><Relationship Id="rId47" Type="http://schemas.openxmlformats.org/officeDocument/2006/relationships/image" Target="../media/image187.png"/><Relationship Id="rId63" Type="http://schemas.openxmlformats.org/officeDocument/2006/relationships/image" Target="../media/image202.png"/><Relationship Id="rId68" Type="http://schemas.openxmlformats.org/officeDocument/2006/relationships/image" Target="../media/image207.png"/><Relationship Id="rId16" Type="http://schemas.openxmlformats.org/officeDocument/2006/relationships/image" Target="../media/image156.png"/><Relationship Id="rId11" Type="http://schemas.openxmlformats.org/officeDocument/2006/relationships/image" Target="../media/image151.png"/><Relationship Id="rId24" Type="http://schemas.openxmlformats.org/officeDocument/2006/relationships/image" Target="../media/image164.png"/><Relationship Id="rId32" Type="http://schemas.openxmlformats.org/officeDocument/2006/relationships/image" Target="../media/image172.png"/><Relationship Id="rId37" Type="http://schemas.openxmlformats.org/officeDocument/2006/relationships/image" Target="../media/image177.png"/><Relationship Id="rId40" Type="http://schemas.openxmlformats.org/officeDocument/2006/relationships/image" Target="../media/image180.png"/><Relationship Id="rId45" Type="http://schemas.openxmlformats.org/officeDocument/2006/relationships/image" Target="../media/image185.jpeg"/><Relationship Id="rId53" Type="http://schemas.openxmlformats.org/officeDocument/2006/relationships/image" Target="../media/image193.png"/><Relationship Id="rId58" Type="http://schemas.openxmlformats.org/officeDocument/2006/relationships/image" Target="../media/image198.jpeg"/><Relationship Id="rId66" Type="http://schemas.openxmlformats.org/officeDocument/2006/relationships/image" Target="../media/image205.png"/><Relationship Id="rId74" Type="http://schemas.openxmlformats.org/officeDocument/2006/relationships/image" Target="../media/image213.png"/><Relationship Id="rId5" Type="http://schemas.openxmlformats.org/officeDocument/2006/relationships/image" Target="../media/image145.png"/><Relationship Id="rId61" Type="http://schemas.openxmlformats.org/officeDocument/2006/relationships/image" Target="../media/image200.png"/><Relationship Id="rId19" Type="http://schemas.openxmlformats.org/officeDocument/2006/relationships/image" Target="../media/image159.png"/><Relationship Id="rId14" Type="http://schemas.openxmlformats.org/officeDocument/2006/relationships/image" Target="../media/image154.jpeg"/><Relationship Id="rId22" Type="http://schemas.openxmlformats.org/officeDocument/2006/relationships/image" Target="../media/image162.png"/><Relationship Id="rId27" Type="http://schemas.openxmlformats.org/officeDocument/2006/relationships/image" Target="../media/image167.png"/><Relationship Id="rId30" Type="http://schemas.openxmlformats.org/officeDocument/2006/relationships/image" Target="../media/image170.png"/><Relationship Id="rId35" Type="http://schemas.openxmlformats.org/officeDocument/2006/relationships/image" Target="../media/image175.png"/><Relationship Id="rId43" Type="http://schemas.openxmlformats.org/officeDocument/2006/relationships/image" Target="../media/image183.png"/><Relationship Id="rId48" Type="http://schemas.openxmlformats.org/officeDocument/2006/relationships/image" Target="../media/image188.png"/><Relationship Id="rId56" Type="http://schemas.openxmlformats.org/officeDocument/2006/relationships/image" Target="../media/image196.png"/><Relationship Id="rId64" Type="http://schemas.openxmlformats.org/officeDocument/2006/relationships/image" Target="../media/image203.png"/><Relationship Id="rId69" Type="http://schemas.openxmlformats.org/officeDocument/2006/relationships/image" Target="../media/image208.png"/><Relationship Id="rId77" Type="http://schemas.openxmlformats.org/officeDocument/2006/relationships/image" Target="../media/image216.png"/><Relationship Id="rId8" Type="http://schemas.openxmlformats.org/officeDocument/2006/relationships/image" Target="../media/image148.png"/><Relationship Id="rId51" Type="http://schemas.openxmlformats.org/officeDocument/2006/relationships/image" Target="../media/image191.jpeg"/><Relationship Id="rId72" Type="http://schemas.openxmlformats.org/officeDocument/2006/relationships/image" Target="../media/image211.png"/><Relationship Id="rId3" Type="http://schemas.openxmlformats.org/officeDocument/2006/relationships/image" Target="../media/image143.png"/><Relationship Id="rId12" Type="http://schemas.openxmlformats.org/officeDocument/2006/relationships/image" Target="../media/image152.jpeg"/><Relationship Id="rId17" Type="http://schemas.openxmlformats.org/officeDocument/2006/relationships/image" Target="../media/image157.png"/><Relationship Id="rId25" Type="http://schemas.openxmlformats.org/officeDocument/2006/relationships/image" Target="../media/image165.png"/><Relationship Id="rId33" Type="http://schemas.openxmlformats.org/officeDocument/2006/relationships/image" Target="../media/image173.png"/><Relationship Id="rId38" Type="http://schemas.openxmlformats.org/officeDocument/2006/relationships/image" Target="../media/image178.png"/><Relationship Id="rId46" Type="http://schemas.openxmlformats.org/officeDocument/2006/relationships/image" Target="../media/image186.jpeg"/><Relationship Id="rId59" Type="http://schemas.openxmlformats.org/officeDocument/2006/relationships/hyperlink" Target="#&#1054;&#1075;&#1083;&#1072;&#1074;&#1083;&#1077;&#1085;&#1080;&#1077;!A1"/><Relationship Id="rId67" Type="http://schemas.openxmlformats.org/officeDocument/2006/relationships/image" Target="../media/image206.png"/><Relationship Id="rId20" Type="http://schemas.openxmlformats.org/officeDocument/2006/relationships/image" Target="../media/image160.png"/><Relationship Id="rId41" Type="http://schemas.openxmlformats.org/officeDocument/2006/relationships/image" Target="../media/image181.png"/><Relationship Id="rId54" Type="http://schemas.openxmlformats.org/officeDocument/2006/relationships/image" Target="../media/image194.png"/><Relationship Id="rId62" Type="http://schemas.openxmlformats.org/officeDocument/2006/relationships/image" Target="../media/image201.png"/><Relationship Id="rId70" Type="http://schemas.openxmlformats.org/officeDocument/2006/relationships/image" Target="../media/image209.png"/><Relationship Id="rId75" Type="http://schemas.openxmlformats.org/officeDocument/2006/relationships/image" Target="../media/image214.png"/><Relationship Id="rId1" Type="http://schemas.openxmlformats.org/officeDocument/2006/relationships/image" Target="../media/image141.png"/><Relationship Id="rId6" Type="http://schemas.openxmlformats.org/officeDocument/2006/relationships/image" Target="../media/image146.png"/><Relationship Id="rId15" Type="http://schemas.openxmlformats.org/officeDocument/2006/relationships/image" Target="../media/image155.png"/><Relationship Id="rId23" Type="http://schemas.openxmlformats.org/officeDocument/2006/relationships/image" Target="../media/image163.png"/><Relationship Id="rId28" Type="http://schemas.openxmlformats.org/officeDocument/2006/relationships/image" Target="../media/image168.png"/><Relationship Id="rId36" Type="http://schemas.openxmlformats.org/officeDocument/2006/relationships/image" Target="../media/image176.png"/><Relationship Id="rId49" Type="http://schemas.openxmlformats.org/officeDocument/2006/relationships/image" Target="../media/image189.jpeg"/><Relationship Id="rId57" Type="http://schemas.openxmlformats.org/officeDocument/2006/relationships/image" Target="../media/image197.jpeg"/><Relationship Id="rId10" Type="http://schemas.openxmlformats.org/officeDocument/2006/relationships/image" Target="../media/image150.png"/><Relationship Id="rId31" Type="http://schemas.openxmlformats.org/officeDocument/2006/relationships/image" Target="../media/image171.jpeg"/><Relationship Id="rId44" Type="http://schemas.openxmlformats.org/officeDocument/2006/relationships/image" Target="../media/image184.png"/><Relationship Id="rId52" Type="http://schemas.openxmlformats.org/officeDocument/2006/relationships/image" Target="../media/image192.png"/><Relationship Id="rId60" Type="http://schemas.openxmlformats.org/officeDocument/2006/relationships/image" Target="../media/image199.png"/><Relationship Id="rId65" Type="http://schemas.openxmlformats.org/officeDocument/2006/relationships/image" Target="../media/image204.jpeg"/><Relationship Id="rId73" Type="http://schemas.openxmlformats.org/officeDocument/2006/relationships/image" Target="../media/image212.png"/><Relationship Id="rId4" Type="http://schemas.openxmlformats.org/officeDocument/2006/relationships/image" Target="../media/image144.png"/><Relationship Id="rId9" Type="http://schemas.openxmlformats.org/officeDocument/2006/relationships/image" Target="../media/image149.png"/><Relationship Id="rId13" Type="http://schemas.openxmlformats.org/officeDocument/2006/relationships/image" Target="../media/image153.png"/><Relationship Id="rId18" Type="http://schemas.openxmlformats.org/officeDocument/2006/relationships/image" Target="../media/image158.png"/><Relationship Id="rId39" Type="http://schemas.openxmlformats.org/officeDocument/2006/relationships/image" Target="../media/image179.png"/><Relationship Id="rId34" Type="http://schemas.openxmlformats.org/officeDocument/2006/relationships/image" Target="../media/image174.png"/><Relationship Id="rId50" Type="http://schemas.openxmlformats.org/officeDocument/2006/relationships/image" Target="../media/image190.jpeg"/><Relationship Id="rId55" Type="http://schemas.openxmlformats.org/officeDocument/2006/relationships/image" Target="../media/image195.png"/><Relationship Id="rId76" Type="http://schemas.openxmlformats.org/officeDocument/2006/relationships/image" Target="../media/image215.png"/><Relationship Id="rId7" Type="http://schemas.openxmlformats.org/officeDocument/2006/relationships/image" Target="../media/image147.png"/><Relationship Id="rId71" Type="http://schemas.openxmlformats.org/officeDocument/2006/relationships/image" Target="../media/image210.png"/><Relationship Id="rId2" Type="http://schemas.openxmlformats.org/officeDocument/2006/relationships/image" Target="../media/image142.png"/><Relationship Id="rId29" Type="http://schemas.openxmlformats.org/officeDocument/2006/relationships/image" Target="../media/image169.png"/></Relationships>
</file>

<file path=xl/drawings/_rels/drawing34.xml.rels><?xml version="1.0" encoding="UTF-8" standalone="yes"?>
<Relationships xmlns="http://schemas.openxmlformats.org/package/2006/relationships"><Relationship Id="rId3" Type="http://schemas.openxmlformats.org/officeDocument/2006/relationships/image" Target="../media/image218.png"/><Relationship Id="rId2" Type="http://schemas.openxmlformats.org/officeDocument/2006/relationships/image" Target="../media/image217.png"/><Relationship Id="rId1" Type="http://schemas.openxmlformats.org/officeDocument/2006/relationships/hyperlink" Target="#&#1054;&#1075;&#1083;&#1072;&#1074;&#1083;&#1077;&#1085;&#1080;&#1077;!A1"/></Relationships>
</file>

<file path=xl/drawings/_rels/drawing35.xml.rels><?xml version="1.0" encoding="UTF-8" standalone="yes"?>
<Relationships xmlns="http://schemas.openxmlformats.org/package/2006/relationships"><Relationship Id="rId3" Type="http://schemas.openxmlformats.org/officeDocument/2006/relationships/image" Target="../media/image220.png"/><Relationship Id="rId2" Type="http://schemas.openxmlformats.org/officeDocument/2006/relationships/image" Target="../media/image219.png"/><Relationship Id="rId1" Type="http://schemas.openxmlformats.org/officeDocument/2006/relationships/hyperlink" Target="#&#1054;&#1075;&#1083;&#1072;&#1074;&#1083;&#1077;&#1085;&#1080;&#1077;!A1"/><Relationship Id="rId4" Type="http://schemas.openxmlformats.org/officeDocument/2006/relationships/image" Target="../media/image221.png"/></Relationships>
</file>

<file path=xl/drawings/_rels/drawing36.xml.rels><?xml version="1.0" encoding="UTF-8" standalone="yes"?>
<Relationships xmlns="http://schemas.openxmlformats.org/package/2006/relationships"><Relationship Id="rId3" Type="http://schemas.openxmlformats.org/officeDocument/2006/relationships/image" Target="../media/image223.png"/><Relationship Id="rId2" Type="http://schemas.openxmlformats.org/officeDocument/2006/relationships/image" Target="../media/image222.png"/><Relationship Id="rId1" Type="http://schemas.openxmlformats.org/officeDocument/2006/relationships/hyperlink" Target="#&#1054;&#1075;&#1083;&#1072;&#1074;&#1083;&#1077;&#1085;&#1080;&#1077;!A1"/><Relationship Id="rId4" Type="http://schemas.openxmlformats.org/officeDocument/2006/relationships/image" Target="../media/image224.png"/></Relationships>
</file>

<file path=xl/drawings/_rels/drawing3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6.xml.rels><?xml version="1.0" encoding="UTF-8" standalone="yes"?>
<Relationships xmlns="http://schemas.openxmlformats.org/package/2006/relationships"><Relationship Id="rId8" Type="http://schemas.openxmlformats.org/officeDocument/2006/relationships/image" Target="../media/image231.jpeg"/><Relationship Id="rId13" Type="http://schemas.openxmlformats.org/officeDocument/2006/relationships/image" Target="../media/image236.jpeg"/><Relationship Id="rId3" Type="http://schemas.openxmlformats.org/officeDocument/2006/relationships/image" Target="../media/image226.jpeg"/><Relationship Id="rId7" Type="http://schemas.openxmlformats.org/officeDocument/2006/relationships/image" Target="../media/image230.jpeg"/><Relationship Id="rId12" Type="http://schemas.openxmlformats.org/officeDocument/2006/relationships/image" Target="../media/image235.jpeg"/><Relationship Id="rId17" Type="http://schemas.openxmlformats.org/officeDocument/2006/relationships/image" Target="../media/image240.jpeg"/><Relationship Id="rId2" Type="http://schemas.openxmlformats.org/officeDocument/2006/relationships/image" Target="../media/image225.jpeg"/><Relationship Id="rId16" Type="http://schemas.openxmlformats.org/officeDocument/2006/relationships/image" Target="../media/image239.jpeg"/><Relationship Id="rId1" Type="http://schemas.openxmlformats.org/officeDocument/2006/relationships/hyperlink" Target="#&#1054;&#1075;&#1083;&#1072;&#1074;&#1083;&#1077;&#1085;&#1080;&#1077;!A1"/><Relationship Id="rId6" Type="http://schemas.openxmlformats.org/officeDocument/2006/relationships/image" Target="../media/image229.png"/><Relationship Id="rId11" Type="http://schemas.openxmlformats.org/officeDocument/2006/relationships/image" Target="../media/image234.jpeg"/><Relationship Id="rId5" Type="http://schemas.openxmlformats.org/officeDocument/2006/relationships/image" Target="../media/image228.png"/><Relationship Id="rId15" Type="http://schemas.openxmlformats.org/officeDocument/2006/relationships/image" Target="../media/image238.jpeg"/><Relationship Id="rId10" Type="http://schemas.openxmlformats.org/officeDocument/2006/relationships/image" Target="../media/image233.jpeg"/><Relationship Id="rId4" Type="http://schemas.openxmlformats.org/officeDocument/2006/relationships/image" Target="../media/image227.png"/><Relationship Id="rId9" Type="http://schemas.openxmlformats.org/officeDocument/2006/relationships/image" Target="../media/image232.jpeg"/><Relationship Id="rId14" Type="http://schemas.openxmlformats.org/officeDocument/2006/relationships/image" Target="../media/image237.jpe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8120"/>
          <a:ext cx="1341120" cy="23050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38125"/>
          <a:ext cx="11525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6096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38125"/>
          <a:ext cx="15240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93345</xdr:colOff>
      <xdr:row>12</xdr:row>
      <xdr:rowOff>62230</xdr:rowOff>
    </xdr:from>
    <xdr:to>
      <xdr:col>0</xdr:col>
      <xdr:colOff>1145540</xdr:colOff>
      <xdr:row>17</xdr:row>
      <xdr:rowOff>32385</xdr:rowOff>
    </xdr:to>
    <xdr:pic>
      <xdr:nvPicPr>
        <xdr:cNvPr id="9" name="图片 1"/>
        <xdr:cNvPicPr>
          <a:picLocks noChangeAspect="1"/>
        </xdr:cNvPicPr>
      </xdr:nvPicPr>
      <xdr:blipFill>
        <a:blip xmlns:r="http://schemas.openxmlformats.org/officeDocument/2006/relationships" r:embed="rId1" cstate="print"/>
        <a:stretch>
          <a:fillRect/>
        </a:stretch>
      </xdr:blipFill>
      <xdr:spPr>
        <a:xfrm>
          <a:off x="93345" y="1967230"/>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0" name="图片 2"/>
        <xdr:cNvPicPr>
          <a:picLocks noChangeAspect="1"/>
        </xdr:cNvPicPr>
      </xdr:nvPicPr>
      <xdr:blipFill>
        <a:blip xmlns:r="http://schemas.openxmlformats.org/officeDocument/2006/relationships" r:embed="rId2" cstate="print"/>
        <a:stretch>
          <a:fillRect/>
        </a:stretch>
      </xdr:blipFill>
      <xdr:spPr>
        <a:xfrm>
          <a:off x="160020" y="3063240"/>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1" name="图片 3"/>
        <xdr:cNvPicPr>
          <a:picLocks noChangeAspect="1"/>
        </xdr:cNvPicPr>
      </xdr:nvPicPr>
      <xdr:blipFill>
        <a:blip xmlns:r="http://schemas.openxmlformats.org/officeDocument/2006/relationships" r:embed="rId3" cstate="print"/>
        <a:stretch>
          <a:fillRect/>
        </a:stretch>
      </xdr:blipFill>
      <xdr:spPr>
        <a:xfrm>
          <a:off x="148590" y="390525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18840</xdr:rowOff>
    </xdr:to>
    <xdr:pic>
      <xdr:nvPicPr>
        <xdr:cNvPr id="12"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13" name="图片 7"/>
        <xdr:cNvPicPr>
          <a:picLocks noChangeAspect="1"/>
        </xdr:cNvPicPr>
      </xdr:nvPicPr>
      <xdr:blipFill>
        <a:blip xmlns:r="http://schemas.openxmlformats.org/officeDocument/2006/relationships" r:embed="rId5" cstate="print"/>
        <a:stretch>
          <a:fillRect/>
        </a:stretch>
      </xdr:blipFill>
      <xdr:spPr>
        <a:xfrm>
          <a:off x="85725" y="847725"/>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14"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15" name="图片 4"/>
        <xdr:cNvPicPr>
          <a:picLocks noChangeAspect="1"/>
        </xdr:cNvPicPr>
      </xdr:nvPicPr>
      <xdr:blipFill>
        <a:blip xmlns:r="http://schemas.openxmlformats.org/officeDocument/2006/relationships" r:embed="rId7" cstate="print"/>
        <a:stretch>
          <a:fillRect/>
        </a:stretch>
      </xdr:blipFill>
      <xdr:spPr>
        <a:xfrm>
          <a:off x="172085" y="4597400"/>
          <a:ext cx="693420" cy="714375"/>
        </a:xfrm>
        <a:prstGeom prst="rect">
          <a:avLst/>
        </a:prstGeom>
        <a:noFill/>
        <a:ln w="9525">
          <a:noFill/>
        </a:ln>
      </xdr:spPr>
    </xdr:pic>
    <xdr:clientData/>
  </xdr:twoCellAnchor>
  <xdr:twoCellAnchor>
    <xdr:from>
      <xdr:col>0</xdr:col>
      <xdr:colOff>0</xdr:colOff>
      <xdr:row>2</xdr:row>
      <xdr:rowOff>0</xdr:rowOff>
    </xdr:from>
    <xdr:to>
      <xdr:col>1</xdr:col>
      <xdr:colOff>162109</xdr:colOff>
      <xdr:row>3</xdr:row>
      <xdr:rowOff>36419</xdr:rowOff>
    </xdr:to>
    <xdr:sp macro="" textlink="">
      <xdr:nvSpPr>
        <xdr:cNvPr id="16" name="Скругленный прямоугольник 15">
          <a:hlinkClick xmlns:r="http://schemas.openxmlformats.org/officeDocument/2006/relationships" r:id="rId8"/>
        </xdr:cNvPr>
        <xdr:cNvSpPr/>
      </xdr:nvSpPr>
      <xdr:spPr>
        <a:xfrm>
          <a:off x="0" y="48577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48521</xdr:colOff>
      <xdr:row>12</xdr:row>
      <xdr:rowOff>129465</xdr:rowOff>
    </xdr:from>
    <xdr:to>
      <xdr:col>0</xdr:col>
      <xdr:colOff>1100716</xdr:colOff>
      <xdr:row>17</xdr:row>
      <xdr:rowOff>99620</xdr:rowOff>
    </xdr:to>
    <xdr:pic>
      <xdr:nvPicPr>
        <xdr:cNvPr id="17" name="图片 1"/>
        <xdr:cNvPicPr>
          <a:picLocks noChangeAspect="1"/>
        </xdr:cNvPicPr>
      </xdr:nvPicPr>
      <xdr:blipFill>
        <a:blip xmlns:r="http://schemas.openxmlformats.org/officeDocument/2006/relationships" r:embed="rId1" cstate="print"/>
        <a:stretch>
          <a:fillRect/>
        </a:stretch>
      </xdr:blipFill>
      <xdr:spPr>
        <a:xfrm>
          <a:off x="48521" y="2908524"/>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8" name="图片 2"/>
        <xdr:cNvPicPr>
          <a:picLocks noChangeAspect="1"/>
        </xdr:cNvPicPr>
      </xdr:nvPicPr>
      <xdr:blipFill>
        <a:blip xmlns:r="http://schemas.openxmlformats.org/officeDocument/2006/relationships" r:embed="rId2" cstate="print"/>
        <a:stretch>
          <a:fillRect/>
        </a:stretch>
      </xdr:blipFill>
      <xdr:spPr>
        <a:xfrm>
          <a:off x="160020" y="3949065"/>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9" name="图片 3"/>
        <xdr:cNvPicPr>
          <a:picLocks noChangeAspect="1"/>
        </xdr:cNvPicPr>
      </xdr:nvPicPr>
      <xdr:blipFill>
        <a:blip xmlns:r="http://schemas.openxmlformats.org/officeDocument/2006/relationships" r:embed="rId3" cstate="print"/>
        <a:stretch>
          <a:fillRect/>
        </a:stretch>
      </xdr:blipFill>
      <xdr:spPr>
        <a:xfrm>
          <a:off x="148590" y="480060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18840</xdr:rowOff>
    </xdr:to>
    <xdr:pic>
      <xdr:nvPicPr>
        <xdr:cNvPr id="20"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21" name="图片 7"/>
        <xdr:cNvPicPr>
          <a:picLocks noChangeAspect="1"/>
        </xdr:cNvPicPr>
      </xdr:nvPicPr>
      <xdr:blipFill>
        <a:blip xmlns:r="http://schemas.openxmlformats.org/officeDocument/2006/relationships" r:embed="rId5" cstate="print"/>
        <a:stretch>
          <a:fillRect/>
        </a:stretch>
      </xdr:blipFill>
      <xdr:spPr>
        <a:xfrm>
          <a:off x="85725" y="1710578"/>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22"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23" name="图片 4"/>
        <xdr:cNvPicPr>
          <a:picLocks noChangeAspect="1"/>
        </xdr:cNvPicPr>
      </xdr:nvPicPr>
      <xdr:blipFill>
        <a:blip xmlns:r="http://schemas.openxmlformats.org/officeDocument/2006/relationships" r:embed="rId7" cstate="print"/>
        <a:stretch>
          <a:fillRect/>
        </a:stretch>
      </xdr:blipFill>
      <xdr:spPr>
        <a:xfrm>
          <a:off x="172085" y="5502275"/>
          <a:ext cx="693420" cy="714375"/>
        </a:xfrm>
        <a:prstGeom prst="rect">
          <a:avLst/>
        </a:prstGeom>
        <a:noFill/>
        <a:ln w="9525">
          <a:noFill/>
        </a:ln>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2" name="Скругленный прямоугольник 1">
          <a:hlinkClick xmlns:r="http://schemas.openxmlformats.org/officeDocument/2006/relationships" r:id="rId1"/>
        </xdr:cNvPr>
        <xdr:cNvSpPr/>
      </xdr:nvSpPr>
      <xdr:spPr>
        <a:xfrm>
          <a:off x="0" y="190500"/>
          <a:ext cx="6097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2</xdr:col>
      <xdr:colOff>279398</xdr:colOff>
      <xdr:row>45</xdr:row>
      <xdr:rowOff>152400</xdr:rowOff>
    </xdr:from>
    <xdr:to>
      <xdr:col>2</xdr:col>
      <xdr:colOff>914399</xdr:colOff>
      <xdr:row>47</xdr:row>
      <xdr:rowOff>333375</xdr:rowOff>
    </xdr:to>
    <xdr:pic>
      <xdr:nvPicPr>
        <xdr:cNvPr id="3" name="Изображение 2"/>
        <xdr:cNvPicPr>
          <a:picLocks noChangeAspect="1"/>
        </xdr:cNvPicPr>
      </xdr:nvPicPr>
      <xdr:blipFill>
        <a:blip xmlns:r="http://schemas.openxmlformats.org/officeDocument/2006/relationships" r:embed="rId2"/>
        <a:stretch>
          <a:fillRect/>
        </a:stretch>
      </xdr:blipFill>
      <xdr:spPr>
        <a:xfrm>
          <a:off x="6203948" y="16583025"/>
          <a:ext cx="635001" cy="1743075"/>
        </a:xfrm>
        <a:prstGeom prst="rect">
          <a:avLst/>
        </a:prstGeom>
        <a:noFill/>
        <a:ln w="9525">
          <a:noFill/>
        </a:ln>
      </xdr:spPr>
    </xdr:pic>
    <xdr:clientData/>
  </xdr:twoCellAnchor>
  <xdr:twoCellAnchor editAs="oneCell">
    <xdr:from>
      <xdr:col>2</xdr:col>
      <xdr:colOff>219075</xdr:colOff>
      <xdr:row>48</xdr:row>
      <xdr:rowOff>85725</xdr:rowOff>
    </xdr:from>
    <xdr:to>
      <xdr:col>2</xdr:col>
      <xdr:colOff>923925</xdr:colOff>
      <xdr:row>50</xdr:row>
      <xdr:rowOff>457200</xdr:rowOff>
    </xdr:to>
    <xdr:pic>
      <xdr:nvPicPr>
        <xdr:cNvPr id="4" name="Рисунок 1"/>
        <xdr:cNvPicPr>
          <a:picLocks noChangeAspect="1"/>
        </xdr:cNvPicPr>
      </xdr:nvPicPr>
      <xdr:blipFill>
        <a:blip xmlns:r="http://schemas.openxmlformats.org/officeDocument/2006/relationships" r:embed="rId3"/>
        <a:stretch>
          <a:fillRect/>
        </a:stretch>
      </xdr:blipFill>
      <xdr:spPr>
        <a:xfrm>
          <a:off x="6143625" y="18859500"/>
          <a:ext cx="704850" cy="1533525"/>
        </a:xfrm>
        <a:prstGeom prst="rect">
          <a:avLst/>
        </a:prstGeom>
      </xdr:spPr>
    </xdr:pic>
    <xdr:clientData/>
  </xdr:twoCellAnchor>
  <xdr:twoCellAnchor editAs="oneCell">
    <xdr:from>
      <xdr:col>2</xdr:col>
      <xdr:colOff>311603</xdr:colOff>
      <xdr:row>51</xdr:row>
      <xdr:rowOff>132936</xdr:rowOff>
    </xdr:from>
    <xdr:to>
      <xdr:col>2</xdr:col>
      <xdr:colOff>866762</xdr:colOff>
      <xdr:row>54</xdr:row>
      <xdr:rowOff>93381</xdr:rowOff>
    </xdr:to>
    <xdr:pic>
      <xdr:nvPicPr>
        <xdr:cNvPr id="5" name="Рисунок 4"/>
        <xdr:cNvPicPr>
          <a:picLocks noChangeAspect="1" noChangeArrowheads="1"/>
        </xdr:cNvPicPr>
      </xdr:nvPicPr>
      <xdr:blipFill>
        <a:blip xmlns:r="http://schemas.openxmlformats.org/officeDocument/2006/relationships" r:embed="rId4" cstate="print"/>
        <a:srcRect/>
        <a:stretch>
          <a:fillRect/>
        </a:stretch>
      </xdr:blipFill>
      <xdr:spPr>
        <a:xfrm>
          <a:off x="6236153" y="20935536"/>
          <a:ext cx="555159" cy="617670"/>
        </a:xfrm>
        <a:prstGeom prst="rect">
          <a:avLst/>
        </a:prstGeom>
        <a:noFill/>
        <a:ln w="9525">
          <a:noFill/>
          <a:miter lim="800000"/>
          <a:headEnd/>
          <a:tailEnd/>
        </a:ln>
      </xdr:spPr>
    </xdr:pic>
    <xdr:clientData/>
  </xdr:twoCellAnchor>
  <xdr:twoCellAnchor editAs="oneCell">
    <xdr:from>
      <xdr:col>2</xdr:col>
      <xdr:colOff>317501</xdr:colOff>
      <xdr:row>55</xdr:row>
      <xdr:rowOff>134414</xdr:rowOff>
    </xdr:from>
    <xdr:to>
      <xdr:col>2</xdr:col>
      <xdr:colOff>869950</xdr:colOff>
      <xdr:row>58</xdr:row>
      <xdr:rowOff>58578</xdr:rowOff>
    </xdr:to>
    <xdr:pic>
      <xdr:nvPicPr>
        <xdr:cNvPr id="6" name="图片 21"/>
        <xdr:cNvPicPr>
          <a:picLocks noChangeAspect="1"/>
        </xdr:cNvPicPr>
      </xdr:nvPicPr>
      <xdr:blipFill>
        <a:blip xmlns:r="http://schemas.openxmlformats.org/officeDocument/2006/relationships" r:embed="rId5"/>
        <a:stretch>
          <a:fillRect/>
        </a:stretch>
      </xdr:blipFill>
      <xdr:spPr>
        <a:xfrm>
          <a:off x="6242051" y="21813314"/>
          <a:ext cx="552449" cy="495664"/>
        </a:xfrm>
        <a:prstGeom prst="rect">
          <a:avLst/>
        </a:prstGeom>
      </xdr:spPr>
    </xdr:pic>
    <xdr:clientData/>
  </xdr:twoCellAnchor>
  <xdr:twoCellAnchor editAs="oneCell">
    <xdr:from>
      <xdr:col>2</xdr:col>
      <xdr:colOff>220016</xdr:colOff>
      <xdr:row>59</xdr:row>
      <xdr:rowOff>9525</xdr:rowOff>
    </xdr:from>
    <xdr:to>
      <xdr:col>2</xdr:col>
      <xdr:colOff>923925</xdr:colOff>
      <xdr:row>59</xdr:row>
      <xdr:rowOff>914590</xdr:rowOff>
    </xdr:to>
    <xdr:pic>
      <xdr:nvPicPr>
        <xdr:cNvPr id="7" name="图片 2"/>
        <xdr:cNvPicPr>
          <a:picLocks noChangeAspect="1"/>
        </xdr:cNvPicPr>
      </xdr:nvPicPr>
      <xdr:blipFill>
        <a:blip xmlns:r="http://schemas.openxmlformats.org/officeDocument/2006/relationships" r:embed="rId6"/>
        <a:stretch>
          <a:fillRect/>
        </a:stretch>
      </xdr:blipFill>
      <xdr:spPr>
        <a:xfrm>
          <a:off x="6144566" y="22164675"/>
          <a:ext cx="703909" cy="905065"/>
        </a:xfrm>
        <a:prstGeom prst="rect">
          <a:avLst/>
        </a:prstGeom>
        <a:noFill/>
        <a:ln w="9525">
          <a:noFill/>
        </a:ln>
      </xdr:spPr>
    </xdr:pic>
    <xdr:clientData/>
  </xdr:twoCellAnchor>
  <xdr:twoCellAnchor editAs="oneCell">
    <xdr:from>
      <xdr:col>2</xdr:col>
      <xdr:colOff>237303</xdr:colOff>
      <xdr:row>41</xdr:row>
      <xdr:rowOff>33619</xdr:rowOff>
    </xdr:from>
    <xdr:to>
      <xdr:col>2</xdr:col>
      <xdr:colOff>1000125</xdr:colOff>
      <xdr:row>42</xdr:row>
      <xdr:rowOff>532838</xdr:rowOff>
    </xdr:to>
    <xdr:pic>
      <xdr:nvPicPr>
        <xdr:cNvPr id="8" name="Рисунок 7"/>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161853" y="12863794"/>
          <a:ext cx="762822" cy="1232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212911</xdr:colOff>
      <xdr:row>43</xdr:row>
      <xdr:rowOff>43045</xdr:rowOff>
    </xdr:from>
    <xdr:to>
      <xdr:col>2</xdr:col>
      <xdr:colOff>1019175</xdr:colOff>
      <xdr:row>44</xdr:row>
      <xdr:rowOff>14006</xdr:rowOff>
    </xdr:to>
    <xdr:pic>
      <xdr:nvPicPr>
        <xdr:cNvPr id="9" name="Рисунок 8"/>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137461" y="14340070"/>
          <a:ext cx="806264" cy="10091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235048</xdr:colOff>
      <xdr:row>44</xdr:row>
      <xdr:rowOff>67235</xdr:rowOff>
    </xdr:from>
    <xdr:to>
      <xdr:col>2</xdr:col>
      <xdr:colOff>933449</xdr:colOff>
      <xdr:row>44</xdr:row>
      <xdr:rowOff>967815</xdr:rowOff>
    </xdr:to>
    <xdr:pic>
      <xdr:nvPicPr>
        <xdr:cNvPr id="10" name="Рисунок 9"/>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6159598" y="15402485"/>
          <a:ext cx="698401" cy="900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3" name="Скругленный прямоугольник 2">
          <a:hlinkClick xmlns:r="http://schemas.openxmlformats.org/officeDocument/2006/relationships" r:id="rId1"/>
        </xdr:cNvPr>
        <xdr:cNvSpPr/>
      </xdr:nvSpPr>
      <xdr:spPr>
        <a:xfrm>
          <a:off x="0" y="2381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5</xdr:col>
      <xdr:colOff>213943</xdr:colOff>
      <xdr:row>13</xdr:row>
      <xdr:rowOff>68036</xdr:rowOff>
    </xdr:from>
    <xdr:to>
      <xdr:col>5</xdr:col>
      <xdr:colOff>1631782</xdr:colOff>
      <xdr:row>14</xdr:row>
      <xdr:rowOff>656663</xdr:rowOff>
    </xdr:to>
    <xdr:pic>
      <xdr:nvPicPr>
        <xdr:cNvPr id="4" name="Рисунок 3"/>
        <xdr:cNvPicPr>
          <a:picLocks noChangeAspect="1"/>
        </xdr:cNvPicPr>
      </xdr:nvPicPr>
      <xdr:blipFill>
        <a:blip xmlns:r="http://schemas.openxmlformats.org/officeDocument/2006/relationships" r:embed="rId2"/>
        <a:stretch>
          <a:fillRect/>
        </a:stretch>
      </xdr:blipFill>
      <xdr:spPr>
        <a:xfrm>
          <a:off x="9099407" y="6164036"/>
          <a:ext cx="1417839" cy="1309806"/>
        </a:xfrm>
        <a:prstGeom prst="rect">
          <a:avLst/>
        </a:prstGeom>
      </xdr:spPr>
    </xdr:pic>
    <xdr:clientData/>
  </xdr:twoCellAnchor>
  <xdr:twoCellAnchor editAs="oneCell">
    <xdr:from>
      <xdr:col>5</xdr:col>
      <xdr:colOff>173347</xdr:colOff>
      <xdr:row>11</xdr:row>
      <xdr:rowOff>89808</xdr:rowOff>
    </xdr:from>
    <xdr:to>
      <xdr:col>5</xdr:col>
      <xdr:colOff>1765092</xdr:colOff>
      <xdr:row>12</xdr:row>
      <xdr:rowOff>582911</xdr:rowOff>
    </xdr:to>
    <xdr:pic>
      <xdr:nvPicPr>
        <xdr:cNvPr id="5" name="Рисунок 4"/>
        <xdr:cNvPicPr>
          <a:picLocks noChangeAspect="1"/>
        </xdr:cNvPicPr>
      </xdr:nvPicPr>
      <xdr:blipFill>
        <a:blip xmlns:r="http://schemas.openxmlformats.org/officeDocument/2006/relationships" r:embed="rId3"/>
        <a:stretch>
          <a:fillRect/>
        </a:stretch>
      </xdr:blipFill>
      <xdr:spPr>
        <a:xfrm>
          <a:off x="9058811" y="4743451"/>
          <a:ext cx="1591745" cy="1214281"/>
        </a:xfrm>
        <a:prstGeom prst="rect">
          <a:avLst/>
        </a:prstGeom>
      </xdr:spPr>
    </xdr:pic>
    <xdr:clientData/>
  </xdr:twoCellAnchor>
  <xdr:twoCellAnchor editAs="oneCell">
    <xdr:from>
      <xdr:col>5</xdr:col>
      <xdr:colOff>49230</xdr:colOff>
      <xdr:row>17</xdr:row>
      <xdr:rowOff>143154</xdr:rowOff>
    </xdr:from>
    <xdr:to>
      <xdr:col>5</xdr:col>
      <xdr:colOff>1796143</xdr:colOff>
      <xdr:row>18</xdr:row>
      <xdr:rowOff>564574</xdr:rowOff>
    </xdr:to>
    <xdr:pic>
      <xdr:nvPicPr>
        <xdr:cNvPr id="6" name="Рисунок 5"/>
        <xdr:cNvPicPr>
          <a:picLocks noChangeAspect="1"/>
        </xdr:cNvPicPr>
      </xdr:nvPicPr>
      <xdr:blipFill>
        <a:blip xmlns:r="http://schemas.openxmlformats.org/officeDocument/2006/relationships" r:embed="rId4"/>
        <a:stretch>
          <a:fillRect/>
        </a:stretch>
      </xdr:blipFill>
      <xdr:spPr>
        <a:xfrm>
          <a:off x="8934694" y="9123868"/>
          <a:ext cx="1746913" cy="1142599"/>
        </a:xfrm>
        <a:prstGeom prst="rect">
          <a:avLst/>
        </a:prstGeom>
      </xdr:spPr>
    </xdr:pic>
    <xdr:clientData/>
  </xdr:twoCellAnchor>
  <xdr:twoCellAnchor editAs="oneCell">
    <xdr:from>
      <xdr:col>5</xdr:col>
      <xdr:colOff>18991</xdr:colOff>
      <xdr:row>15</xdr:row>
      <xdr:rowOff>85726</xdr:rowOff>
    </xdr:from>
    <xdr:to>
      <xdr:col>5</xdr:col>
      <xdr:colOff>1766994</xdr:colOff>
      <xdr:row>16</xdr:row>
      <xdr:rowOff>534761</xdr:rowOff>
    </xdr:to>
    <xdr:pic>
      <xdr:nvPicPr>
        <xdr:cNvPr id="7" name="Рисунок 6"/>
        <xdr:cNvPicPr>
          <a:picLocks noChangeAspect="1"/>
        </xdr:cNvPicPr>
      </xdr:nvPicPr>
      <xdr:blipFill>
        <a:blip xmlns:r="http://schemas.openxmlformats.org/officeDocument/2006/relationships" r:embed="rId5"/>
        <a:stretch>
          <a:fillRect/>
        </a:stretch>
      </xdr:blipFill>
      <xdr:spPr>
        <a:xfrm>
          <a:off x="8904455" y="7624083"/>
          <a:ext cx="1748003" cy="1170214"/>
        </a:xfrm>
        <a:prstGeom prst="rect">
          <a:avLst/>
        </a:prstGeom>
      </xdr:spPr>
    </xdr:pic>
    <xdr:clientData/>
  </xdr:twoCellAnchor>
  <xdr:twoCellAnchor editAs="oneCell">
    <xdr:from>
      <xdr:col>5</xdr:col>
      <xdr:colOff>144837</xdr:colOff>
      <xdr:row>9</xdr:row>
      <xdr:rowOff>68037</xdr:rowOff>
    </xdr:from>
    <xdr:to>
      <xdr:col>5</xdr:col>
      <xdr:colOff>1623840</xdr:colOff>
      <xdr:row>10</xdr:row>
      <xdr:rowOff>689647</xdr:rowOff>
    </xdr:to>
    <xdr:pic>
      <xdr:nvPicPr>
        <xdr:cNvPr id="8" name="Рисунок 7"/>
        <xdr:cNvPicPr>
          <a:picLocks noChangeAspect="1"/>
        </xdr:cNvPicPr>
      </xdr:nvPicPr>
      <xdr:blipFill>
        <a:blip xmlns:r="http://schemas.openxmlformats.org/officeDocument/2006/relationships" r:embed="rId6"/>
        <a:stretch>
          <a:fillRect/>
        </a:stretch>
      </xdr:blipFill>
      <xdr:spPr>
        <a:xfrm>
          <a:off x="9030301" y="3279323"/>
          <a:ext cx="1479003" cy="1342788"/>
        </a:xfrm>
        <a:prstGeom prst="rect">
          <a:avLst/>
        </a:prstGeom>
      </xdr:spPr>
    </xdr:pic>
    <xdr:clientData/>
  </xdr:twoCellAnchor>
  <xdr:twoCellAnchor editAs="oneCell">
    <xdr:from>
      <xdr:col>5</xdr:col>
      <xdr:colOff>134716</xdr:colOff>
      <xdr:row>7</xdr:row>
      <xdr:rowOff>54429</xdr:rowOff>
    </xdr:from>
    <xdr:to>
      <xdr:col>5</xdr:col>
      <xdr:colOff>1551214</xdr:colOff>
      <xdr:row>8</xdr:row>
      <xdr:rowOff>631730</xdr:rowOff>
    </xdr:to>
    <xdr:pic>
      <xdr:nvPicPr>
        <xdr:cNvPr id="9" name="Рисунок 8"/>
        <xdr:cNvPicPr>
          <a:picLocks noChangeAspect="1"/>
        </xdr:cNvPicPr>
      </xdr:nvPicPr>
      <xdr:blipFill>
        <a:blip xmlns:r="http://schemas.openxmlformats.org/officeDocument/2006/relationships" r:embed="rId7"/>
        <a:stretch>
          <a:fillRect/>
        </a:stretch>
      </xdr:blipFill>
      <xdr:spPr>
        <a:xfrm>
          <a:off x="9020180" y="1823358"/>
          <a:ext cx="1416498" cy="1298479"/>
        </a:xfrm>
        <a:prstGeom prst="rect">
          <a:avLst/>
        </a:prstGeom>
      </xdr:spPr>
    </xdr:pic>
    <xdr:clientData/>
  </xdr:twoCellAnchor>
  <xdr:twoCellAnchor editAs="oneCell">
    <xdr:from>
      <xdr:col>5</xdr:col>
      <xdr:colOff>421822</xdr:colOff>
      <xdr:row>19</xdr:row>
      <xdr:rowOff>95250</xdr:rowOff>
    </xdr:from>
    <xdr:to>
      <xdr:col>5</xdr:col>
      <xdr:colOff>1348608</xdr:colOff>
      <xdr:row>19</xdr:row>
      <xdr:rowOff>1619249</xdr:rowOff>
    </xdr:to>
    <xdr:pic>
      <xdr:nvPicPr>
        <xdr:cNvPr id="10" name="Рисунок 9"/>
        <xdr:cNvPicPr>
          <a:picLocks noChangeAspect="1"/>
        </xdr:cNvPicPr>
      </xdr:nvPicPr>
      <xdr:blipFill>
        <a:blip xmlns:r="http://schemas.openxmlformats.org/officeDocument/2006/relationships" r:embed="rId8"/>
        <a:stretch>
          <a:fillRect/>
        </a:stretch>
      </xdr:blipFill>
      <xdr:spPr>
        <a:xfrm>
          <a:off x="9307286" y="10518321"/>
          <a:ext cx="926786" cy="1523999"/>
        </a:xfrm>
        <a:prstGeom prst="rect">
          <a:avLst/>
        </a:prstGeom>
      </xdr:spPr>
    </xdr:pic>
    <xdr:clientData/>
  </xdr:twoCellAnchor>
  <xdr:twoCellAnchor editAs="oneCell">
    <xdr:from>
      <xdr:col>5</xdr:col>
      <xdr:colOff>381000</xdr:colOff>
      <xdr:row>20</xdr:row>
      <xdr:rowOff>144250</xdr:rowOff>
    </xdr:from>
    <xdr:to>
      <xdr:col>5</xdr:col>
      <xdr:colOff>1345376</xdr:colOff>
      <xdr:row>20</xdr:row>
      <xdr:rowOff>1660072</xdr:rowOff>
    </xdr:to>
    <xdr:pic>
      <xdr:nvPicPr>
        <xdr:cNvPr id="11" name="Рисунок 10"/>
        <xdr:cNvPicPr>
          <a:picLocks noChangeAspect="1"/>
        </xdr:cNvPicPr>
      </xdr:nvPicPr>
      <xdr:blipFill>
        <a:blip xmlns:r="http://schemas.openxmlformats.org/officeDocument/2006/relationships" r:embed="rId9"/>
        <a:stretch>
          <a:fillRect/>
        </a:stretch>
      </xdr:blipFill>
      <xdr:spPr>
        <a:xfrm>
          <a:off x="9266464" y="12336250"/>
          <a:ext cx="964376" cy="151582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142875</xdr:colOff>
      <xdr:row>6</xdr:row>
      <xdr:rowOff>47625</xdr:rowOff>
    </xdr:from>
    <xdr:to>
      <xdr:col>0</xdr:col>
      <xdr:colOff>666750</xdr:colOff>
      <xdr:row>10</xdr:row>
      <xdr:rowOff>88118</xdr:rowOff>
    </xdr:to>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762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21</xdr:row>
      <xdr:rowOff>123825</xdr:rowOff>
    </xdr:to>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676" y="4476750"/>
          <a:ext cx="705238" cy="1076325"/>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714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6403</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3106" t="20028" r="24148" b="2983"/>
        <a:stretch/>
      </xdr:blipFill>
      <xdr:spPr>
        <a:xfrm>
          <a:off x="180975" y="6991350"/>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6" name="Рисунок 5"/>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7562851"/>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7" name="Рисунок 6"/>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5"/>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8" name="Рисунок 7"/>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9" name="Рисунок 8"/>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11049000"/>
          <a:ext cx="404091" cy="476250"/>
        </a:xfrm>
        <a:prstGeom prst="rect">
          <a:avLst/>
        </a:prstGeom>
      </xdr:spPr>
    </xdr:pic>
    <xdr:clientData/>
  </xdr:twoCellAnchor>
  <xdr:twoCellAnchor>
    <xdr:from>
      <xdr:col>0</xdr:col>
      <xdr:colOff>0</xdr:colOff>
      <xdr:row>1</xdr:row>
      <xdr:rowOff>0</xdr:rowOff>
    </xdr:from>
    <xdr:to>
      <xdr:col>1</xdr:col>
      <xdr:colOff>400234</xdr:colOff>
      <xdr:row>2</xdr:row>
      <xdr:rowOff>36419</xdr:rowOff>
    </xdr:to>
    <xdr:sp macro="" textlink="">
      <xdr:nvSpPr>
        <xdr:cNvPr id="10" name="Скругленный прямоугольник 9">
          <a:hlinkClick xmlns:r="http://schemas.openxmlformats.org/officeDocument/2006/relationships" r:id="rId9"/>
        </xdr:cNvPr>
        <xdr:cNvSpPr/>
      </xdr:nvSpPr>
      <xdr:spPr>
        <a:xfrm>
          <a:off x="0" y="190500"/>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142875</xdr:colOff>
      <xdr:row>6</xdr:row>
      <xdr:rowOff>47625</xdr:rowOff>
    </xdr:from>
    <xdr:to>
      <xdr:col>0</xdr:col>
      <xdr:colOff>666750</xdr:colOff>
      <xdr:row>10</xdr:row>
      <xdr:rowOff>88118</xdr:rowOff>
    </xdr:to>
    <xdr:pic>
      <xdr:nvPicPr>
        <xdr:cNvPr id="19" name="Рисунок 18"/>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381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20</xdr:row>
      <xdr:rowOff>183356</xdr:rowOff>
    </xdr:to>
    <xdr:pic>
      <xdr:nvPicPr>
        <xdr:cNvPr id="20" name="Рисунок 19"/>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6676" y="3686175"/>
          <a:ext cx="705238" cy="945356"/>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21" name="Рисунок 20"/>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333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0</xdr:rowOff>
    </xdr:to>
    <xdr:pic>
      <xdr:nvPicPr>
        <xdr:cNvPr id="22" name="Рисунок 2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3106" t="20028" r="24148" b="2983"/>
        <a:stretch/>
      </xdr:blipFill>
      <xdr:spPr>
        <a:xfrm>
          <a:off x="180975" y="5819775"/>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23" name="Рисунок 22"/>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6353176"/>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24" name="Рисунок 23"/>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4"/>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25" name="Рисунок 24"/>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26" name="Рисунок 25"/>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9077325"/>
          <a:ext cx="404091" cy="476250"/>
        </a:xfrm>
        <a:prstGeom prst="rect">
          <a:avLst/>
        </a:prstGeom>
      </xdr:spPr>
    </xdr:pic>
    <xdr:clientData/>
  </xdr:twoCellAnchor>
  <xdr:twoCellAnchor editAs="oneCell">
    <xdr:from>
      <xdr:col>0</xdr:col>
      <xdr:colOff>204107</xdr:colOff>
      <xdr:row>41</xdr:row>
      <xdr:rowOff>27215</xdr:rowOff>
    </xdr:from>
    <xdr:to>
      <xdr:col>0</xdr:col>
      <xdr:colOff>734786</xdr:colOff>
      <xdr:row>42</xdr:row>
      <xdr:rowOff>170842</xdr:rowOff>
    </xdr:to>
    <xdr:pic>
      <xdr:nvPicPr>
        <xdr:cNvPr id="11" name="Рисунок 10"/>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7462" t="12784" r="21131" b="36689"/>
        <a:stretch/>
      </xdr:blipFill>
      <xdr:spPr>
        <a:xfrm>
          <a:off x="204107" y="11008179"/>
          <a:ext cx="530679" cy="347734"/>
        </a:xfrm>
        <a:prstGeom prst="rect">
          <a:avLst/>
        </a:prstGeom>
      </xdr:spPr>
    </xdr:pic>
    <xdr:clientData/>
  </xdr:twoCellAnchor>
  <xdr:twoCellAnchor editAs="oneCell">
    <xdr:from>
      <xdr:col>0</xdr:col>
      <xdr:colOff>81644</xdr:colOff>
      <xdr:row>47</xdr:row>
      <xdr:rowOff>81642</xdr:rowOff>
    </xdr:from>
    <xdr:to>
      <xdr:col>0</xdr:col>
      <xdr:colOff>870858</xdr:colOff>
      <xdr:row>48</xdr:row>
      <xdr:rowOff>343484</xdr:rowOff>
    </xdr:to>
    <xdr:pic>
      <xdr:nvPicPr>
        <xdr:cNvPr id="12" name="Рисунок 11"/>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4350" t="7508" r="17749" b="20251"/>
        <a:stretch/>
      </xdr:blipFill>
      <xdr:spPr>
        <a:xfrm>
          <a:off x="81644" y="12260035"/>
          <a:ext cx="789214" cy="65644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78442</xdr:colOff>
      <xdr:row>14</xdr:row>
      <xdr:rowOff>121160</xdr:rowOff>
    </xdr:from>
    <xdr:to>
      <xdr:col>0</xdr:col>
      <xdr:colOff>1187824</xdr:colOff>
      <xdr:row>14</xdr:row>
      <xdr:rowOff>773205</xdr:rowOff>
    </xdr:to>
    <xdr:pic>
      <xdr:nvPicPr>
        <xdr:cNvPr id="21" name="Рисунок 20" descr="U:\Насосы\Китай\РАБОТАЕМ\Джунлян (Катя Тесла)\Сепараторы\фото\Image_20250828122349.png"/>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1297" t="33164" r="21350" b="33205"/>
        <a:stretch/>
      </xdr:blipFill>
      <xdr:spPr bwMode="auto">
        <a:xfrm>
          <a:off x="78442" y="5107778"/>
          <a:ext cx="1109382" cy="652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212913</xdr:colOff>
      <xdr:row>18</xdr:row>
      <xdr:rowOff>33618</xdr:rowOff>
    </xdr:from>
    <xdr:to>
      <xdr:col>0</xdr:col>
      <xdr:colOff>1047478</xdr:colOff>
      <xdr:row>18</xdr:row>
      <xdr:rowOff>963706</xdr:rowOff>
    </xdr:to>
    <xdr:pic>
      <xdr:nvPicPr>
        <xdr:cNvPr id="22" name="Рисунок 21" descr="U:\Насосы\Китай\РАБОТАЕМ\Джунлян (Катя Тесла)\Сепараторы\фото\Image_20250828122355.png"/>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0470" t="22392" r="31766" b="24501"/>
        <a:stretch/>
      </xdr:blipFill>
      <xdr:spPr bwMode="auto">
        <a:xfrm>
          <a:off x="212913" y="6734736"/>
          <a:ext cx="834565" cy="9300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xdr:row>
      <xdr:rowOff>336177</xdr:rowOff>
    </xdr:from>
    <xdr:to>
      <xdr:col>0</xdr:col>
      <xdr:colOff>1229039</xdr:colOff>
      <xdr:row>6</xdr:row>
      <xdr:rowOff>425823</xdr:rowOff>
    </xdr:to>
    <xdr:pic>
      <xdr:nvPicPr>
        <xdr:cNvPr id="23" name="Рисунок 22" descr="U:\Насосы\Китай\РАБОТАЕМ\Джунлян (Катя Тесла)\Сепараторы\фото\Image_20250828122358.png"/>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1967" t="32751" r="15004" b="32711"/>
        <a:stretch/>
      </xdr:blipFill>
      <xdr:spPr bwMode="auto">
        <a:xfrm>
          <a:off x="0" y="1669677"/>
          <a:ext cx="1229039" cy="582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44823</xdr:colOff>
      <xdr:row>11</xdr:row>
      <xdr:rowOff>198867</xdr:rowOff>
    </xdr:from>
    <xdr:to>
      <xdr:col>0</xdr:col>
      <xdr:colOff>1255057</xdr:colOff>
      <xdr:row>13</xdr:row>
      <xdr:rowOff>268942</xdr:rowOff>
    </xdr:to>
    <xdr:pic>
      <xdr:nvPicPr>
        <xdr:cNvPr id="24" name="Рисунок 23" descr="U:\Насосы\Китай\РАБОТАЕМ\Джунлян (Катя Тесла)\Сепараторы\фото\Image_20250828122407.png"/>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5758" t="29676" r="26235" b="30306"/>
        <a:stretch/>
      </xdr:blipFill>
      <xdr:spPr bwMode="auto">
        <a:xfrm>
          <a:off x="44823" y="3773543"/>
          <a:ext cx="1210234" cy="1011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280148</xdr:colOff>
      <xdr:row>22</xdr:row>
      <xdr:rowOff>78441</xdr:rowOff>
    </xdr:from>
    <xdr:to>
      <xdr:col>0</xdr:col>
      <xdr:colOff>958188</xdr:colOff>
      <xdr:row>24</xdr:row>
      <xdr:rowOff>324970</xdr:rowOff>
    </xdr:to>
    <xdr:pic>
      <xdr:nvPicPr>
        <xdr:cNvPr id="27" name="Рисунок 26"/>
        <xdr:cNvPicPr>
          <a:picLocks noChangeAspect="1"/>
        </xdr:cNvPicPr>
      </xdr:nvPicPr>
      <xdr:blipFill rotWithShape="1">
        <a:blip xmlns:r="http://schemas.openxmlformats.org/officeDocument/2006/relationships" r:embed="rId5"/>
        <a:srcRect l="19983" t="4866" r="23366" b="3382"/>
        <a:stretch/>
      </xdr:blipFill>
      <xdr:spPr>
        <a:xfrm>
          <a:off x="280148" y="8583706"/>
          <a:ext cx="678040" cy="1098176"/>
        </a:xfrm>
        <a:prstGeom prst="rect">
          <a:avLst/>
        </a:prstGeom>
      </xdr:spPr>
    </xdr:pic>
    <xdr:clientData/>
  </xdr:twoCellAnchor>
  <xdr:twoCellAnchor editAs="oneCell">
    <xdr:from>
      <xdr:col>0</xdr:col>
      <xdr:colOff>224118</xdr:colOff>
      <xdr:row>25</xdr:row>
      <xdr:rowOff>56028</xdr:rowOff>
    </xdr:from>
    <xdr:to>
      <xdr:col>0</xdr:col>
      <xdr:colOff>1065232</xdr:colOff>
      <xdr:row>27</xdr:row>
      <xdr:rowOff>336174</xdr:rowOff>
    </xdr:to>
    <xdr:pic>
      <xdr:nvPicPr>
        <xdr:cNvPr id="29" name="Рисунок 28" descr="U:\Насосы\Китай\РАБОТАЕМ\AWONFLOW Сепараторы\Awonflow\ФОТО\HD photo for filter\029-g1.png"/>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18415" t="6112" r="13094" b="2352"/>
        <a:stretch/>
      </xdr:blipFill>
      <xdr:spPr bwMode="auto">
        <a:xfrm>
          <a:off x="224118" y="9838763"/>
          <a:ext cx="841114" cy="11317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xdr:row>
      <xdr:rowOff>0</xdr:rowOff>
    </xdr:from>
    <xdr:to>
      <xdr:col>1</xdr:col>
      <xdr:colOff>39245</xdr:colOff>
      <xdr:row>2</xdr:row>
      <xdr:rowOff>36419</xdr:rowOff>
    </xdr:to>
    <xdr:sp macro="" textlink="">
      <xdr:nvSpPr>
        <xdr:cNvPr id="30" name="Скругленный прямоугольник 29">
          <a:hlinkClick xmlns:r="http://schemas.openxmlformats.org/officeDocument/2006/relationships" r:id="rId7"/>
        </xdr:cNvPr>
        <xdr:cNvSpPr/>
      </xdr:nvSpPr>
      <xdr:spPr>
        <a:xfrm>
          <a:off x="0" y="190500"/>
          <a:ext cx="1339127"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3" name="Скругленный прямоугольник 2">
          <a:hlinkClick xmlns:r="http://schemas.openxmlformats.org/officeDocument/2006/relationships" r:id="rId1"/>
        </xdr:cNvPr>
        <xdr:cNvSpPr/>
      </xdr:nvSpPr>
      <xdr:spPr>
        <a:xfrm>
          <a:off x="40821" y="408214"/>
          <a:ext cx="1333684" cy="22860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324970</xdr:colOff>
      <xdr:row>6</xdr:row>
      <xdr:rowOff>36419</xdr:rowOff>
    </xdr:from>
    <xdr:ext cx="733425" cy="603712"/>
    <xdr:pic>
      <xdr:nvPicPr>
        <xdr:cNvPr id="7" name="Рисунок 6"/>
        <xdr:cNvPicPr>
          <a:picLocks noChangeAspect="1"/>
        </xdr:cNvPicPr>
      </xdr:nvPicPr>
      <xdr:blipFill rotWithShape="1">
        <a:blip xmlns:r="http://schemas.openxmlformats.org/officeDocument/2006/relationships" r:embed="rId2"/>
        <a:srcRect l="23206" t="20211" r="29523" b="27908"/>
        <a:stretch/>
      </xdr:blipFill>
      <xdr:spPr>
        <a:xfrm>
          <a:off x="324970" y="2131919"/>
          <a:ext cx="733425" cy="603712"/>
        </a:xfrm>
        <a:prstGeom prst="rect">
          <a:avLst/>
        </a:prstGeom>
      </xdr:spPr>
    </xdr:pic>
    <xdr:clientData/>
  </xdr:oneCellAnchor>
  <xdr:oneCellAnchor>
    <xdr:from>
      <xdr:col>0</xdr:col>
      <xdr:colOff>269501</xdr:colOff>
      <xdr:row>7</xdr:row>
      <xdr:rowOff>47626</xdr:rowOff>
    </xdr:from>
    <xdr:ext cx="913867" cy="571500"/>
    <xdr:pic>
      <xdr:nvPicPr>
        <xdr:cNvPr id="8" name="Рисунок 7"/>
        <xdr:cNvPicPr>
          <a:picLocks noChangeAspect="1"/>
        </xdr:cNvPicPr>
      </xdr:nvPicPr>
      <xdr:blipFill rotWithShape="1">
        <a:blip xmlns:r="http://schemas.openxmlformats.org/officeDocument/2006/relationships" r:embed="rId3"/>
        <a:srcRect l="6751" t="3146" r="7489" b="6906"/>
        <a:stretch/>
      </xdr:blipFill>
      <xdr:spPr>
        <a:xfrm>
          <a:off x="269501" y="2124076"/>
          <a:ext cx="913867" cy="571500"/>
        </a:xfrm>
        <a:prstGeom prst="rect">
          <a:avLst/>
        </a:prstGeom>
      </xdr:spPr>
    </xdr:pic>
    <xdr:clientData/>
  </xdr:oneCellAnchor>
  <xdr:oneCellAnchor>
    <xdr:from>
      <xdr:col>0</xdr:col>
      <xdr:colOff>290233</xdr:colOff>
      <xdr:row>8</xdr:row>
      <xdr:rowOff>73398</xdr:rowOff>
    </xdr:from>
    <xdr:ext cx="959404" cy="638175"/>
    <xdr:pic>
      <xdr:nvPicPr>
        <xdr:cNvPr id="9" name="Рисунок 8"/>
        <xdr:cNvPicPr>
          <a:picLocks noChangeAspect="1"/>
        </xdr:cNvPicPr>
      </xdr:nvPicPr>
      <xdr:blipFill rotWithShape="1">
        <a:blip xmlns:r="http://schemas.openxmlformats.org/officeDocument/2006/relationships" r:embed="rId4"/>
        <a:srcRect l="11251" t="7970" r="4739" b="2975"/>
        <a:stretch/>
      </xdr:blipFill>
      <xdr:spPr>
        <a:xfrm>
          <a:off x="290233" y="3188633"/>
          <a:ext cx="959404" cy="638175"/>
        </a:xfrm>
        <a:prstGeom prst="rect">
          <a:avLst/>
        </a:prstGeom>
      </xdr:spPr>
    </xdr:pic>
    <xdr:clientData/>
  </xdr:oneCellAnchor>
  <xdr:oneCellAnchor>
    <xdr:from>
      <xdr:col>0</xdr:col>
      <xdr:colOff>324970</xdr:colOff>
      <xdr:row>6</xdr:row>
      <xdr:rowOff>36419</xdr:rowOff>
    </xdr:from>
    <xdr:ext cx="733425" cy="603712"/>
    <xdr:pic>
      <xdr:nvPicPr>
        <xdr:cNvPr id="6" name="Рисунок 5"/>
        <xdr:cNvPicPr>
          <a:picLocks noChangeAspect="1"/>
        </xdr:cNvPicPr>
      </xdr:nvPicPr>
      <xdr:blipFill rotWithShape="1">
        <a:blip xmlns:r="http://schemas.openxmlformats.org/officeDocument/2006/relationships" r:embed="rId2"/>
        <a:srcRect l="23206" t="20211" r="29523" b="27908"/>
        <a:stretch/>
      </xdr:blipFill>
      <xdr:spPr>
        <a:xfrm>
          <a:off x="324970" y="1446119"/>
          <a:ext cx="733425" cy="603712"/>
        </a:xfrm>
        <a:prstGeom prst="rect">
          <a:avLst/>
        </a:prstGeom>
      </xdr:spPr>
    </xdr:pic>
    <xdr:clientData/>
  </xdr:oneCellAnchor>
  <xdr:oneCellAnchor>
    <xdr:from>
      <xdr:col>0</xdr:col>
      <xdr:colOff>290233</xdr:colOff>
      <xdr:row>8</xdr:row>
      <xdr:rowOff>73398</xdr:rowOff>
    </xdr:from>
    <xdr:ext cx="959404" cy="638175"/>
    <xdr:pic>
      <xdr:nvPicPr>
        <xdr:cNvPr id="11" name="Рисунок 10"/>
        <xdr:cNvPicPr>
          <a:picLocks noChangeAspect="1"/>
        </xdr:cNvPicPr>
      </xdr:nvPicPr>
      <xdr:blipFill rotWithShape="1">
        <a:blip xmlns:r="http://schemas.openxmlformats.org/officeDocument/2006/relationships" r:embed="rId4"/>
        <a:srcRect l="11251" t="7970" r="4739" b="2975"/>
        <a:stretch/>
      </xdr:blipFill>
      <xdr:spPr>
        <a:xfrm>
          <a:off x="290233" y="2845173"/>
          <a:ext cx="959404" cy="638175"/>
        </a:xfrm>
        <a:prstGeom prst="rect">
          <a:avLst/>
        </a:prstGeom>
      </xdr:spPr>
    </xdr:pic>
    <xdr:clientData/>
  </xdr:oneCellAnchor>
  <xdr:twoCellAnchor editAs="oneCell">
    <xdr:from>
      <xdr:col>0</xdr:col>
      <xdr:colOff>228599</xdr:colOff>
      <xdr:row>10</xdr:row>
      <xdr:rowOff>19034</xdr:rowOff>
    </xdr:from>
    <xdr:to>
      <xdr:col>0</xdr:col>
      <xdr:colOff>1197560</xdr:colOff>
      <xdr:row>10</xdr:row>
      <xdr:rowOff>723900</xdr:rowOff>
    </xdr:to>
    <xdr:pic>
      <xdr:nvPicPr>
        <xdr:cNvPr id="2" name="Рисунок 1"/>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28599" y="4295759"/>
          <a:ext cx="968961" cy="704866"/>
        </a:xfrm>
        <a:prstGeom prst="rect">
          <a:avLst/>
        </a:prstGeom>
      </xdr:spPr>
    </xdr:pic>
    <xdr:clientData/>
  </xdr:twoCellAnchor>
  <xdr:twoCellAnchor editAs="oneCell">
    <xdr:from>
      <xdr:col>0</xdr:col>
      <xdr:colOff>333376</xdr:colOff>
      <xdr:row>9</xdr:row>
      <xdr:rowOff>16114</xdr:rowOff>
    </xdr:from>
    <xdr:to>
      <xdr:col>0</xdr:col>
      <xdr:colOff>1163402</xdr:colOff>
      <xdr:row>9</xdr:row>
      <xdr:rowOff>647699</xdr:rowOff>
    </xdr:to>
    <xdr:pic>
      <xdr:nvPicPr>
        <xdr:cNvPr id="5" name="Рисунок 4"/>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291" t="12378" r="5713" b="10785"/>
        <a:stretch/>
      </xdr:blipFill>
      <xdr:spPr>
        <a:xfrm>
          <a:off x="333376" y="3587989"/>
          <a:ext cx="830026" cy="63158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oneCellAnchor>
    <xdr:from>
      <xdr:col>0</xdr:col>
      <xdr:colOff>1</xdr:colOff>
      <xdr:row>5</xdr:row>
      <xdr:rowOff>47625</xdr:rowOff>
    </xdr:from>
    <xdr:ext cx="914399" cy="833583"/>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190625"/>
          <a:ext cx="914399" cy="833583"/>
        </a:xfrm>
        <a:prstGeom prst="rect">
          <a:avLst/>
        </a:prstGeom>
      </xdr:spPr>
    </xdr:pic>
    <xdr:clientData/>
  </xdr:oneCellAnchor>
  <xdr:oneCellAnchor>
    <xdr:from>
      <xdr:col>0</xdr:col>
      <xdr:colOff>0</xdr:colOff>
      <xdr:row>6</xdr:row>
      <xdr:rowOff>28576</xdr:rowOff>
    </xdr:from>
    <xdr:ext cx="942975" cy="885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095501"/>
          <a:ext cx="942975" cy="885824"/>
        </a:xfrm>
        <a:prstGeom prst="rect">
          <a:avLst/>
        </a:prstGeom>
      </xdr:spPr>
    </xdr:pic>
    <xdr:clientData/>
  </xdr:oneCellAnchor>
  <xdr:oneCellAnchor>
    <xdr:from>
      <xdr:col>0</xdr:col>
      <xdr:colOff>9525</xdr:colOff>
      <xdr:row>7</xdr:row>
      <xdr:rowOff>47626</xdr:rowOff>
    </xdr:from>
    <xdr:ext cx="952500" cy="809896"/>
    <xdr:pic>
      <xdr:nvPicPr>
        <xdr:cNvPr id="4" name="Рисунок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038476"/>
          <a:ext cx="952500" cy="809896"/>
        </a:xfrm>
        <a:prstGeom prst="rect">
          <a:avLst/>
        </a:prstGeom>
      </xdr:spPr>
    </xdr:pic>
    <xdr:clientData/>
  </xdr:oneCellAnchor>
  <xdr:oneCellAnchor>
    <xdr:from>
      <xdr:col>0</xdr:col>
      <xdr:colOff>19050</xdr:colOff>
      <xdr:row>12</xdr:row>
      <xdr:rowOff>142876</xdr:rowOff>
    </xdr:from>
    <xdr:ext cx="958145" cy="609600"/>
    <xdr:pic>
      <xdr:nvPicPr>
        <xdr:cNvPr id="5" name="Рисунок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010151"/>
          <a:ext cx="958145" cy="609600"/>
        </a:xfrm>
        <a:prstGeom prst="rect">
          <a:avLst/>
        </a:prstGeom>
      </xdr:spPr>
    </xdr:pic>
    <xdr:clientData/>
  </xdr:oneCellAnchor>
  <xdr:oneCellAnchor>
    <xdr:from>
      <xdr:col>0</xdr:col>
      <xdr:colOff>180976</xdr:colOff>
      <xdr:row>13</xdr:row>
      <xdr:rowOff>38101</xdr:rowOff>
    </xdr:from>
    <xdr:ext cx="628529" cy="857249"/>
    <xdr:pic>
      <xdr:nvPicPr>
        <xdr:cNvPr id="6" name="Рисунок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829301"/>
          <a:ext cx="628529" cy="857249"/>
        </a:xfrm>
        <a:prstGeom prst="rect">
          <a:avLst/>
        </a:prstGeom>
      </xdr:spPr>
    </xdr:pic>
    <xdr:clientData/>
  </xdr:oneCellAnchor>
  <xdr:oneCellAnchor>
    <xdr:from>
      <xdr:col>0</xdr:col>
      <xdr:colOff>38101</xdr:colOff>
      <xdr:row>14</xdr:row>
      <xdr:rowOff>314325</xdr:rowOff>
    </xdr:from>
    <xdr:ext cx="920092" cy="847725"/>
    <xdr:pic>
      <xdr:nvPicPr>
        <xdr:cNvPr id="7"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029450"/>
          <a:ext cx="920092" cy="847725"/>
        </a:xfrm>
        <a:prstGeom prst="rect">
          <a:avLst/>
        </a:prstGeom>
      </xdr:spPr>
    </xdr:pic>
    <xdr:clientData/>
  </xdr:oneCellAnchor>
  <xdr:oneCellAnchor>
    <xdr:from>
      <xdr:col>0</xdr:col>
      <xdr:colOff>66676</xdr:colOff>
      <xdr:row>15</xdr:row>
      <xdr:rowOff>47624</xdr:rowOff>
    </xdr:from>
    <xdr:ext cx="895349" cy="828163"/>
    <xdr:pic>
      <xdr:nvPicPr>
        <xdr:cNvPr id="8" name="Рисунок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286749"/>
          <a:ext cx="895349" cy="828163"/>
        </a:xfrm>
        <a:prstGeom prst="rect">
          <a:avLst/>
        </a:prstGeom>
      </xdr:spPr>
    </xdr:pic>
    <xdr:clientData/>
  </xdr:oneCellAnchor>
  <xdr:oneCellAnchor>
    <xdr:from>
      <xdr:col>0</xdr:col>
      <xdr:colOff>0</xdr:colOff>
      <xdr:row>19</xdr:row>
      <xdr:rowOff>66676</xdr:rowOff>
    </xdr:from>
    <xdr:ext cx="944696" cy="800100"/>
    <xdr:pic>
      <xdr:nvPicPr>
        <xdr:cNvPr id="9"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182226"/>
          <a:ext cx="944696" cy="800100"/>
        </a:xfrm>
        <a:prstGeom prst="rect">
          <a:avLst/>
        </a:prstGeom>
      </xdr:spPr>
    </xdr:pic>
    <xdr:clientData/>
  </xdr:oneCellAnchor>
  <xdr:oneCellAnchor>
    <xdr:from>
      <xdr:col>0</xdr:col>
      <xdr:colOff>0</xdr:colOff>
      <xdr:row>21</xdr:row>
      <xdr:rowOff>161925</xdr:rowOff>
    </xdr:from>
    <xdr:ext cx="950768" cy="600075"/>
    <xdr:pic>
      <xdr:nvPicPr>
        <xdr:cNvPr id="10" name="Рисунок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772900"/>
          <a:ext cx="950768" cy="600075"/>
        </a:xfrm>
        <a:prstGeom prst="rect">
          <a:avLst/>
        </a:prstGeom>
      </xdr:spPr>
    </xdr:pic>
    <xdr:clientData/>
  </xdr:oneCellAnchor>
  <xdr:twoCellAnchor>
    <xdr:from>
      <xdr:col>0</xdr:col>
      <xdr:colOff>0</xdr:colOff>
      <xdr:row>1</xdr:row>
      <xdr:rowOff>0</xdr:rowOff>
    </xdr:from>
    <xdr:to>
      <xdr:col>1</xdr:col>
      <xdr:colOff>428809</xdr:colOff>
      <xdr:row>1</xdr:row>
      <xdr:rowOff>149679</xdr:rowOff>
    </xdr:to>
    <xdr:sp macro="" textlink="">
      <xdr:nvSpPr>
        <xdr:cNvPr id="11" name="Скругленный прямоугольник 10">
          <a:hlinkClick xmlns:r="http://schemas.openxmlformats.org/officeDocument/2006/relationships" r:id="rId10"/>
        </xdr:cNvPr>
        <xdr:cNvSpPr/>
      </xdr:nvSpPr>
      <xdr:spPr>
        <a:xfrm>
          <a:off x="0" y="18097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1</xdr:colOff>
      <xdr:row>5</xdr:row>
      <xdr:rowOff>47625</xdr:rowOff>
    </xdr:from>
    <xdr:ext cx="914399" cy="833583"/>
    <xdr:pic>
      <xdr:nvPicPr>
        <xdr:cNvPr id="12" name="Рисунок 1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343025"/>
          <a:ext cx="914399" cy="833583"/>
        </a:xfrm>
        <a:prstGeom prst="rect">
          <a:avLst/>
        </a:prstGeom>
      </xdr:spPr>
    </xdr:pic>
    <xdr:clientData/>
  </xdr:oneCellAnchor>
  <xdr:oneCellAnchor>
    <xdr:from>
      <xdr:col>0</xdr:col>
      <xdr:colOff>0</xdr:colOff>
      <xdr:row>6</xdr:row>
      <xdr:rowOff>28576</xdr:rowOff>
    </xdr:from>
    <xdr:ext cx="942975" cy="885824"/>
    <xdr:pic>
      <xdr:nvPicPr>
        <xdr:cNvPr id="13" name="Рисунок 1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247901"/>
          <a:ext cx="942975" cy="885824"/>
        </a:xfrm>
        <a:prstGeom prst="rect">
          <a:avLst/>
        </a:prstGeom>
      </xdr:spPr>
    </xdr:pic>
    <xdr:clientData/>
  </xdr:oneCellAnchor>
  <xdr:oneCellAnchor>
    <xdr:from>
      <xdr:col>0</xdr:col>
      <xdr:colOff>9525</xdr:colOff>
      <xdr:row>7</xdr:row>
      <xdr:rowOff>47626</xdr:rowOff>
    </xdr:from>
    <xdr:ext cx="952500" cy="809896"/>
    <xdr:pic>
      <xdr:nvPicPr>
        <xdr:cNvPr id="14" name="Рисунок 1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190876"/>
          <a:ext cx="952500" cy="809896"/>
        </a:xfrm>
        <a:prstGeom prst="rect">
          <a:avLst/>
        </a:prstGeom>
      </xdr:spPr>
    </xdr:pic>
    <xdr:clientData/>
  </xdr:oneCellAnchor>
  <xdr:oneCellAnchor>
    <xdr:from>
      <xdr:col>0</xdr:col>
      <xdr:colOff>19050</xdr:colOff>
      <xdr:row>12</xdr:row>
      <xdr:rowOff>142876</xdr:rowOff>
    </xdr:from>
    <xdr:ext cx="958145" cy="609600"/>
    <xdr:pic>
      <xdr:nvPicPr>
        <xdr:cNvPr id="15" name="Рисунок 1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162551"/>
          <a:ext cx="958145" cy="609600"/>
        </a:xfrm>
        <a:prstGeom prst="rect">
          <a:avLst/>
        </a:prstGeom>
      </xdr:spPr>
    </xdr:pic>
    <xdr:clientData/>
  </xdr:oneCellAnchor>
  <xdr:oneCellAnchor>
    <xdr:from>
      <xdr:col>0</xdr:col>
      <xdr:colOff>180976</xdr:colOff>
      <xdr:row>13</xdr:row>
      <xdr:rowOff>38101</xdr:rowOff>
    </xdr:from>
    <xdr:ext cx="628529" cy="857249"/>
    <xdr:pic>
      <xdr:nvPicPr>
        <xdr:cNvPr id="16" name="Рисунок 1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981701"/>
          <a:ext cx="628529" cy="857249"/>
        </a:xfrm>
        <a:prstGeom prst="rect">
          <a:avLst/>
        </a:prstGeom>
      </xdr:spPr>
    </xdr:pic>
    <xdr:clientData/>
  </xdr:oneCellAnchor>
  <xdr:oneCellAnchor>
    <xdr:from>
      <xdr:col>0</xdr:col>
      <xdr:colOff>38101</xdr:colOff>
      <xdr:row>14</xdr:row>
      <xdr:rowOff>314325</xdr:rowOff>
    </xdr:from>
    <xdr:ext cx="920092" cy="847725"/>
    <xdr:pic>
      <xdr:nvPicPr>
        <xdr:cNvPr id="17" name="Рисунок 1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181850"/>
          <a:ext cx="920092" cy="847725"/>
        </a:xfrm>
        <a:prstGeom prst="rect">
          <a:avLst/>
        </a:prstGeom>
      </xdr:spPr>
    </xdr:pic>
    <xdr:clientData/>
  </xdr:oneCellAnchor>
  <xdr:oneCellAnchor>
    <xdr:from>
      <xdr:col>0</xdr:col>
      <xdr:colOff>66676</xdr:colOff>
      <xdr:row>15</xdr:row>
      <xdr:rowOff>47624</xdr:rowOff>
    </xdr:from>
    <xdr:ext cx="895349" cy="828163"/>
    <xdr:pic>
      <xdr:nvPicPr>
        <xdr:cNvPr id="18" name="Рисунок 1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439149"/>
          <a:ext cx="895349" cy="828163"/>
        </a:xfrm>
        <a:prstGeom prst="rect">
          <a:avLst/>
        </a:prstGeom>
      </xdr:spPr>
    </xdr:pic>
    <xdr:clientData/>
  </xdr:oneCellAnchor>
  <xdr:oneCellAnchor>
    <xdr:from>
      <xdr:col>0</xdr:col>
      <xdr:colOff>0</xdr:colOff>
      <xdr:row>19</xdr:row>
      <xdr:rowOff>66676</xdr:rowOff>
    </xdr:from>
    <xdr:ext cx="944696" cy="800100"/>
    <xdr:pic>
      <xdr:nvPicPr>
        <xdr:cNvPr id="19" name="Рисунок 1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334626"/>
          <a:ext cx="944696" cy="800100"/>
        </a:xfrm>
        <a:prstGeom prst="rect">
          <a:avLst/>
        </a:prstGeom>
      </xdr:spPr>
    </xdr:pic>
    <xdr:clientData/>
  </xdr:oneCellAnchor>
  <xdr:oneCellAnchor>
    <xdr:from>
      <xdr:col>0</xdr:col>
      <xdr:colOff>0</xdr:colOff>
      <xdr:row>21</xdr:row>
      <xdr:rowOff>161925</xdr:rowOff>
    </xdr:from>
    <xdr:ext cx="950768" cy="600075"/>
    <xdr:pic>
      <xdr:nvPicPr>
        <xdr:cNvPr id="20" name="Рисунок 1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925300"/>
          <a:ext cx="950768" cy="600075"/>
        </a:xfrm>
        <a:prstGeom prst="rect">
          <a:avLst/>
        </a:prstGeom>
      </xdr:spPr>
    </xdr:pic>
    <xdr:clientData/>
  </xdr:oneCellAnchor>
  <xdr:twoCellAnchor editAs="oneCell">
    <xdr:from>
      <xdr:col>0</xdr:col>
      <xdr:colOff>123825</xdr:colOff>
      <xdr:row>11</xdr:row>
      <xdr:rowOff>85724</xdr:rowOff>
    </xdr:from>
    <xdr:to>
      <xdr:col>0</xdr:col>
      <xdr:colOff>914400</xdr:colOff>
      <xdr:row>11</xdr:row>
      <xdr:rowOff>827325</xdr:rowOff>
    </xdr:to>
    <xdr:pic>
      <xdr:nvPicPr>
        <xdr:cNvPr id="21" name="Рисунок 20"/>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r="2494" b="11667"/>
        <a:stretch/>
      </xdr:blipFill>
      <xdr:spPr bwMode="auto">
        <a:xfrm>
          <a:off x="123825" y="5105399"/>
          <a:ext cx="790575" cy="741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323850</xdr:colOff>
      <xdr:row>5</xdr:row>
      <xdr:rowOff>38101</xdr:rowOff>
    </xdr:from>
    <xdr:to>
      <xdr:col>0</xdr:col>
      <xdr:colOff>1125253</xdr:colOff>
      <xdr:row>5</xdr:row>
      <xdr:rowOff>914401</xdr:rowOff>
    </xdr:to>
    <xdr:pic>
      <xdr:nvPicPr>
        <xdr:cNvPr id="2" name="Рисунок 1"/>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438276"/>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3" name="Рисунок 2"/>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562225"/>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3909686"/>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143500"/>
          <a:ext cx="733576" cy="933450"/>
        </a:xfrm>
        <a:prstGeom prst="rect">
          <a:avLst/>
        </a:prstGeom>
      </xdr:spPr>
    </xdr:pic>
    <xdr:clientData/>
  </xdr:twoCellAnchor>
  <xdr:twoCellAnchor>
    <xdr:from>
      <xdr:col>0</xdr:col>
      <xdr:colOff>0</xdr:colOff>
      <xdr:row>1</xdr:row>
      <xdr:rowOff>0</xdr:rowOff>
    </xdr:from>
    <xdr:to>
      <xdr:col>1</xdr:col>
      <xdr:colOff>85909</xdr:colOff>
      <xdr:row>1</xdr:row>
      <xdr:rowOff>149679</xdr:rowOff>
    </xdr:to>
    <xdr:sp macro="" textlink="">
      <xdr:nvSpPr>
        <xdr:cNvPr id="6" name="Скругленный прямоугольник 5">
          <a:hlinkClick xmlns:r="http://schemas.openxmlformats.org/officeDocument/2006/relationships" r:id="rId5"/>
        </xdr:cNvPr>
        <xdr:cNvSpPr/>
      </xdr:nvSpPr>
      <xdr:spPr>
        <a:xfrm>
          <a:off x="0" y="20002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323850</xdr:colOff>
      <xdr:row>5</xdr:row>
      <xdr:rowOff>38101</xdr:rowOff>
    </xdr:from>
    <xdr:to>
      <xdr:col>0</xdr:col>
      <xdr:colOff>1125253</xdr:colOff>
      <xdr:row>5</xdr:row>
      <xdr:rowOff>914401</xdr:rowOff>
    </xdr:to>
    <xdr:pic>
      <xdr:nvPicPr>
        <xdr:cNvPr id="7" name="Рисунок 6"/>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600201"/>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8" name="Рисунок 7"/>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724150"/>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9" name="Рисунок 8"/>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4071611"/>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10" name="Рисунок 9"/>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305425"/>
          <a:ext cx="733576" cy="93345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0</xdr:col>
      <xdr:colOff>40821</xdr:colOff>
      <xdr:row>1</xdr:row>
      <xdr:rowOff>27214</xdr:rowOff>
    </xdr:from>
    <xdr:to>
      <xdr:col>0</xdr:col>
      <xdr:colOff>1517380</xdr:colOff>
      <xdr:row>2</xdr:row>
      <xdr:rowOff>0</xdr:rowOff>
    </xdr:to>
    <xdr:sp macro="" textlink="">
      <xdr:nvSpPr>
        <xdr:cNvPr id="3" name="Скругленный прямоугольник 2">
          <a:hlinkClick xmlns:r="http://schemas.openxmlformats.org/officeDocument/2006/relationships" r:id="rId1"/>
        </xdr:cNvPr>
        <xdr:cNvSpPr/>
      </xdr:nvSpPr>
      <xdr:spPr>
        <a:xfrm>
          <a:off x="40821" y="208189"/>
          <a:ext cx="1447984"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430696</xdr:colOff>
      <xdr:row>5</xdr:row>
      <xdr:rowOff>47862</xdr:rowOff>
    </xdr:from>
    <xdr:to>
      <xdr:col>0</xdr:col>
      <xdr:colOff>579783</xdr:colOff>
      <xdr:row>11</xdr:row>
      <xdr:rowOff>156953</xdr:rowOff>
    </xdr:to>
    <xdr:pic>
      <xdr:nvPicPr>
        <xdr:cNvPr id="9" name="Рисунок 8"/>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30696" y="1596710"/>
          <a:ext cx="149087" cy="1252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40821</xdr:colOff>
      <xdr:row>1</xdr:row>
      <xdr:rowOff>27214</xdr:rowOff>
    </xdr:from>
    <xdr:to>
      <xdr:col>0</xdr:col>
      <xdr:colOff>1517380</xdr:colOff>
      <xdr:row>2</xdr:row>
      <xdr:rowOff>0</xdr:rowOff>
    </xdr:to>
    <xdr:sp macro="" textlink="">
      <xdr:nvSpPr>
        <xdr:cNvPr id="4" name="Скругленный прямоугольник 3">
          <a:hlinkClick xmlns:r="http://schemas.openxmlformats.org/officeDocument/2006/relationships" r:id="rId1"/>
        </xdr:cNvPr>
        <xdr:cNvSpPr/>
      </xdr:nvSpPr>
      <xdr:spPr>
        <a:xfrm>
          <a:off x="40821" y="208189"/>
          <a:ext cx="1447984"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685799</xdr:colOff>
      <xdr:row>17</xdr:row>
      <xdr:rowOff>28575</xdr:rowOff>
    </xdr:from>
    <xdr:ext cx="150876" cy="1628774"/>
    <xdr:pic>
      <xdr:nvPicPr>
        <xdr:cNvPr id="7" name="Рисунок 6"/>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flipH="1">
          <a:off x="685799" y="4467225"/>
          <a:ext cx="150876" cy="1628774"/>
        </a:xfrm>
        <a:prstGeom prst="rect">
          <a:avLst/>
        </a:prstGeom>
      </xdr:spPr>
    </xdr:pic>
    <xdr:clientData/>
  </xdr:oneCellAnchor>
  <xdr:twoCellAnchor editAs="oneCell">
    <xdr:from>
      <xdr:col>0</xdr:col>
      <xdr:colOff>644388</xdr:colOff>
      <xdr:row>5</xdr:row>
      <xdr:rowOff>86552</xdr:rowOff>
    </xdr:from>
    <xdr:to>
      <xdr:col>0</xdr:col>
      <xdr:colOff>788625</xdr:colOff>
      <xdr:row>13</xdr:row>
      <xdr:rowOff>119655</xdr:rowOff>
    </xdr:to>
    <xdr:pic>
      <xdr:nvPicPr>
        <xdr:cNvPr id="9" name="Рисунок 8"/>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flipH="1">
          <a:off x="644388" y="1635400"/>
          <a:ext cx="144237" cy="1557103"/>
        </a:xfrm>
        <a:prstGeom prst="rect">
          <a:avLst/>
        </a:prstGeom>
      </xdr:spPr>
    </xdr:pic>
    <xdr:clientData/>
  </xdr:twoCellAnchor>
  <xdr:oneCellAnchor>
    <xdr:from>
      <xdr:col>0</xdr:col>
      <xdr:colOff>685799</xdr:colOff>
      <xdr:row>17</xdr:row>
      <xdr:rowOff>28575</xdr:rowOff>
    </xdr:from>
    <xdr:ext cx="150876" cy="1628774"/>
    <xdr:pic>
      <xdr:nvPicPr>
        <xdr:cNvPr id="10" name="Рисунок 9"/>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flipH="1">
          <a:off x="685799" y="4476336"/>
          <a:ext cx="150876" cy="1628774"/>
        </a:xfrm>
        <a:prstGeom prst="rect">
          <a:avLst/>
        </a:prstGeom>
      </xdr:spPr>
    </xdr:pic>
    <xdr:clientData/>
  </xdr:oneCellAnchor>
</xdr:wsDr>
</file>

<file path=xl/drawings/drawing20.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2" name="Скругленный прямоугольник 1">
          <a:hlinkClick xmlns:r="http://schemas.openxmlformats.org/officeDocument/2006/relationships" r:id="rId1"/>
        </xdr:cNvPr>
        <xdr:cNvSpPr/>
      </xdr:nvSpPr>
      <xdr:spPr>
        <a:xfrm>
          <a:off x="40821" y="389164"/>
          <a:ext cx="1476559"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371476</xdr:colOff>
      <xdr:row>6</xdr:row>
      <xdr:rowOff>57151</xdr:rowOff>
    </xdr:from>
    <xdr:to>
      <xdr:col>0</xdr:col>
      <xdr:colOff>1242591</xdr:colOff>
      <xdr:row>6</xdr:row>
      <xdr:rowOff>819151</xdr:rowOff>
    </xdr:to>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twoCellAnchor editAs="oneCell">
    <xdr:from>
      <xdr:col>0</xdr:col>
      <xdr:colOff>371476</xdr:colOff>
      <xdr:row>6</xdr:row>
      <xdr:rowOff>57151</xdr:rowOff>
    </xdr:from>
    <xdr:to>
      <xdr:col>0</xdr:col>
      <xdr:colOff>1242591</xdr:colOff>
      <xdr:row>6</xdr:row>
      <xdr:rowOff>819151</xdr:rowOff>
    </xdr:to>
    <xdr:pic>
      <xdr:nvPicPr>
        <xdr:cNvPr id="5" name="Рисунок 4"/>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8" name="Рисунок 7"/>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0594"/>
          <a:ext cx="1369879" cy="22288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2.xml><?xml version="1.0" encoding="utf-8"?>
<xdr:wsDr xmlns:xdr="http://schemas.openxmlformats.org/drawingml/2006/spreadsheetDrawing" xmlns:a="http://schemas.openxmlformats.org/drawingml/2006/main">
  <xdr:oneCellAnchor>
    <xdr:from>
      <xdr:col>0</xdr:col>
      <xdr:colOff>0</xdr:colOff>
      <xdr:row>5</xdr:row>
      <xdr:rowOff>66676</xdr:rowOff>
    </xdr:from>
    <xdr:ext cx="993610" cy="1409699"/>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019176"/>
          <a:ext cx="993610" cy="1409699"/>
        </a:xfrm>
        <a:prstGeom prst="rect">
          <a:avLst/>
        </a:prstGeom>
      </xdr:spPr>
    </xdr:pic>
    <xdr:clientData/>
  </xdr:oneCellAnchor>
  <xdr:oneCellAnchor>
    <xdr:from>
      <xdr:col>0</xdr:col>
      <xdr:colOff>9526</xdr:colOff>
      <xdr:row>16</xdr:row>
      <xdr:rowOff>152402</xdr:rowOff>
    </xdr:from>
    <xdr:ext cx="892907" cy="1266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200402"/>
          <a:ext cx="892907" cy="1266824"/>
        </a:xfrm>
        <a:prstGeom prst="rect">
          <a:avLst/>
        </a:prstGeom>
      </xdr:spPr>
    </xdr:pic>
    <xdr:clientData/>
  </xdr:oneCellAnchor>
  <xdr:twoCellAnchor>
    <xdr:from>
      <xdr:col>0</xdr:col>
      <xdr:colOff>0</xdr:colOff>
      <xdr:row>1</xdr:row>
      <xdr:rowOff>0</xdr:rowOff>
    </xdr:from>
    <xdr:to>
      <xdr:col>1</xdr:col>
      <xdr:colOff>400234</xdr:colOff>
      <xdr:row>2</xdr:row>
      <xdr:rowOff>36419</xdr:rowOff>
    </xdr:to>
    <xdr:sp macro="" textlink="">
      <xdr:nvSpPr>
        <xdr:cNvPr id="4" name="Скругленный прямоугольник 3">
          <a:hlinkClick xmlns:r="http://schemas.openxmlformats.org/officeDocument/2006/relationships" r:id="rId3"/>
        </xdr:cNvPr>
        <xdr:cNvSpPr/>
      </xdr:nvSpPr>
      <xdr:spPr>
        <a:xfrm>
          <a:off x="0" y="1619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0</xdr:colOff>
      <xdr:row>5</xdr:row>
      <xdr:rowOff>66676</xdr:rowOff>
    </xdr:from>
    <xdr:ext cx="993610" cy="1409699"/>
    <xdr:pic>
      <xdr:nvPicPr>
        <xdr:cNvPr id="5" name="Рисунок 4"/>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304926"/>
          <a:ext cx="993610" cy="1409699"/>
        </a:xfrm>
        <a:prstGeom prst="rect">
          <a:avLst/>
        </a:prstGeom>
      </xdr:spPr>
    </xdr:pic>
    <xdr:clientData/>
  </xdr:oneCellAnchor>
  <xdr:oneCellAnchor>
    <xdr:from>
      <xdr:col>0</xdr:col>
      <xdr:colOff>9526</xdr:colOff>
      <xdr:row>16</xdr:row>
      <xdr:rowOff>152402</xdr:rowOff>
    </xdr:from>
    <xdr:ext cx="892907" cy="1266824"/>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781427"/>
          <a:ext cx="892907" cy="1266824"/>
        </a:xfrm>
        <a:prstGeom prst="rect">
          <a:avLst/>
        </a:prstGeom>
      </xdr:spPr>
    </xdr:pic>
    <xdr:clientData/>
  </xdr:oneCellAnchor>
</xdr:wsDr>
</file>

<file path=xl/drawings/drawing23.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2951573" cy="251732"/>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786011</xdr:colOff>
      <xdr:row>25</xdr:row>
      <xdr:rowOff>40819</xdr:rowOff>
    </xdr:from>
    <xdr:ext cx="1159296" cy="4572001"/>
    <xdr:pic>
      <xdr:nvPicPr>
        <xdr:cNvPr id="3" name="Рисунок 2"/>
        <xdr:cNvPicPr>
          <a:picLocks noChangeAspect="1" noChangeArrowheads="1"/>
        </xdr:cNvPicPr>
      </xdr:nvPicPr>
      <xdr:blipFill rotWithShape="1">
        <a:blip xmlns:r="http://schemas.openxmlformats.org/officeDocument/2006/relationships" r:embed="rId2" cstate="print">
          <a:extLst>
            <a:ext uri="{BEBA8EAE-BF5A-486C-A8C5-ECC9F3942E4B}">
              <a14:imgProps xmlns:a14="http://schemas.microsoft.com/office/drawing/2010/main">
                <a14:imgLayer r:embed="rId3">
                  <a14:imgEffect>
                    <a14:sharpenSoften amount="25000"/>
                  </a14:imgEffect>
                </a14:imgLayer>
              </a14:imgProps>
            </a:ext>
            <a:ext uri="{28A0092B-C50C-407E-A947-70E740481C1C}">
              <a14:useLocalDpi xmlns:a14="http://schemas.microsoft.com/office/drawing/2010/main" val="0"/>
            </a:ext>
          </a:extLst>
        </a:blip>
        <a:srcRect r="10995"/>
        <a:stretch/>
      </xdr:blipFill>
      <xdr:spPr bwMode="auto">
        <a:xfrm>
          <a:off x="605036" y="4612819"/>
          <a:ext cx="1159296" cy="45720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122461</xdr:colOff>
      <xdr:row>28</xdr:row>
      <xdr:rowOff>1</xdr:rowOff>
    </xdr:from>
    <xdr:ext cx="625927" cy="3675358"/>
    <xdr:pic>
      <xdr:nvPicPr>
        <xdr:cNvPr id="4" name="Рисунок 3"/>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599" t="5719" r="4145" b="10879"/>
        <a:stretch/>
      </xdr:blipFill>
      <xdr:spPr bwMode="auto">
        <a:xfrm rot="5400000">
          <a:off x="-1402254" y="6668216"/>
          <a:ext cx="3675358" cy="6259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257738</xdr:colOff>
      <xdr:row>305</xdr:row>
      <xdr:rowOff>80042</xdr:rowOff>
    </xdr:from>
    <xdr:ext cx="1423808" cy="4029315"/>
    <xdr:pic>
      <xdr:nvPicPr>
        <xdr:cNvPr id="5" name="Рисунок 4"/>
        <xdr:cNvPicPr>
          <a:picLocks noChangeAspect="1" noChangeArrowheads="1"/>
        </xdr:cNvPicPr>
      </xdr:nvPicPr>
      <xdr:blipFill rotWithShape="1">
        <a:blip xmlns:r="http://schemas.openxmlformats.org/officeDocument/2006/relationships" r:embed="rId5" cstate="print">
          <a:extLst>
            <a:ext uri="{BEBA8EAE-BF5A-486C-A8C5-ECC9F3942E4B}">
              <a14:imgProps xmlns:a14="http://schemas.microsoft.com/office/drawing/2010/main">
                <a14:imgLayer r:embed="rId6">
                  <a14:imgEffect>
                    <a14:sharpenSoften amount="50000"/>
                  </a14:imgEffect>
                </a14:imgLayer>
              </a14:imgProps>
            </a:ext>
            <a:ext uri="{28A0092B-C50C-407E-A947-70E740481C1C}">
              <a14:useLocalDpi xmlns:a14="http://schemas.microsoft.com/office/drawing/2010/main" val="0"/>
            </a:ext>
          </a:extLst>
        </a:blip>
        <a:srcRect t="2176"/>
        <a:stretch/>
      </xdr:blipFill>
      <xdr:spPr bwMode="auto">
        <a:xfrm>
          <a:off x="257738" y="25416542"/>
          <a:ext cx="1423808" cy="40293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544286</xdr:colOff>
      <xdr:row>266</xdr:row>
      <xdr:rowOff>59231</xdr:rowOff>
    </xdr:from>
    <xdr:ext cx="1015016" cy="2569846"/>
    <xdr:pic>
      <xdr:nvPicPr>
        <xdr:cNvPr id="6" name="Рисунок 5"/>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836" r="35412"/>
        <a:stretch/>
      </xdr:blipFill>
      <xdr:spPr bwMode="auto">
        <a:xfrm rot="5400000">
          <a:off x="-233129" y="23506146"/>
          <a:ext cx="2569846" cy="10150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761999</xdr:colOff>
      <xdr:row>147</xdr:row>
      <xdr:rowOff>95250</xdr:rowOff>
    </xdr:from>
    <xdr:ext cx="1229570" cy="4567919"/>
    <xdr:pic>
      <xdr:nvPicPr>
        <xdr:cNvPr id="7" name="Рисунок 6"/>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09599" y="14001750"/>
          <a:ext cx="1229570" cy="456791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81638</xdr:colOff>
      <xdr:row>147</xdr:row>
      <xdr:rowOff>136071</xdr:rowOff>
    </xdr:from>
    <xdr:ext cx="724339" cy="4201878"/>
    <xdr:pic>
      <xdr:nvPicPr>
        <xdr:cNvPr id="8" name="Рисунок 7"/>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rot="5400000">
          <a:off x="-1657131" y="15781340"/>
          <a:ext cx="4201878" cy="7243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53661</xdr:colOff>
      <xdr:row>490</xdr:row>
      <xdr:rowOff>11704</xdr:rowOff>
    </xdr:from>
    <xdr:to>
      <xdr:col>3</xdr:col>
      <xdr:colOff>27979</xdr:colOff>
      <xdr:row>509</xdr:row>
      <xdr:rowOff>147569</xdr:rowOff>
    </xdr:to>
    <xdr:pic>
      <xdr:nvPicPr>
        <xdr:cNvPr id="9" name="Рисунок 8" descr="image003"/>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3661" y="43840119"/>
          <a:ext cx="3301360" cy="3704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4.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02623"/>
          <a:ext cx="3046279" cy="25336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11</xdr:row>
      <xdr:rowOff>60961</xdr:rowOff>
    </xdr:from>
    <xdr:to>
      <xdr:col>0</xdr:col>
      <xdr:colOff>1954023</xdr:colOff>
      <xdr:row>46</xdr:row>
      <xdr:rowOff>54429</xdr:rowOff>
    </xdr:to>
    <xdr:pic>
      <xdr:nvPicPr>
        <xdr:cNvPr id="10" name="Рисунок 9"/>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6758" r="31578"/>
        <a:stretch/>
      </xdr:blipFill>
      <xdr:spPr bwMode="auto">
        <a:xfrm rot="10800000" flipH="1" flipV="1">
          <a:off x="0" y="2809604"/>
          <a:ext cx="1954023" cy="66609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249381</xdr:colOff>
      <xdr:row>188</xdr:row>
      <xdr:rowOff>138545</xdr:rowOff>
    </xdr:from>
    <xdr:to>
      <xdr:col>0</xdr:col>
      <xdr:colOff>2011286</xdr:colOff>
      <xdr:row>225</xdr:row>
      <xdr:rowOff>103080</xdr:rowOff>
    </xdr:to>
    <xdr:pic>
      <xdr:nvPicPr>
        <xdr:cNvPr id="14" name="Рисунок 13"/>
        <xdr:cNvPicPr>
          <a:picLocks noChangeAspect="1"/>
        </xdr:cNvPicPr>
      </xdr:nvPicPr>
      <xdr:blipFill>
        <a:blip xmlns:r="http://schemas.openxmlformats.org/officeDocument/2006/relationships" r:embed="rId3" cstate="print"/>
        <a:stretch>
          <a:fillRect/>
        </a:stretch>
      </xdr:blipFill>
      <xdr:spPr>
        <a:xfrm>
          <a:off x="249381" y="34830327"/>
          <a:ext cx="1761905" cy="6628571"/>
        </a:xfrm>
        <a:prstGeom prst="rect">
          <a:avLst/>
        </a:prstGeom>
      </xdr:spPr>
    </xdr:pic>
    <xdr:clientData/>
  </xdr:twoCellAnchor>
  <xdr:twoCellAnchor editAs="oneCell">
    <xdr:from>
      <xdr:col>0</xdr:col>
      <xdr:colOff>55420</xdr:colOff>
      <xdr:row>365</xdr:row>
      <xdr:rowOff>138543</xdr:rowOff>
    </xdr:from>
    <xdr:to>
      <xdr:col>0</xdr:col>
      <xdr:colOff>1996537</xdr:colOff>
      <xdr:row>396</xdr:row>
      <xdr:rowOff>95278</xdr:rowOff>
    </xdr:to>
    <xdr:pic>
      <xdr:nvPicPr>
        <xdr:cNvPr id="16" name="Рисунок 15"/>
        <xdr:cNvPicPr>
          <a:picLocks noChangeAspect="1"/>
        </xdr:cNvPicPr>
      </xdr:nvPicPr>
      <xdr:blipFill>
        <a:blip xmlns:r="http://schemas.openxmlformats.org/officeDocument/2006/relationships" r:embed="rId4" cstate="print"/>
        <a:stretch>
          <a:fillRect/>
        </a:stretch>
      </xdr:blipFill>
      <xdr:spPr>
        <a:xfrm>
          <a:off x="55420" y="66848179"/>
          <a:ext cx="1941117" cy="5553972"/>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259541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55</xdr:row>
      <xdr:rowOff>0</xdr:rowOff>
    </xdr:from>
    <xdr:ext cx="828675" cy="0"/>
    <xdr:pic>
      <xdr:nvPicPr>
        <xdr:cNvPr id="3" name="Рисунок 10"/>
        <xdr:cNvPicPr>
          <a:picLocks noChangeAspect="1"/>
        </xdr:cNvPicPr>
      </xdr:nvPicPr>
      <xdr:blipFill>
        <a:blip xmlns:r="http://schemas.openxmlformats.org/officeDocument/2006/relationships" r:embed="rId2"/>
        <a:srcRect/>
        <a:stretch>
          <a:fillRect/>
        </a:stretch>
      </xdr:blipFill>
      <xdr:spPr bwMode="auto">
        <a:xfrm>
          <a:off x="95250" y="8191500"/>
          <a:ext cx="828675" cy="0"/>
        </a:xfrm>
        <a:prstGeom prst="rect">
          <a:avLst/>
        </a:prstGeom>
        <a:noFill/>
        <a:ln w="9525">
          <a:noFill/>
          <a:miter lim="800000"/>
          <a:headEnd/>
          <a:tailEnd/>
        </a:ln>
      </xdr:spPr>
    </xdr:pic>
    <xdr:clientData/>
  </xdr:oneCellAnchor>
  <xdr:oneCellAnchor>
    <xdr:from>
      <xdr:col>0</xdr:col>
      <xdr:colOff>142875</xdr:colOff>
      <xdr:row>55</xdr:row>
      <xdr:rowOff>0</xdr:rowOff>
    </xdr:from>
    <xdr:ext cx="723900" cy="0"/>
    <xdr:pic>
      <xdr:nvPicPr>
        <xdr:cNvPr id="4" name="Рисунок 11"/>
        <xdr:cNvPicPr>
          <a:picLocks noChangeAspect="1"/>
        </xdr:cNvPicPr>
      </xdr:nvPicPr>
      <xdr:blipFill>
        <a:blip xmlns:r="http://schemas.openxmlformats.org/officeDocument/2006/relationships" r:embed="rId3"/>
        <a:srcRect/>
        <a:stretch>
          <a:fillRect/>
        </a:stretch>
      </xdr:blipFill>
      <xdr:spPr bwMode="auto">
        <a:xfrm>
          <a:off x="142875" y="8191500"/>
          <a:ext cx="723900" cy="0"/>
        </a:xfrm>
        <a:prstGeom prst="rect">
          <a:avLst/>
        </a:prstGeom>
        <a:noFill/>
        <a:ln w="9525">
          <a:noFill/>
          <a:miter lim="800000"/>
          <a:headEnd/>
          <a:tailEnd/>
        </a:ln>
      </xdr:spPr>
    </xdr:pic>
    <xdr:clientData/>
  </xdr:oneCellAnchor>
  <xdr:oneCellAnchor>
    <xdr:from>
      <xdr:col>0</xdr:col>
      <xdr:colOff>66675</xdr:colOff>
      <xdr:row>55</xdr:row>
      <xdr:rowOff>0</xdr:rowOff>
    </xdr:from>
    <xdr:ext cx="828675" cy="0"/>
    <xdr:pic>
      <xdr:nvPicPr>
        <xdr:cNvPr id="5" name="Рисунок 10"/>
        <xdr:cNvPicPr>
          <a:picLocks noChangeAspect="1"/>
        </xdr:cNvPicPr>
      </xdr:nvPicPr>
      <xdr:blipFill>
        <a:blip xmlns:r="http://schemas.openxmlformats.org/officeDocument/2006/relationships" r:embed="rId2"/>
        <a:srcRect/>
        <a:stretch>
          <a:fillRect/>
        </a:stretch>
      </xdr:blipFill>
      <xdr:spPr bwMode="auto">
        <a:xfrm>
          <a:off x="66675" y="8191500"/>
          <a:ext cx="828675" cy="0"/>
        </a:xfrm>
        <a:prstGeom prst="rect">
          <a:avLst/>
        </a:prstGeom>
        <a:noFill/>
        <a:ln w="9525">
          <a:noFill/>
          <a:miter lim="800000"/>
          <a:headEnd/>
          <a:tailEnd/>
        </a:ln>
      </xdr:spPr>
    </xdr:pic>
    <xdr:clientData/>
  </xdr:oneCellAnchor>
  <xdr:oneCellAnchor>
    <xdr:from>
      <xdr:col>0</xdr:col>
      <xdr:colOff>28575</xdr:colOff>
      <xdr:row>32</xdr:row>
      <xdr:rowOff>161925</xdr:rowOff>
    </xdr:from>
    <xdr:ext cx="876300" cy="28575"/>
    <xdr:pic>
      <xdr:nvPicPr>
        <xdr:cNvPr id="6" name="Рисунок 8"/>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8575" y="4162425"/>
          <a:ext cx="876300" cy="2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35</xdr:row>
      <xdr:rowOff>209550</xdr:rowOff>
    </xdr:from>
    <xdr:ext cx="876300" cy="409575"/>
    <xdr:pic>
      <xdr:nvPicPr>
        <xdr:cNvPr id="7"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4762500"/>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28</xdr:row>
      <xdr:rowOff>57150</xdr:rowOff>
    </xdr:from>
    <xdr:ext cx="885825" cy="752475"/>
    <xdr:pic>
      <xdr:nvPicPr>
        <xdr:cNvPr id="8"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7150" y="3486150"/>
          <a:ext cx="88582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39</xdr:row>
      <xdr:rowOff>209550</xdr:rowOff>
    </xdr:from>
    <xdr:ext cx="828675" cy="371475"/>
    <xdr:pic>
      <xdr:nvPicPr>
        <xdr:cNvPr id="9"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6675" y="55245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47625</xdr:colOff>
      <xdr:row>38</xdr:row>
      <xdr:rowOff>171450</xdr:rowOff>
    </xdr:from>
    <xdr:ext cx="876300" cy="390525"/>
    <xdr:pic>
      <xdr:nvPicPr>
        <xdr:cNvPr id="10"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7625" y="531495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19050</xdr:colOff>
      <xdr:row>37</xdr:row>
      <xdr:rowOff>133350</xdr:rowOff>
    </xdr:from>
    <xdr:ext cx="895350" cy="492579"/>
    <xdr:pic>
      <xdr:nvPicPr>
        <xdr:cNvPr id="11" name="Рисунок 7"/>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9050" y="5086350"/>
          <a:ext cx="895350" cy="4925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0</xdr:colOff>
      <xdr:row>1</xdr:row>
      <xdr:rowOff>0</xdr:rowOff>
    </xdr:from>
    <xdr:to>
      <xdr:col>2</xdr:col>
      <xdr:colOff>259541</xdr:colOff>
      <xdr:row>2</xdr:row>
      <xdr:rowOff>47625</xdr:rowOff>
    </xdr:to>
    <xdr:sp macro="" textlink="">
      <xdr:nvSpPr>
        <xdr:cNvPr id="12" name="Скругленный прямоугольник 11">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58</xdr:row>
      <xdr:rowOff>0</xdr:rowOff>
    </xdr:from>
    <xdr:ext cx="828675" cy="0"/>
    <xdr:pic>
      <xdr:nvPicPr>
        <xdr:cNvPr id="13"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oneCellAnchor>
  <xdr:oneCellAnchor>
    <xdr:from>
      <xdr:col>0</xdr:col>
      <xdr:colOff>142875</xdr:colOff>
      <xdr:row>58</xdr:row>
      <xdr:rowOff>0</xdr:rowOff>
    </xdr:from>
    <xdr:ext cx="723900" cy="0"/>
    <xdr:pic>
      <xdr:nvPicPr>
        <xdr:cNvPr id="14"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oneCellAnchor>
  <xdr:oneCellAnchor>
    <xdr:from>
      <xdr:col>0</xdr:col>
      <xdr:colOff>66675</xdr:colOff>
      <xdr:row>58</xdr:row>
      <xdr:rowOff>0</xdr:rowOff>
    </xdr:from>
    <xdr:ext cx="828675" cy="0"/>
    <xdr:pic>
      <xdr:nvPicPr>
        <xdr:cNvPr id="15"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oneCellAnchor>
  <xdr:oneCellAnchor>
    <xdr:from>
      <xdr:col>0</xdr:col>
      <xdr:colOff>38100</xdr:colOff>
      <xdr:row>39</xdr:row>
      <xdr:rowOff>142875</xdr:rowOff>
    </xdr:from>
    <xdr:ext cx="876300" cy="409575"/>
    <xdr:pic>
      <xdr:nvPicPr>
        <xdr:cNvPr id="16"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547687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239485</xdr:colOff>
      <xdr:row>30</xdr:row>
      <xdr:rowOff>40821</xdr:rowOff>
    </xdr:from>
    <xdr:ext cx="809625" cy="558695"/>
    <xdr:pic>
      <xdr:nvPicPr>
        <xdr:cNvPr id="17" name="Рисунок 6"/>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39485" y="11606892"/>
          <a:ext cx="809625" cy="55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0</xdr:colOff>
      <xdr:row>1</xdr:row>
      <xdr:rowOff>0</xdr:rowOff>
    </xdr:from>
    <xdr:to>
      <xdr:col>2</xdr:col>
      <xdr:colOff>259541</xdr:colOff>
      <xdr:row>2</xdr:row>
      <xdr:rowOff>47625</xdr:rowOff>
    </xdr:to>
    <xdr:sp macro="" textlink="">
      <xdr:nvSpPr>
        <xdr:cNvPr id="18" name="Скругленный прямоугольник 17">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58</xdr:row>
      <xdr:rowOff>0</xdr:rowOff>
    </xdr:from>
    <xdr:ext cx="828675" cy="0"/>
    <xdr:pic>
      <xdr:nvPicPr>
        <xdr:cNvPr id="19"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oneCellAnchor>
  <xdr:oneCellAnchor>
    <xdr:from>
      <xdr:col>0</xdr:col>
      <xdr:colOff>142875</xdr:colOff>
      <xdr:row>58</xdr:row>
      <xdr:rowOff>0</xdr:rowOff>
    </xdr:from>
    <xdr:ext cx="723900" cy="0"/>
    <xdr:pic>
      <xdr:nvPicPr>
        <xdr:cNvPr id="20"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oneCellAnchor>
  <xdr:oneCellAnchor>
    <xdr:from>
      <xdr:col>0</xdr:col>
      <xdr:colOff>66675</xdr:colOff>
      <xdr:row>58</xdr:row>
      <xdr:rowOff>0</xdr:rowOff>
    </xdr:from>
    <xdr:ext cx="828675" cy="0"/>
    <xdr:pic>
      <xdr:nvPicPr>
        <xdr:cNvPr id="21"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oneCellAnchor>
  <xdr:oneCellAnchor>
    <xdr:from>
      <xdr:col>0</xdr:col>
      <xdr:colOff>28575</xdr:colOff>
      <xdr:row>22</xdr:row>
      <xdr:rowOff>76200</xdr:rowOff>
    </xdr:from>
    <xdr:ext cx="904875" cy="704850"/>
    <xdr:pic>
      <xdr:nvPicPr>
        <xdr:cNvPr id="22" name="Picture 260" descr="Коллектор Warme WKS80B (черная сталь) на 2 контура 80 кВт"/>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8575" y="2362200"/>
          <a:ext cx="90487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152400</xdr:colOff>
      <xdr:row>47</xdr:row>
      <xdr:rowOff>38100</xdr:rowOff>
    </xdr:from>
    <xdr:ext cx="657225" cy="657225"/>
    <xdr:pic>
      <xdr:nvPicPr>
        <xdr:cNvPr id="23" name="Picture 272" descr="Коллектор с гидравлическим разделителем Warme WKSG28B"/>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52400" y="6896100"/>
          <a:ext cx="657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49</xdr:row>
      <xdr:rowOff>47625</xdr:rowOff>
    </xdr:from>
    <xdr:ext cx="904875" cy="609600"/>
    <xdr:pic>
      <xdr:nvPicPr>
        <xdr:cNvPr id="24" name="Picture 273" descr="Гидравлический разделитель Warme WGR80B (черная сталь) 80 кВт"/>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0" y="7286625"/>
          <a:ext cx="90487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291352</xdr:colOff>
      <xdr:row>57</xdr:row>
      <xdr:rowOff>109818</xdr:rowOff>
    </xdr:from>
    <xdr:ext cx="866775" cy="504825"/>
    <xdr:pic>
      <xdr:nvPicPr>
        <xdr:cNvPr id="25" name="Рисунок 15" descr="крепление для коллектора"/>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2367" t="42278" r="11162" b="7243"/>
        <a:stretch>
          <a:fillRect/>
        </a:stretch>
      </xdr:blipFill>
      <xdr:spPr bwMode="auto">
        <a:xfrm>
          <a:off x="291352" y="8682318"/>
          <a:ext cx="8667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9525</xdr:colOff>
      <xdr:row>33</xdr:row>
      <xdr:rowOff>47625</xdr:rowOff>
    </xdr:from>
    <xdr:ext cx="895350" cy="571500"/>
    <xdr:pic>
      <xdr:nvPicPr>
        <xdr:cNvPr id="26" name="Рисунок 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25" y="4238625"/>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28575</xdr:colOff>
      <xdr:row>34</xdr:row>
      <xdr:rowOff>219075</xdr:rowOff>
    </xdr:from>
    <xdr:ext cx="876300" cy="390525"/>
    <xdr:pic>
      <xdr:nvPicPr>
        <xdr:cNvPr id="27"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8575" y="457200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95250</xdr:colOff>
      <xdr:row>36</xdr:row>
      <xdr:rowOff>190500</xdr:rowOff>
    </xdr:from>
    <xdr:ext cx="828675" cy="371475"/>
    <xdr:pic>
      <xdr:nvPicPr>
        <xdr:cNvPr id="28"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5250" y="49530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39</xdr:row>
      <xdr:rowOff>142875</xdr:rowOff>
    </xdr:from>
    <xdr:ext cx="876300" cy="409575"/>
    <xdr:pic>
      <xdr:nvPicPr>
        <xdr:cNvPr id="29"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547687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24</xdr:row>
      <xdr:rowOff>85725</xdr:rowOff>
    </xdr:from>
    <xdr:ext cx="857250" cy="542925"/>
    <xdr:pic>
      <xdr:nvPicPr>
        <xdr:cNvPr id="30" name="Рисунок 3"/>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66675" y="2752725"/>
          <a:ext cx="8572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28575</xdr:colOff>
      <xdr:row>25</xdr:row>
      <xdr:rowOff>85725</xdr:rowOff>
    </xdr:from>
    <xdr:ext cx="904875" cy="581025"/>
    <xdr:pic>
      <xdr:nvPicPr>
        <xdr:cNvPr id="31" name="Рисунок 4"/>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8575" y="2943225"/>
          <a:ext cx="90487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27</xdr:row>
      <xdr:rowOff>76200</xdr:rowOff>
    </xdr:from>
    <xdr:ext cx="866775" cy="638175"/>
    <xdr:pic>
      <xdr:nvPicPr>
        <xdr:cNvPr id="32" name="Рисунок 5"/>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0" y="3314700"/>
          <a:ext cx="86677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29</xdr:row>
      <xdr:rowOff>9525</xdr:rowOff>
    </xdr:from>
    <xdr:ext cx="885825" cy="581025"/>
    <xdr:pic>
      <xdr:nvPicPr>
        <xdr:cNvPr id="33"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3629025"/>
          <a:ext cx="88582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45</xdr:row>
      <xdr:rowOff>85725</xdr:rowOff>
    </xdr:from>
    <xdr:ext cx="876300" cy="409575"/>
    <xdr:pic>
      <xdr:nvPicPr>
        <xdr:cNvPr id="34"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656272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123825</xdr:colOff>
      <xdr:row>44</xdr:row>
      <xdr:rowOff>152400</xdr:rowOff>
    </xdr:from>
    <xdr:ext cx="723900" cy="381000"/>
    <xdr:pic>
      <xdr:nvPicPr>
        <xdr:cNvPr id="35" name="Рисунок 11"/>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23825" y="6438900"/>
          <a:ext cx="723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43</xdr:row>
      <xdr:rowOff>190500</xdr:rowOff>
    </xdr:from>
    <xdr:ext cx="828675" cy="371475"/>
    <xdr:pic>
      <xdr:nvPicPr>
        <xdr:cNvPr id="36"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8100" y="62865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42</xdr:row>
      <xdr:rowOff>190500</xdr:rowOff>
    </xdr:from>
    <xdr:ext cx="876300" cy="390525"/>
    <xdr:pic>
      <xdr:nvPicPr>
        <xdr:cNvPr id="37"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0" y="609600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19050</xdr:colOff>
      <xdr:row>41</xdr:row>
      <xdr:rowOff>142875</xdr:rowOff>
    </xdr:from>
    <xdr:ext cx="895350" cy="571500"/>
    <xdr:pic>
      <xdr:nvPicPr>
        <xdr:cNvPr id="38" name="Рисунок 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9050" y="5857875"/>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50</xdr:row>
      <xdr:rowOff>219075</xdr:rowOff>
    </xdr:from>
    <xdr:ext cx="885825" cy="666750"/>
    <xdr:pic>
      <xdr:nvPicPr>
        <xdr:cNvPr id="39" name="Рисунок 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0" y="7620000"/>
          <a:ext cx="88582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51</xdr:row>
      <xdr:rowOff>219075</xdr:rowOff>
    </xdr:from>
    <xdr:ext cx="885825" cy="666750"/>
    <xdr:pic>
      <xdr:nvPicPr>
        <xdr:cNvPr id="40" name="Рисунок 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57150" y="7810500"/>
          <a:ext cx="88582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52</xdr:row>
      <xdr:rowOff>76200</xdr:rowOff>
    </xdr:from>
    <xdr:ext cx="866775" cy="876300"/>
    <xdr:pic>
      <xdr:nvPicPr>
        <xdr:cNvPr id="41" name="Рисунок 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100" y="7886700"/>
          <a:ext cx="86677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300878</xdr:colOff>
      <xdr:row>56</xdr:row>
      <xdr:rowOff>6163</xdr:rowOff>
    </xdr:from>
    <xdr:ext cx="876300" cy="676275"/>
    <xdr:pic>
      <xdr:nvPicPr>
        <xdr:cNvPr id="42" name="Рисунок 24"/>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00878" y="8388163"/>
          <a:ext cx="8763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196850</xdr:colOff>
      <xdr:row>17</xdr:row>
      <xdr:rowOff>95250</xdr:rowOff>
    </xdr:from>
    <xdr:ext cx="485775" cy="695325"/>
    <xdr:pic>
      <xdr:nvPicPr>
        <xdr:cNvPr id="43" name="Рисунок 1"/>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96850" y="1428750"/>
          <a:ext cx="485775"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238125</xdr:colOff>
      <xdr:row>18</xdr:row>
      <xdr:rowOff>76200</xdr:rowOff>
    </xdr:from>
    <xdr:ext cx="485775" cy="742950"/>
    <xdr:pic>
      <xdr:nvPicPr>
        <xdr:cNvPr id="44" name="Рисунок 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38125" y="1600200"/>
          <a:ext cx="48577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238125</xdr:colOff>
      <xdr:row>19</xdr:row>
      <xdr:rowOff>57150</xdr:rowOff>
    </xdr:from>
    <xdr:ext cx="504825" cy="723900"/>
    <xdr:pic>
      <xdr:nvPicPr>
        <xdr:cNvPr id="45" name="Рисунок 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38125" y="1771650"/>
          <a:ext cx="50482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171450</xdr:colOff>
      <xdr:row>20</xdr:row>
      <xdr:rowOff>171450</xdr:rowOff>
    </xdr:from>
    <xdr:ext cx="523875" cy="752475"/>
    <xdr:pic>
      <xdr:nvPicPr>
        <xdr:cNvPr id="46" name="Рисунок 5"/>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71450" y="2076450"/>
          <a:ext cx="52387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119905</xdr:colOff>
      <xdr:row>71</xdr:row>
      <xdr:rowOff>179294</xdr:rowOff>
    </xdr:from>
    <xdr:ext cx="763509" cy="346822"/>
    <xdr:pic>
      <xdr:nvPicPr>
        <xdr:cNvPr id="47" name="Рисунок 46"/>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19905" y="11228294"/>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86847</xdr:colOff>
      <xdr:row>72</xdr:row>
      <xdr:rowOff>208429</xdr:rowOff>
    </xdr:from>
    <xdr:ext cx="1001805" cy="329154"/>
    <xdr:pic>
      <xdr:nvPicPr>
        <xdr:cNvPr id="48" name="Рисунок 47"/>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86847" y="11428879"/>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19051</xdr:colOff>
      <xdr:row>73</xdr:row>
      <xdr:rowOff>238125</xdr:rowOff>
    </xdr:from>
    <xdr:ext cx="1201831" cy="309237"/>
    <xdr:pic>
      <xdr:nvPicPr>
        <xdr:cNvPr id="49" name="Рисунок 48"/>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9051" y="11620500"/>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47625</xdr:colOff>
      <xdr:row>74</xdr:row>
      <xdr:rowOff>190500</xdr:rowOff>
    </xdr:from>
    <xdr:ext cx="1173256" cy="249895"/>
    <xdr:pic>
      <xdr:nvPicPr>
        <xdr:cNvPr id="50" name="Рисунок 49"/>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7625" y="11811000"/>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257176</xdr:colOff>
      <xdr:row>75</xdr:row>
      <xdr:rowOff>47625</xdr:rowOff>
    </xdr:from>
    <xdr:ext cx="712018" cy="527797"/>
    <xdr:pic>
      <xdr:nvPicPr>
        <xdr:cNvPr id="51" name="Рисунок 50"/>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57176" y="11858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85725</xdr:colOff>
      <xdr:row>76</xdr:row>
      <xdr:rowOff>47625</xdr:rowOff>
    </xdr:from>
    <xdr:ext cx="1124376" cy="518272"/>
    <xdr:pic>
      <xdr:nvPicPr>
        <xdr:cNvPr id="52" name="Рисунок 51"/>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85725" y="12049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114300</xdr:colOff>
      <xdr:row>77</xdr:row>
      <xdr:rowOff>85725</xdr:rowOff>
    </xdr:from>
    <xdr:ext cx="1064232" cy="489697"/>
    <xdr:pic>
      <xdr:nvPicPr>
        <xdr:cNvPr id="53" name="Рисунок 52"/>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14300" y="1227772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85726</xdr:colOff>
      <xdr:row>78</xdr:row>
      <xdr:rowOff>228600</xdr:rowOff>
    </xdr:from>
    <xdr:ext cx="1219149" cy="403972"/>
    <xdr:pic>
      <xdr:nvPicPr>
        <xdr:cNvPr id="54" name="Рисунок 53"/>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5726" y="12573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104776</xdr:colOff>
      <xdr:row>79</xdr:row>
      <xdr:rowOff>76200</xdr:rowOff>
    </xdr:from>
    <xdr:ext cx="1067587" cy="361389"/>
    <xdr:pic>
      <xdr:nvPicPr>
        <xdr:cNvPr id="55" name="Рисунок 54"/>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04776" y="12649200"/>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66675</xdr:colOff>
      <xdr:row>80</xdr:row>
      <xdr:rowOff>114300</xdr:rowOff>
    </xdr:from>
    <xdr:ext cx="1085278" cy="524435"/>
    <xdr:pic>
      <xdr:nvPicPr>
        <xdr:cNvPr id="56" name="Рисунок 55"/>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66675" y="12877800"/>
          <a:ext cx="1085278" cy="5244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104775</xdr:colOff>
      <xdr:row>81</xdr:row>
      <xdr:rowOff>85726</xdr:rowOff>
    </xdr:from>
    <xdr:ext cx="1023982" cy="866774"/>
    <xdr:pic>
      <xdr:nvPicPr>
        <xdr:cNvPr id="57" name="Рисунок 56"/>
        <xdr:cNvPicPr>
          <a:picLocks noChangeAspect="1"/>
        </xdr:cNvPicPr>
      </xdr:nvPicPr>
      <xdr:blipFill>
        <a:blip xmlns:r="http://schemas.openxmlformats.org/officeDocument/2006/relationships" r:embed="rId37" cstate="print"/>
        <a:stretch>
          <a:fillRect/>
        </a:stretch>
      </xdr:blipFill>
      <xdr:spPr>
        <a:xfrm>
          <a:off x="104775" y="13039726"/>
          <a:ext cx="1023982" cy="866774"/>
        </a:xfrm>
        <a:prstGeom prst="rect">
          <a:avLst/>
        </a:prstGeom>
      </xdr:spPr>
    </xdr:pic>
    <xdr:clientData/>
  </xdr:oneCellAnchor>
  <xdr:oneCellAnchor>
    <xdr:from>
      <xdr:col>0</xdr:col>
      <xdr:colOff>425823</xdr:colOff>
      <xdr:row>58</xdr:row>
      <xdr:rowOff>67236</xdr:rowOff>
    </xdr:from>
    <xdr:ext cx="560295" cy="509666"/>
    <xdr:pic>
      <xdr:nvPicPr>
        <xdr:cNvPr id="58" name="Рисунок 57" descr="http://warme-rus.ru/upload/iblock/b97/b974c767b21bbab1802a07e3b92e5b56.jpg"/>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425823" y="8830236"/>
          <a:ext cx="560295" cy="5096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119905</xdr:colOff>
      <xdr:row>61</xdr:row>
      <xdr:rowOff>179294</xdr:rowOff>
    </xdr:from>
    <xdr:ext cx="763509" cy="346822"/>
    <xdr:pic>
      <xdr:nvPicPr>
        <xdr:cNvPr id="59" name="Рисунок 58"/>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19905" y="9323294"/>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86847</xdr:colOff>
      <xdr:row>62</xdr:row>
      <xdr:rowOff>208429</xdr:rowOff>
    </xdr:from>
    <xdr:ext cx="1001805" cy="329154"/>
    <xdr:pic>
      <xdr:nvPicPr>
        <xdr:cNvPr id="60" name="Рисунок 59"/>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86847" y="9523879"/>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19051</xdr:colOff>
      <xdr:row>63</xdr:row>
      <xdr:rowOff>238125</xdr:rowOff>
    </xdr:from>
    <xdr:ext cx="1201831" cy="309237"/>
    <xdr:pic>
      <xdr:nvPicPr>
        <xdr:cNvPr id="61" name="Рисунок 60"/>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9051" y="9715500"/>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47625</xdr:colOff>
      <xdr:row>64</xdr:row>
      <xdr:rowOff>190500</xdr:rowOff>
    </xdr:from>
    <xdr:ext cx="1173256" cy="249895"/>
    <xdr:pic>
      <xdr:nvPicPr>
        <xdr:cNvPr id="62" name="Рисунок 61"/>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7625" y="9906000"/>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257176</xdr:colOff>
      <xdr:row>65</xdr:row>
      <xdr:rowOff>47625</xdr:rowOff>
    </xdr:from>
    <xdr:ext cx="712018" cy="527797"/>
    <xdr:pic>
      <xdr:nvPicPr>
        <xdr:cNvPr id="63" name="Рисунок 62"/>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57176" y="9953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85725</xdr:colOff>
      <xdr:row>66</xdr:row>
      <xdr:rowOff>47625</xdr:rowOff>
    </xdr:from>
    <xdr:ext cx="1124376" cy="518272"/>
    <xdr:pic>
      <xdr:nvPicPr>
        <xdr:cNvPr id="64" name="Рисунок 63"/>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85725" y="10144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114300</xdr:colOff>
      <xdr:row>67</xdr:row>
      <xdr:rowOff>85725</xdr:rowOff>
    </xdr:from>
    <xdr:ext cx="1064232" cy="489697"/>
    <xdr:pic>
      <xdr:nvPicPr>
        <xdr:cNvPr id="65" name="Рисунок 64"/>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14300" y="1037272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85726</xdr:colOff>
      <xdr:row>68</xdr:row>
      <xdr:rowOff>228600</xdr:rowOff>
    </xdr:from>
    <xdr:ext cx="1219149" cy="403972"/>
    <xdr:pic>
      <xdr:nvPicPr>
        <xdr:cNvPr id="66" name="Рисунок 65"/>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5726" y="10668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104776</xdr:colOff>
      <xdr:row>69</xdr:row>
      <xdr:rowOff>76200</xdr:rowOff>
    </xdr:from>
    <xdr:ext cx="1067587" cy="361389"/>
    <xdr:pic>
      <xdr:nvPicPr>
        <xdr:cNvPr id="67" name="Рисунок 66"/>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04776" y="10744200"/>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495460</xdr:colOff>
      <xdr:row>7</xdr:row>
      <xdr:rowOff>124064</xdr:rowOff>
    </xdr:from>
    <xdr:to>
      <xdr:col>0</xdr:col>
      <xdr:colOff>981235</xdr:colOff>
      <xdr:row>7</xdr:row>
      <xdr:rowOff>816428</xdr:rowOff>
    </xdr:to>
    <xdr:pic>
      <xdr:nvPicPr>
        <xdr:cNvPr id="72" name="Рисунок 1"/>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495460" y="3144850"/>
          <a:ext cx="485775" cy="692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448236</xdr:colOff>
      <xdr:row>8</xdr:row>
      <xdr:rowOff>100853</xdr:rowOff>
    </xdr:from>
    <xdr:to>
      <xdr:col>0</xdr:col>
      <xdr:colOff>934011</xdr:colOff>
      <xdr:row>8</xdr:row>
      <xdr:rowOff>870857</xdr:rowOff>
    </xdr:to>
    <xdr:pic>
      <xdr:nvPicPr>
        <xdr:cNvPr id="73" name="Рисунок 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48236" y="4128567"/>
          <a:ext cx="485775" cy="770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453037</xdr:colOff>
      <xdr:row>9</xdr:row>
      <xdr:rowOff>112059</xdr:rowOff>
    </xdr:from>
    <xdr:to>
      <xdr:col>0</xdr:col>
      <xdr:colOff>957862</xdr:colOff>
      <xdr:row>9</xdr:row>
      <xdr:rowOff>857250</xdr:rowOff>
    </xdr:to>
    <xdr:pic>
      <xdr:nvPicPr>
        <xdr:cNvPr id="74" name="Рисунок 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53037" y="5146702"/>
          <a:ext cx="504825" cy="745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437830</xdr:colOff>
      <xdr:row>10</xdr:row>
      <xdr:rowOff>164885</xdr:rowOff>
    </xdr:from>
    <xdr:to>
      <xdr:col>0</xdr:col>
      <xdr:colOff>961705</xdr:colOff>
      <xdr:row>10</xdr:row>
      <xdr:rowOff>911679</xdr:rowOff>
    </xdr:to>
    <xdr:pic>
      <xdr:nvPicPr>
        <xdr:cNvPr id="75" name="Рисунок 5"/>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437830" y="6206456"/>
          <a:ext cx="523875" cy="7467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6.xml><?xml version="1.0" encoding="utf-8"?>
<xdr:wsDr xmlns:xdr="http://schemas.openxmlformats.org/drawingml/2006/spreadsheetDrawing" xmlns:a="http://schemas.openxmlformats.org/drawingml/2006/main">
  <xdr:twoCellAnchor>
    <xdr:from>
      <xdr:col>0</xdr:col>
      <xdr:colOff>9525</xdr:colOff>
      <xdr:row>1</xdr:row>
      <xdr:rowOff>0</xdr:rowOff>
    </xdr:from>
    <xdr:to>
      <xdr:col>1</xdr:col>
      <xdr:colOff>131327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9525"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479613</xdr:colOff>
      <xdr:row>6</xdr:row>
      <xdr:rowOff>45385</xdr:rowOff>
    </xdr:from>
    <xdr:to>
      <xdr:col>0</xdr:col>
      <xdr:colOff>1066800</xdr:colOff>
      <xdr:row>6</xdr:row>
      <xdr:rowOff>985554</xdr:rowOff>
    </xdr:to>
    <xdr:pic>
      <xdr:nvPicPr>
        <xdr:cNvPr id="6" name="Рисунок 5"/>
        <xdr:cNvPicPr>
          <a:picLocks noChangeAspect="1"/>
        </xdr:cNvPicPr>
      </xdr:nvPicPr>
      <xdr:blipFill>
        <a:blip xmlns:r="http://schemas.openxmlformats.org/officeDocument/2006/relationships" r:embed="rId2"/>
        <a:stretch>
          <a:fillRect/>
        </a:stretch>
      </xdr:blipFill>
      <xdr:spPr>
        <a:xfrm>
          <a:off x="479613" y="1664635"/>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7" name="Рисунок 6"/>
        <xdr:cNvPicPr>
          <a:picLocks noChangeAspect="1"/>
        </xdr:cNvPicPr>
      </xdr:nvPicPr>
      <xdr:blipFill>
        <a:blip xmlns:r="http://schemas.openxmlformats.org/officeDocument/2006/relationships" r:embed="rId3"/>
        <a:stretch>
          <a:fillRect/>
        </a:stretch>
      </xdr:blipFill>
      <xdr:spPr>
        <a:xfrm>
          <a:off x="447677" y="2743199"/>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447677" y="3810000"/>
          <a:ext cx="623453" cy="1000125"/>
        </a:xfrm>
        <a:prstGeom prst="rect">
          <a:avLst/>
        </a:prstGeom>
      </xdr:spPr>
    </xdr:pic>
    <xdr:clientData/>
  </xdr:twoCellAnchor>
  <xdr:twoCellAnchor>
    <xdr:from>
      <xdr:col>0</xdr:col>
      <xdr:colOff>428626</xdr:colOff>
      <xdr:row>16</xdr:row>
      <xdr:rowOff>66676</xdr:rowOff>
    </xdr:from>
    <xdr:to>
      <xdr:col>0</xdr:col>
      <xdr:colOff>1095375</xdr:colOff>
      <xdr:row>16</xdr:row>
      <xdr:rowOff>1088079</xdr:rowOff>
    </xdr:to>
    <xdr:pic>
      <xdr:nvPicPr>
        <xdr:cNvPr id="9" name="Рисунок 8"/>
        <xdr:cNvPicPr>
          <a:picLocks noChangeAspect="1"/>
        </xdr:cNvPicPr>
      </xdr:nvPicPr>
      <xdr:blipFill>
        <a:blip xmlns:r="http://schemas.openxmlformats.org/officeDocument/2006/relationships" r:embed="rId5"/>
        <a:stretch>
          <a:fillRect/>
        </a:stretch>
      </xdr:blipFill>
      <xdr:spPr>
        <a:xfrm>
          <a:off x="428626" y="6343651"/>
          <a:ext cx="666749" cy="1021403"/>
        </a:xfrm>
        <a:prstGeom prst="rect">
          <a:avLst/>
        </a:prstGeom>
      </xdr:spPr>
    </xdr:pic>
    <xdr:clientData/>
  </xdr:twoCellAnchor>
  <xdr:twoCellAnchor editAs="oneCell">
    <xdr:from>
      <xdr:col>0</xdr:col>
      <xdr:colOff>333374</xdr:colOff>
      <xdr:row>12</xdr:row>
      <xdr:rowOff>104775</xdr:rowOff>
    </xdr:from>
    <xdr:to>
      <xdr:col>0</xdr:col>
      <xdr:colOff>1209675</xdr:colOff>
      <xdr:row>14</xdr:row>
      <xdr:rowOff>352355</xdr:rowOff>
    </xdr:to>
    <xdr:pic>
      <xdr:nvPicPr>
        <xdr:cNvPr id="10" name="Рисунок 9"/>
        <xdr:cNvPicPr>
          <a:picLocks noChangeAspect="1"/>
        </xdr:cNvPicPr>
      </xdr:nvPicPr>
      <xdr:blipFill>
        <a:blip xmlns:r="http://schemas.openxmlformats.org/officeDocument/2006/relationships" r:embed="rId6"/>
        <a:stretch>
          <a:fillRect/>
        </a:stretch>
      </xdr:blipFill>
      <xdr:spPr>
        <a:xfrm>
          <a:off x="333374" y="4943475"/>
          <a:ext cx="876301" cy="1047681"/>
        </a:xfrm>
        <a:prstGeom prst="rect">
          <a:avLst/>
        </a:prstGeom>
      </xdr:spPr>
    </xdr:pic>
    <xdr:clientData/>
  </xdr:twoCellAnchor>
  <xdr:twoCellAnchor editAs="oneCell">
    <xdr:from>
      <xdr:col>0</xdr:col>
      <xdr:colOff>351627</xdr:colOff>
      <xdr:row>26</xdr:row>
      <xdr:rowOff>61153</xdr:rowOff>
    </xdr:from>
    <xdr:to>
      <xdr:col>0</xdr:col>
      <xdr:colOff>1095375</xdr:colOff>
      <xdr:row>27</xdr:row>
      <xdr:rowOff>428626</xdr:rowOff>
    </xdr:to>
    <xdr:pic>
      <xdr:nvPicPr>
        <xdr:cNvPr id="11" name="Рисунок 10"/>
        <xdr:cNvPicPr>
          <a:picLocks noChangeAspect="1"/>
        </xdr:cNvPicPr>
      </xdr:nvPicPr>
      <xdr:blipFill>
        <a:blip xmlns:r="http://schemas.openxmlformats.org/officeDocument/2006/relationships" r:embed="rId7"/>
        <a:stretch>
          <a:fillRect/>
        </a:stretch>
      </xdr:blipFill>
      <xdr:spPr>
        <a:xfrm>
          <a:off x="351627" y="7719253"/>
          <a:ext cx="743748" cy="881822"/>
        </a:xfrm>
        <a:prstGeom prst="rect">
          <a:avLst/>
        </a:prstGeom>
      </xdr:spPr>
    </xdr:pic>
    <xdr:clientData/>
  </xdr:twoCellAnchor>
  <xdr:twoCellAnchor editAs="oneCell">
    <xdr:from>
      <xdr:col>0</xdr:col>
      <xdr:colOff>352425</xdr:colOff>
      <xdr:row>30</xdr:row>
      <xdr:rowOff>61073</xdr:rowOff>
    </xdr:from>
    <xdr:to>
      <xdr:col>0</xdr:col>
      <xdr:colOff>1105996</xdr:colOff>
      <xdr:row>30</xdr:row>
      <xdr:rowOff>838201</xdr:rowOff>
    </xdr:to>
    <xdr:pic>
      <xdr:nvPicPr>
        <xdr:cNvPr id="12" name="Рисунок 11"/>
        <xdr:cNvPicPr>
          <a:picLocks noChangeAspect="1"/>
        </xdr:cNvPicPr>
      </xdr:nvPicPr>
      <xdr:blipFill>
        <a:blip xmlns:r="http://schemas.openxmlformats.org/officeDocument/2006/relationships" r:embed="rId8"/>
        <a:stretch>
          <a:fillRect/>
        </a:stretch>
      </xdr:blipFill>
      <xdr:spPr>
        <a:xfrm>
          <a:off x="352425" y="10643348"/>
          <a:ext cx="753571" cy="777128"/>
        </a:xfrm>
        <a:prstGeom prst="rect">
          <a:avLst/>
        </a:prstGeom>
      </xdr:spPr>
    </xdr:pic>
    <xdr:clientData/>
  </xdr:twoCellAnchor>
  <xdr:twoCellAnchor editAs="oneCell">
    <xdr:from>
      <xdr:col>0</xdr:col>
      <xdr:colOff>294714</xdr:colOff>
      <xdr:row>28</xdr:row>
      <xdr:rowOff>35300</xdr:rowOff>
    </xdr:from>
    <xdr:to>
      <xdr:col>0</xdr:col>
      <xdr:colOff>1082885</xdr:colOff>
      <xdr:row>28</xdr:row>
      <xdr:rowOff>923926</xdr:rowOff>
    </xdr:to>
    <xdr:pic>
      <xdr:nvPicPr>
        <xdr:cNvPr id="13" name="Рисунок 12"/>
        <xdr:cNvPicPr>
          <a:picLocks noChangeAspect="1"/>
        </xdr:cNvPicPr>
      </xdr:nvPicPr>
      <xdr:blipFill>
        <a:blip xmlns:r="http://schemas.openxmlformats.org/officeDocument/2006/relationships" r:embed="rId9"/>
        <a:stretch>
          <a:fillRect/>
        </a:stretch>
      </xdr:blipFill>
      <xdr:spPr>
        <a:xfrm>
          <a:off x="294714" y="8722100"/>
          <a:ext cx="788171" cy="888626"/>
        </a:xfrm>
        <a:prstGeom prst="rect">
          <a:avLst/>
        </a:prstGeom>
      </xdr:spPr>
    </xdr:pic>
    <xdr:clientData/>
  </xdr:twoCellAnchor>
  <xdr:twoCellAnchor editAs="oneCell">
    <xdr:from>
      <xdr:col>0</xdr:col>
      <xdr:colOff>483533</xdr:colOff>
      <xdr:row>29</xdr:row>
      <xdr:rowOff>34178</xdr:rowOff>
    </xdr:from>
    <xdr:to>
      <xdr:col>0</xdr:col>
      <xdr:colOff>1181101</xdr:colOff>
      <xdr:row>29</xdr:row>
      <xdr:rowOff>813213</xdr:rowOff>
    </xdr:to>
    <xdr:pic>
      <xdr:nvPicPr>
        <xdr:cNvPr id="14" name="Рисунок 13"/>
        <xdr:cNvPicPr>
          <a:picLocks noChangeAspect="1"/>
        </xdr:cNvPicPr>
      </xdr:nvPicPr>
      <xdr:blipFill>
        <a:blip xmlns:r="http://schemas.openxmlformats.org/officeDocument/2006/relationships" r:embed="rId10"/>
        <a:stretch>
          <a:fillRect/>
        </a:stretch>
      </xdr:blipFill>
      <xdr:spPr>
        <a:xfrm>
          <a:off x="483533" y="9721103"/>
          <a:ext cx="697568" cy="779035"/>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 name="Рисунок 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17651"/>
          <a:ext cx="579782" cy="1002195"/>
        </a:xfrm>
        <a:prstGeom prst="rect">
          <a:avLst/>
        </a:prstGeom>
      </xdr:spPr>
    </xdr:pic>
    <xdr:clientData/>
  </xdr:twoCellAnchor>
  <xdr:twoCellAnchor editAs="oneCell">
    <xdr:from>
      <xdr:col>0</xdr:col>
      <xdr:colOff>361476</xdr:colOff>
      <xdr:row>19</xdr:row>
      <xdr:rowOff>36088</xdr:rowOff>
    </xdr:from>
    <xdr:to>
      <xdr:col>0</xdr:col>
      <xdr:colOff>1024086</xdr:colOff>
      <xdr:row>19</xdr:row>
      <xdr:rowOff>1071415</xdr:rowOff>
    </xdr:to>
    <xdr:pic>
      <xdr:nvPicPr>
        <xdr:cNvPr id="4" name="Рисунок 3"/>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35802"/>
          <a:ext cx="662610" cy="1035327"/>
        </a:xfrm>
        <a:prstGeom prst="rect">
          <a:avLst/>
        </a:prstGeom>
      </xdr:spPr>
    </xdr:pic>
    <xdr:clientData/>
  </xdr:twoCellAnchor>
  <xdr:twoCellAnchor>
    <xdr:from>
      <xdr:col>0</xdr:col>
      <xdr:colOff>479613</xdr:colOff>
      <xdr:row>6</xdr:row>
      <xdr:rowOff>45385</xdr:rowOff>
    </xdr:from>
    <xdr:to>
      <xdr:col>0</xdr:col>
      <xdr:colOff>1066800</xdr:colOff>
      <xdr:row>6</xdr:row>
      <xdr:rowOff>985554</xdr:rowOff>
    </xdr:to>
    <xdr:pic>
      <xdr:nvPicPr>
        <xdr:cNvPr id="15" name="Рисунок 14"/>
        <xdr:cNvPicPr>
          <a:picLocks noChangeAspect="1"/>
        </xdr:cNvPicPr>
      </xdr:nvPicPr>
      <xdr:blipFill>
        <a:blip xmlns:r="http://schemas.openxmlformats.org/officeDocument/2006/relationships" r:embed="rId2"/>
        <a:stretch>
          <a:fillRect/>
        </a:stretch>
      </xdr:blipFill>
      <xdr:spPr>
        <a:xfrm>
          <a:off x="479613" y="1464610"/>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16" name="Рисунок 15"/>
        <xdr:cNvPicPr>
          <a:picLocks noChangeAspect="1"/>
        </xdr:cNvPicPr>
      </xdr:nvPicPr>
      <xdr:blipFill>
        <a:blip xmlns:r="http://schemas.openxmlformats.org/officeDocument/2006/relationships" r:embed="rId3"/>
        <a:stretch>
          <a:fillRect/>
        </a:stretch>
      </xdr:blipFill>
      <xdr:spPr>
        <a:xfrm>
          <a:off x="447677" y="2543174"/>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17" name="Рисунок 16"/>
        <xdr:cNvPicPr>
          <a:picLocks noChangeAspect="1"/>
        </xdr:cNvPicPr>
      </xdr:nvPicPr>
      <xdr:blipFill>
        <a:blip xmlns:r="http://schemas.openxmlformats.org/officeDocument/2006/relationships" r:embed="rId4"/>
        <a:stretch>
          <a:fillRect/>
        </a:stretch>
      </xdr:blipFill>
      <xdr:spPr>
        <a:xfrm>
          <a:off x="447677" y="3609975"/>
          <a:ext cx="623453" cy="1000125"/>
        </a:xfrm>
        <a:prstGeom prst="rect">
          <a:avLst/>
        </a:prstGeom>
      </xdr:spPr>
    </xdr:pic>
    <xdr:clientData/>
  </xdr:twoCellAnchor>
  <xdr:twoCellAnchor>
    <xdr:from>
      <xdr:col>0</xdr:col>
      <xdr:colOff>428626</xdr:colOff>
      <xdr:row>16</xdr:row>
      <xdr:rowOff>66676</xdr:rowOff>
    </xdr:from>
    <xdr:to>
      <xdr:col>0</xdr:col>
      <xdr:colOff>1095375</xdr:colOff>
      <xdr:row>16</xdr:row>
      <xdr:rowOff>1088079</xdr:rowOff>
    </xdr:to>
    <xdr:pic>
      <xdr:nvPicPr>
        <xdr:cNvPr id="18" name="Рисунок 17"/>
        <xdr:cNvPicPr>
          <a:picLocks noChangeAspect="1"/>
        </xdr:cNvPicPr>
      </xdr:nvPicPr>
      <xdr:blipFill>
        <a:blip xmlns:r="http://schemas.openxmlformats.org/officeDocument/2006/relationships" r:embed="rId5"/>
        <a:stretch>
          <a:fillRect/>
        </a:stretch>
      </xdr:blipFill>
      <xdr:spPr>
        <a:xfrm>
          <a:off x="428626" y="6143626"/>
          <a:ext cx="666749" cy="1021403"/>
        </a:xfrm>
        <a:prstGeom prst="rect">
          <a:avLst/>
        </a:prstGeom>
      </xdr:spPr>
    </xdr:pic>
    <xdr:clientData/>
  </xdr:twoCellAnchor>
  <xdr:twoCellAnchor editAs="oneCell">
    <xdr:from>
      <xdr:col>0</xdr:col>
      <xdr:colOff>333374</xdr:colOff>
      <xdr:row>12</xdr:row>
      <xdr:rowOff>104775</xdr:rowOff>
    </xdr:from>
    <xdr:to>
      <xdr:col>0</xdr:col>
      <xdr:colOff>1209675</xdr:colOff>
      <xdr:row>14</xdr:row>
      <xdr:rowOff>352355</xdr:rowOff>
    </xdr:to>
    <xdr:pic>
      <xdr:nvPicPr>
        <xdr:cNvPr id="19" name="Рисунок 18"/>
        <xdr:cNvPicPr>
          <a:picLocks noChangeAspect="1"/>
        </xdr:cNvPicPr>
      </xdr:nvPicPr>
      <xdr:blipFill>
        <a:blip xmlns:r="http://schemas.openxmlformats.org/officeDocument/2006/relationships" r:embed="rId6"/>
        <a:stretch>
          <a:fillRect/>
        </a:stretch>
      </xdr:blipFill>
      <xdr:spPr>
        <a:xfrm>
          <a:off x="333374" y="4743450"/>
          <a:ext cx="876301" cy="1047680"/>
        </a:xfrm>
        <a:prstGeom prst="rect">
          <a:avLst/>
        </a:prstGeom>
      </xdr:spPr>
    </xdr:pic>
    <xdr:clientData/>
  </xdr:twoCellAnchor>
  <xdr:twoCellAnchor editAs="oneCell">
    <xdr:from>
      <xdr:col>0</xdr:col>
      <xdr:colOff>351627</xdr:colOff>
      <xdr:row>26</xdr:row>
      <xdr:rowOff>61153</xdr:rowOff>
    </xdr:from>
    <xdr:to>
      <xdr:col>0</xdr:col>
      <xdr:colOff>1095375</xdr:colOff>
      <xdr:row>27</xdr:row>
      <xdr:rowOff>428626</xdr:rowOff>
    </xdr:to>
    <xdr:pic>
      <xdr:nvPicPr>
        <xdr:cNvPr id="20" name="Рисунок 19"/>
        <xdr:cNvPicPr>
          <a:picLocks noChangeAspect="1"/>
        </xdr:cNvPicPr>
      </xdr:nvPicPr>
      <xdr:blipFill>
        <a:blip xmlns:r="http://schemas.openxmlformats.org/officeDocument/2006/relationships" r:embed="rId7"/>
        <a:stretch>
          <a:fillRect/>
        </a:stretch>
      </xdr:blipFill>
      <xdr:spPr>
        <a:xfrm>
          <a:off x="351627" y="9986203"/>
          <a:ext cx="743748" cy="881824"/>
        </a:xfrm>
        <a:prstGeom prst="rect">
          <a:avLst/>
        </a:prstGeom>
      </xdr:spPr>
    </xdr:pic>
    <xdr:clientData/>
  </xdr:twoCellAnchor>
  <xdr:twoCellAnchor editAs="oneCell">
    <xdr:from>
      <xdr:col>0</xdr:col>
      <xdr:colOff>352425</xdr:colOff>
      <xdr:row>30</xdr:row>
      <xdr:rowOff>61073</xdr:rowOff>
    </xdr:from>
    <xdr:to>
      <xdr:col>0</xdr:col>
      <xdr:colOff>1105996</xdr:colOff>
      <xdr:row>30</xdr:row>
      <xdr:rowOff>838201</xdr:rowOff>
    </xdr:to>
    <xdr:pic>
      <xdr:nvPicPr>
        <xdr:cNvPr id="21" name="Рисунок 20"/>
        <xdr:cNvPicPr>
          <a:picLocks noChangeAspect="1"/>
        </xdr:cNvPicPr>
      </xdr:nvPicPr>
      <xdr:blipFill>
        <a:blip xmlns:r="http://schemas.openxmlformats.org/officeDocument/2006/relationships" r:embed="rId8"/>
        <a:stretch>
          <a:fillRect/>
        </a:stretch>
      </xdr:blipFill>
      <xdr:spPr>
        <a:xfrm>
          <a:off x="352425" y="12910298"/>
          <a:ext cx="753571" cy="777128"/>
        </a:xfrm>
        <a:prstGeom prst="rect">
          <a:avLst/>
        </a:prstGeom>
      </xdr:spPr>
    </xdr:pic>
    <xdr:clientData/>
  </xdr:twoCellAnchor>
  <xdr:twoCellAnchor editAs="oneCell">
    <xdr:from>
      <xdr:col>0</xdr:col>
      <xdr:colOff>294714</xdr:colOff>
      <xdr:row>28</xdr:row>
      <xdr:rowOff>35300</xdr:rowOff>
    </xdr:from>
    <xdr:to>
      <xdr:col>0</xdr:col>
      <xdr:colOff>1082885</xdr:colOff>
      <xdr:row>28</xdr:row>
      <xdr:rowOff>923926</xdr:rowOff>
    </xdr:to>
    <xdr:pic>
      <xdr:nvPicPr>
        <xdr:cNvPr id="22" name="Рисунок 21"/>
        <xdr:cNvPicPr>
          <a:picLocks noChangeAspect="1"/>
        </xdr:cNvPicPr>
      </xdr:nvPicPr>
      <xdr:blipFill>
        <a:blip xmlns:r="http://schemas.openxmlformats.org/officeDocument/2006/relationships" r:embed="rId9"/>
        <a:stretch>
          <a:fillRect/>
        </a:stretch>
      </xdr:blipFill>
      <xdr:spPr>
        <a:xfrm>
          <a:off x="294714" y="10989050"/>
          <a:ext cx="788171" cy="888626"/>
        </a:xfrm>
        <a:prstGeom prst="rect">
          <a:avLst/>
        </a:prstGeom>
      </xdr:spPr>
    </xdr:pic>
    <xdr:clientData/>
  </xdr:twoCellAnchor>
  <xdr:twoCellAnchor editAs="oneCell">
    <xdr:from>
      <xdr:col>0</xdr:col>
      <xdr:colOff>483533</xdr:colOff>
      <xdr:row>29</xdr:row>
      <xdr:rowOff>34178</xdr:rowOff>
    </xdr:from>
    <xdr:to>
      <xdr:col>0</xdr:col>
      <xdr:colOff>1181101</xdr:colOff>
      <xdr:row>29</xdr:row>
      <xdr:rowOff>813213</xdr:rowOff>
    </xdr:to>
    <xdr:pic>
      <xdr:nvPicPr>
        <xdr:cNvPr id="23" name="Рисунок 22"/>
        <xdr:cNvPicPr>
          <a:picLocks noChangeAspect="1"/>
        </xdr:cNvPicPr>
      </xdr:nvPicPr>
      <xdr:blipFill>
        <a:blip xmlns:r="http://schemas.openxmlformats.org/officeDocument/2006/relationships" r:embed="rId10"/>
        <a:stretch>
          <a:fillRect/>
        </a:stretch>
      </xdr:blipFill>
      <xdr:spPr>
        <a:xfrm>
          <a:off x="483533" y="11988053"/>
          <a:ext cx="697568" cy="779035"/>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4" name="Рисунок 23"/>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361476</xdr:colOff>
      <xdr:row>19</xdr:row>
      <xdr:rowOff>36088</xdr:rowOff>
    </xdr:from>
    <xdr:to>
      <xdr:col>0</xdr:col>
      <xdr:colOff>1024086</xdr:colOff>
      <xdr:row>19</xdr:row>
      <xdr:rowOff>1071415</xdr:rowOff>
    </xdr:to>
    <xdr:pic>
      <xdr:nvPicPr>
        <xdr:cNvPr id="25" name="Рисунок 24"/>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27638"/>
          <a:ext cx="662610" cy="1035327"/>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6" name="Рисунок 25"/>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385287</xdr:colOff>
      <xdr:row>19</xdr:row>
      <xdr:rowOff>24181</xdr:rowOff>
    </xdr:from>
    <xdr:to>
      <xdr:col>0</xdr:col>
      <xdr:colOff>1047897</xdr:colOff>
      <xdr:row>19</xdr:row>
      <xdr:rowOff>1059508</xdr:rowOff>
    </xdr:to>
    <xdr:pic>
      <xdr:nvPicPr>
        <xdr:cNvPr id="27" name="Рисунок 26"/>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85287" y="8615731"/>
          <a:ext cx="662610" cy="1035327"/>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8" name="Рисунок 27"/>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357185</xdr:colOff>
      <xdr:row>20</xdr:row>
      <xdr:rowOff>95249</xdr:rowOff>
    </xdr:from>
    <xdr:to>
      <xdr:col>0</xdr:col>
      <xdr:colOff>1127722</xdr:colOff>
      <xdr:row>20</xdr:row>
      <xdr:rowOff>928687</xdr:rowOff>
    </xdr:to>
    <xdr:pic>
      <xdr:nvPicPr>
        <xdr:cNvPr id="29" name="Рисунок 28" descr="U:\Насосы\Китай\РАБОТАЕМ\Джунлян (Катя Тесла)\Смесительные узлы\Фото\узел1.png"/>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5515" t="9738" r="26398" b="12476"/>
        <a:stretch/>
      </xdr:blipFill>
      <xdr:spPr bwMode="auto">
        <a:xfrm>
          <a:off x="357185" y="9786937"/>
          <a:ext cx="770537" cy="833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547688</xdr:colOff>
      <xdr:row>23</xdr:row>
      <xdr:rowOff>59531</xdr:rowOff>
    </xdr:from>
    <xdr:to>
      <xdr:col>0</xdr:col>
      <xdr:colOff>968188</xdr:colOff>
      <xdr:row>23</xdr:row>
      <xdr:rowOff>1023936</xdr:rowOff>
    </xdr:to>
    <xdr:pic>
      <xdr:nvPicPr>
        <xdr:cNvPr id="30" name="Рисунок 29" descr="U:\Насосы\Китай\РАБОТАЕМ\Джунлян (Катя Тесла)\Сепараторы\фото\Image_20250828122324.png"/>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35539" t="12143" r="31478" b="12499"/>
        <a:stretch/>
      </xdr:blipFill>
      <xdr:spPr bwMode="auto">
        <a:xfrm>
          <a:off x="547688" y="12227719"/>
          <a:ext cx="420500" cy="964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345280</xdr:colOff>
      <xdr:row>24</xdr:row>
      <xdr:rowOff>34395</xdr:rowOff>
    </xdr:from>
    <xdr:to>
      <xdr:col>0</xdr:col>
      <xdr:colOff>1012030</xdr:colOff>
      <xdr:row>24</xdr:row>
      <xdr:rowOff>1071562</xdr:rowOff>
    </xdr:to>
    <xdr:pic>
      <xdr:nvPicPr>
        <xdr:cNvPr id="31" name="Рисунок 30" descr="U:\Насосы\Китай\РАБОТАЕМ\Джунлян (Катя Тесла)\Смесительные узлы\Упаковка\RGD-0120-009001.jpg"/>
        <xdr:cNvPicPr>
          <a:picLocks noChangeAspect="1" noChangeArrowheads="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24800" t="13333" r="25918" b="10303"/>
        <a:stretch/>
      </xdr:blipFill>
      <xdr:spPr bwMode="auto">
        <a:xfrm>
          <a:off x="345280" y="13297958"/>
          <a:ext cx="666750" cy="1037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404813</xdr:colOff>
      <xdr:row>21</xdr:row>
      <xdr:rowOff>47625</xdr:rowOff>
    </xdr:from>
    <xdr:to>
      <xdr:col>0</xdr:col>
      <xdr:colOff>1134227</xdr:colOff>
      <xdr:row>21</xdr:row>
      <xdr:rowOff>619125</xdr:rowOff>
    </xdr:to>
    <xdr:pic>
      <xdr:nvPicPr>
        <xdr:cNvPr id="32" name="Рисунок 31" descr="U:\Насосы\Китай\РАБОТАЕМ\Джунлян (Катя Тесла)\Смесительные узлы\Фото\датчик.png"/>
        <xdr:cNvPicPr>
          <a:picLocks noChangeAspect="1" noChangeArrowheads="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30138" t="31034" r="32587" b="25288"/>
        <a:stretch/>
      </xdr:blipFill>
      <xdr:spPr bwMode="auto">
        <a:xfrm>
          <a:off x="404813" y="10834688"/>
          <a:ext cx="729414"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476251</xdr:colOff>
      <xdr:row>22</xdr:row>
      <xdr:rowOff>119061</xdr:rowOff>
    </xdr:from>
    <xdr:to>
      <xdr:col>0</xdr:col>
      <xdr:colOff>1016092</xdr:colOff>
      <xdr:row>22</xdr:row>
      <xdr:rowOff>571499</xdr:rowOff>
    </xdr:to>
    <xdr:pic>
      <xdr:nvPicPr>
        <xdr:cNvPr id="33" name="Рисунок 32" descr="U:\Насосы\Китай\РАБОТАЕМ\Джунлян (Катя Тесла)\Сепараторы\фото\Image_20250828122345.png"/>
        <xdr:cNvPicPr>
          <a:picLocks noChangeAspect="1" noChangeArrowheads="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6385" t="30494" r="27441" b="30940"/>
        <a:stretch/>
      </xdr:blipFill>
      <xdr:spPr bwMode="auto">
        <a:xfrm>
          <a:off x="476251" y="11584780"/>
          <a:ext cx="539841" cy="452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71438</xdr:colOff>
      <xdr:row>11</xdr:row>
      <xdr:rowOff>11908</xdr:rowOff>
    </xdr:from>
    <xdr:to>
      <xdr:col>0</xdr:col>
      <xdr:colOff>1345407</xdr:colOff>
      <xdr:row>11</xdr:row>
      <xdr:rowOff>1267603</xdr:rowOff>
    </xdr:to>
    <xdr:pic>
      <xdr:nvPicPr>
        <xdr:cNvPr id="5" name="Рисунок 4"/>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1438" y="4643439"/>
          <a:ext cx="1273969" cy="1255695"/>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147655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8.xml><?xml version="1.0" encoding="utf-8"?>
<xdr:wsDr xmlns:xdr="http://schemas.openxmlformats.org/drawingml/2006/spreadsheetDrawing" xmlns:a="http://schemas.openxmlformats.org/drawingml/2006/main">
  <xdr:twoCellAnchor>
    <xdr:from>
      <xdr:col>0</xdr:col>
      <xdr:colOff>38100</xdr:colOff>
      <xdr:row>1</xdr:row>
      <xdr:rowOff>57150</xdr:rowOff>
    </xdr:from>
    <xdr:to>
      <xdr:col>1</xdr:col>
      <xdr:colOff>180975</xdr:colOff>
      <xdr:row>2</xdr:row>
      <xdr:rowOff>102681</xdr:rowOff>
    </xdr:to>
    <xdr:sp macro="" textlink="">
      <xdr:nvSpPr>
        <xdr:cNvPr id="2" name="Скругленный прямоугольник 1">
          <a:hlinkClick xmlns:r="http://schemas.openxmlformats.org/officeDocument/2006/relationships" r:id="rId1"/>
        </xdr:cNvPr>
        <xdr:cNvSpPr/>
      </xdr:nvSpPr>
      <xdr:spPr>
        <a:xfrm>
          <a:off x="38100" y="257175"/>
          <a:ext cx="4057650" cy="23603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9.xml><?xml version="1.0" encoding="utf-8"?>
<xdr:wsDr xmlns:xdr="http://schemas.openxmlformats.org/drawingml/2006/spreadsheetDrawing" xmlns:a="http://schemas.openxmlformats.org/drawingml/2006/main">
  <xdr:twoCellAnchor>
    <xdr:from>
      <xdr:col>0</xdr:col>
      <xdr:colOff>0</xdr:colOff>
      <xdr:row>1</xdr:row>
      <xdr:rowOff>104775</xdr:rowOff>
    </xdr:from>
    <xdr:to>
      <xdr:col>1</xdr:col>
      <xdr:colOff>609600</xdr:colOff>
      <xdr:row>2</xdr:row>
      <xdr:rowOff>57150</xdr:rowOff>
    </xdr:to>
    <xdr:sp macro="" textlink="">
      <xdr:nvSpPr>
        <xdr:cNvPr id="2" name="Скругленный прямоугольник 1">
          <a:hlinkClick xmlns:r="http://schemas.openxmlformats.org/officeDocument/2006/relationships" r:id="rId1"/>
        </xdr:cNvPr>
        <xdr:cNvSpPr/>
      </xdr:nvSpPr>
      <xdr:spPr>
        <a:xfrm>
          <a:off x="0" y="304800"/>
          <a:ext cx="1343025"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0.xml><?xml version="1.0" encoding="utf-8"?>
<xdr:wsDr xmlns:xdr="http://schemas.openxmlformats.org/drawingml/2006/spreadsheetDrawing" xmlns:a="http://schemas.openxmlformats.org/drawingml/2006/main">
  <xdr:twoCellAnchor>
    <xdr:from>
      <xdr:col>0</xdr:col>
      <xdr:colOff>0</xdr:colOff>
      <xdr:row>0</xdr:row>
      <xdr:rowOff>104775</xdr:rowOff>
    </xdr:from>
    <xdr:to>
      <xdr:col>1</xdr:col>
      <xdr:colOff>609600</xdr:colOff>
      <xdr:row>1</xdr:row>
      <xdr:rowOff>57150</xdr:rowOff>
    </xdr:to>
    <xdr:sp macro="" textlink="">
      <xdr:nvSpPr>
        <xdr:cNvPr id="2" name="Скругленный прямоугольник 1">
          <a:hlinkClick xmlns:r="http://schemas.openxmlformats.org/officeDocument/2006/relationships" r:id="rId1"/>
        </xdr:cNvPr>
        <xdr:cNvSpPr/>
      </xdr:nvSpPr>
      <xdr:spPr>
        <a:xfrm>
          <a:off x="0" y="104775"/>
          <a:ext cx="1647825"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142875</xdr:colOff>
      <xdr:row>6</xdr:row>
      <xdr:rowOff>11906</xdr:rowOff>
    </xdr:from>
    <xdr:to>
      <xdr:col>0</xdr:col>
      <xdr:colOff>828450</xdr:colOff>
      <xdr:row>13</xdr:row>
      <xdr:rowOff>170189</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142875" y="1670377"/>
          <a:ext cx="685575" cy="165987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xdr:from>
      <xdr:col>0</xdr:col>
      <xdr:colOff>66676</xdr:colOff>
      <xdr:row>1</xdr:row>
      <xdr:rowOff>1</xdr:rowOff>
    </xdr:from>
    <xdr:to>
      <xdr:col>1</xdr:col>
      <xdr:colOff>989085</xdr:colOff>
      <xdr:row>1</xdr:row>
      <xdr:rowOff>276225</xdr:rowOff>
    </xdr:to>
    <xdr:sp macro="" textlink="">
      <xdr:nvSpPr>
        <xdr:cNvPr id="4" name="Скругленный прямоугольник 3">
          <a:hlinkClick xmlns:r="http://schemas.openxmlformats.org/officeDocument/2006/relationships" r:id="rId1"/>
        </xdr:cNvPr>
        <xdr:cNvSpPr/>
      </xdr:nvSpPr>
      <xdr:spPr>
        <a:xfrm>
          <a:off x="66676" y="190501"/>
          <a:ext cx="2398784" cy="27622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38101</xdr:colOff>
      <xdr:row>4</xdr:row>
      <xdr:rowOff>0</xdr:rowOff>
    </xdr:from>
    <xdr:to>
      <xdr:col>1</xdr:col>
      <xdr:colOff>1906</xdr:colOff>
      <xdr:row>5</xdr:row>
      <xdr:rowOff>168043</xdr:rowOff>
    </xdr:to>
    <xdr:pic>
      <xdr:nvPicPr>
        <xdr:cNvPr id="2" name="Рисунок 1"/>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1" y="1249680"/>
          <a:ext cx="678180" cy="358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4</xdr:row>
      <xdr:rowOff>0</xdr:rowOff>
    </xdr:from>
    <xdr:to>
      <xdr:col>0</xdr:col>
      <xdr:colOff>647700</xdr:colOff>
      <xdr:row>6</xdr:row>
      <xdr:rowOff>40714</xdr:rowOff>
    </xdr:to>
    <xdr:pic>
      <xdr:nvPicPr>
        <xdr:cNvPr id="3" name="Рисунок 2"/>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661160"/>
          <a:ext cx="571500" cy="421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91440</xdr:colOff>
      <xdr:row>4</xdr:row>
      <xdr:rowOff>0</xdr:rowOff>
    </xdr:from>
    <xdr:to>
      <xdr:col>0</xdr:col>
      <xdr:colOff>590086</xdr:colOff>
      <xdr:row>6</xdr:row>
      <xdr:rowOff>121920</xdr:rowOff>
    </xdr:to>
    <xdr:pic>
      <xdr:nvPicPr>
        <xdr:cNvPr id="4" name="Рисунок 3"/>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1440" y="2110740"/>
          <a:ext cx="498646" cy="502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45720</xdr:colOff>
      <xdr:row>4</xdr:row>
      <xdr:rowOff>99060</xdr:rowOff>
    </xdr:from>
    <xdr:to>
      <xdr:col>0</xdr:col>
      <xdr:colOff>680697</xdr:colOff>
      <xdr:row>6</xdr:row>
      <xdr:rowOff>121920</xdr:rowOff>
    </xdr:to>
    <xdr:pic>
      <xdr:nvPicPr>
        <xdr:cNvPr id="5" name="Рисунок 4"/>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5720" y="2720340"/>
          <a:ext cx="634977" cy="388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30480</xdr:colOff>
      <xdr:row>7</xdr:row>
      <xdr:rowOff>175260</xdr:rowOff>
    </xdr:from>
    <xdr:to>
      <xdr:col>0</xdr:col>
      <xdr:colOff>701942</xdr:colOff>
      <xdr:row>9</xdr:row>
      <xdr:rowOff>175260</xdr:rowOff>
    </xdr:to>
    <xdr:pic>
      <xdr:nvPicPr>
        <xdr:cNvPr id="6" name="Рисунок 5"/>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0480" y="3345180"/>
          <a:ext cx="671462" cy="365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22860</xdr:colOff>
      <xdr:row>11</xdr:row>
      <xdr:rowOff>114300</xdr:rowOff>
    </xdr:from>
    <xdr:to>
      <xdr:col>0</xdr:col>
      <xdr:colOff>705729</xdr:colOff>
      <xdr:row>13</xdr:row>
      <xdr:rowOff>91440</xdr:rowOff>
    </xdr:to>
    <xdr:pic>
      <xdr:nvPicPr>
        <xdr:cNvPr id="7" name="Рисунок 6"/>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860" y="4015740"/>
          <a:ext cx="682869"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104776</xdr:colOff>
      <xdr:row>6</xdr:row>
      <xdr:rowOff>85725</xdr:rowOff>
    </xdr:from>
    <xdr:to>
      <xdr:col>1</xdr:col>
      <xdr:colOff>3305176</xdr:colOff>
      <xdr:row>6</xdr:row>
      <xdr:rowOff>1695083</xdr:rowOff>
    </xdr:to>
    <xdr:pic>
      <xdr:nvPicPr>
        <xdr:cNvPr id="64" name="Рисунок 63"/>
        <xdr:cNvPicPr>
          <a:picLocks noChangeAspect="1"/>
        </xdr:cNvPicPr>
      </xdr:nvPicPr>
      <xdr:blipFill>
        <a:blip xmlns:r="http://schemas.openxmlformats.org/officeDocument/2006/relationships" r:embed="rId1" cstate="print"/>
        <a:srcRect/>
        <a:stretch>
          <a:fillRect/>
        </a:stretch>
      </xdr:blipFill>
      <xdr:spPr>
        <a:xfrm>
          <a:off x="695326" y="1047750"/>
          <a:ext cx="3200400" cy="1609358"/>
        </a:xfrm>
        <a:prstGeom prst="rect">
          <a:avLst/>
        </a:prstGeom>
      </xdr:spPr>
    </xdr:pic>
    <xdr:clientData/>
  </xdr:twoCellAnchor>
  <xdr:twoCellAnchor editAs="oneCell">
    <xdr:from>
      <xdr:col>1</xdr:col>
      <xdr:colOff>352425</xdr:colOff>
      <xdr:row>7</xdr:row>
      <xdr:rowOff>28575</xdr:rowOff>
    </xdr:from>
    <xdr:to>
      <xdr:col>1</xdr:col>
      <xdr:colOff>3076575</xdr:colOff>
      <xdr:row>8</xdr:row>
      <xdr:rowOff>3452</xdr:rowOff>
    </xdr:to>
    <xdr:pic>
      <xdr:nvPicPr>
        <xdr:cNvPr id="65" name="Рисунок 64"/>
        <xdr:cNvPicPr>
          <a:picLocks noChangeAspect="1"/>
        </xdr:cNvPicPr>
      </xdr:nvPicPr>
      <xdr:blipFill>
        <a:blip xmlns:r="http://schemas.openxmlformats.org/officeDocument/2006/relationships" r:embed="rId2" cstate="print"/>
        <a:srcRect/>
        <a:stretch>
          <a:fillRect/>
        </a:stretch>
      </xdr:blipFill>
      <xdr:spPr>
        <a:xfrm>
          <a:off x="942975" y="2800350"/>
          <a:ext cx="2724150" cy="1778854"/>
        </a:xfrm>
        <a:prstGeom prst="rect">
          <a:avLst/>
        </a:prstGeom>
      </xdr:spPr>
    </xdr:pic>
    <xdr:clientData/>
  </xdr:twoCellAnchor>
  <xdr:twoCellAnchor editAs="oneCell">
    <xdr:from>
      <xdr:col>1</xdr:col>
      <xdr:colOff>66675</xdr:colOff>
      <xdr:row>8</xdr:row>
      <xdr:rowOff>66674</xdr:rowOff>
    </xdr:from>
    <xdr:to>
      <xdr:col>1</xdr:col>
      <xdr:colOff>3301533</xdr:colOff>
      <xdr:row>9</xdr:row>
      <xdr:rowOff>5771</xdr:rowOff>
    </xdr:to>
    <xdr:pic>
      <xdr:nvPicPr>
        <xdr:cNvPr id="66" name="Рисунок 65"/>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57225" y="4648199"/>
          <a:ext cx="3234858" cy="1743075"/>
        </a:xfrm>
        <a:prstGeom prst="rect">
          <a:avLst/>
        </a:prstGeom>
      </xdr:spPr>
    </xdr:pic>
    <xdr:clientData/>
  </xdr:twoCellAnchor>
  <xdr:twoCellAnchor editAs="oneCell">
    <xdr:from>
      <xdr:col>1</xdr:col>
      <xdr:colOff>85724</xdr:colOff>
      <xdr:row>9</xdr:row>
      <xdr:rowOff>38099</xdr:rowOff>
    </xdr:from>
    <xdr:to>
      <xdr:col>1</xdr:col>
      <xdr:colOff>3276599</xdr:colOff>
      <xdr:row>9</xdr:row>
      <xdr:rowOff>1783198</xdr:rowOff>
    </xdr:to>
    <xdr:pic>
      <xdr:nvPicPr>
        <xdr:cNvPr id="67" name="Рисунок 66"/>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76274" y="6429374"/>
          <a:ext cx="3190875" cy="1745099"/>
        </a:xfrm>
        <a:prstGeom prst="rect">
          <a:avLst/>
        </a:prstGeom>
      </xdr:spPr>
    </xdr:pic>
    <xdr:clientData/>
  </xdr:twoCellAnchor>
  <xdr:twoCellAnchor editAs="oneCell">
    <xdr:from>
      <xdr:col>1</xdr:col>
      <xdr:colOff>228600</xdr:colOff>
      <xdr:row>10</xdr:row>
      <xdr:rowOff>38100</xdr:rowOff>
    </xdr:from>
    <xdr:to>
      <xdr:col>1</xdr:col>
      <xdr:colOff>3124200</xdr:colOff>
      <xdr:row>10</xdr:row>
      <xdr:rowOff>1750233</xdr:rowOff>
    </xdr:to>
    <xdr:pic>
      <xdr:nvPicPr>
        <xdr:cNvPr id="68" name="Рисунок 67"/>
        <xdr:cNvPicPr>
          <a:picLocks noChangeAspect="1"/>
        </xdr:cNvPicPr>
      </xdr:nvPicPr>
      <xdr:blipFill>
        <a:blip xmlns:r="http://schemas.openxmlformats.org/officeDocument/2006/relationships" r:embed="rId5" cstate="print"/>
        <a:srcRect/>
        <a:stretch>
          <a:fillRect/>
        </a:stretch>
      </xdr:blipFill>
      <xdr:spPr>
        <a:xfrm>
          <a:off x="819150" y="8239125"/>
          <a:ext cx="2895600" cy="1712133"/>
        </a:xfrm>
        <a:prstGeom prst="rect">
          <a:avLst/>
        </a:prstGeom>
      </xdr:spPr>
    </xdr:pic>
    <xdr:clientData/>
  </xdr:twoCellAnchor>
  <xdr:twoCellAnchor editAs="oneCell">
    <xdr:from>
      <xdr:col>1</xdr:col>
      <xdr:colOff>276225</xdr:colOff>
      <xdr:row>11</xdr:row>
      <xdr:rowOff>9525</xdr:rowOff>
    </xdr:from>
    <xdr:to>
      <xdr:col>1</xdr:col>
      <xdr:colOff>3076575</xdr:colOff>
      <xdr:row>11</xdr:row>
      <xdr:rowOff>1754890</xdr:rowOff>
    </xdr:to>
    <xdr:pic>
      <xdr:nvPicPr>
        <xdr:cNvPr id="69" name="Рисунок 68"/>
        <xdr:cNvPicPr>
          <a:picLocks noChangeAspect="1"/>
        </xdr:cNvPicPr>
      </xdr:nvPicPr>
      <xdr:blipFill>
        <a:blip xmlns:r="http://schemas.openxmlformats.org/officeDocument/2006/relationships" r:embed="rId6" cstate="print"/>
        <a:srcRect/>
        <a:stretch>
          <a:fillRect/>
        </a:stretch>
      </xdr:blipFill>
      <xdr:spPr>
        <a:xfrm>
          <a:off x="866775" y="10020300"/>
          <a:ext cx="2800350" cy="1745365"/>
        </a:xfrm>
        <a:prstGeom prst="rect">
          <a:avLst/>
        </a:prstGeom>
      </xdr:spPr>
    </xdr:pic>
    <xdr:clientData/>
  </xdr:twoCellAnchor>
  <xdr:twoCellAnchor editAs="oneCell">
    <xdr:from>
      <xdr:col>1</xdr:col>
      <xdr:colOff>152400</xdr:colOff>
      <xdr:row>12</xdr:row>
      <xdr:rowOff>47625</xdr:rowOff>
    </xdr:from>
    <xdr:to>
      <xdr:col>1</xdr:col>
      <xdr:colOff>3038475</xdr:colOff>
      <xdr:row>12</xdr:row>
      <xdr:rowOff>1740419</xdr:rowOff>
    </xdr:to>
    <xdr:pic>
      <xdr:nvPicPr>
        <xdr:cNvPr id="70" name="Рисунок 69"/>
        <xdr:cNvPicPr>
          <a:picLocks noChangeAspect="1"/>
        </xdr:cNvPicPr>
      </xdr:nvPicPr>
      <xdr:blipFill>
        <a:blip xmlns:r="http://schemas.openxmlformats.org/officeDocument/2006/relationships" r:embed="rId7" cstate="print"/>
        <a:srcRect/>
        <a:stretch>
          <a:fillRect/>
        </a:stretch>
      </xdr:blipFill>
      <xdr:spPr>
        <a:xfrm>
          <a:off x="742950" y="11868150"/>
          <a:ext cx="2886075" cy="1692794"/>
        </a:xfrm>
        <a:prstGeom prst="rect">
          <a:avLst/>
        </a:prstGeom>
      </xdr:spPr>
    </xdr:pic>
    <xdr:clientData/>
  </xdr:twoCellAnchor>
  <xdr:twoCellAnchor editAs="oneCell">
    <xdr:from>
      <xdr:col>1</xdr:col>
      <xdr:colOff>161924</xdr:colOff>
      <xdr:row>13</xdr:row>
      <xdr:rowOff>76200</xdr:rowOff>
    </xdr:from>
    <xdr:to>
      <xdr:col>1</xdr:col>
      <xdr:colOff>3028949</xdr:colOff>
      <xdr:row>13</xdr:row>
      <xdr:rowOff>1756631</xdr:rowOff>
    </xdr:to>
    <xdr:pic>
      <xdr:nvPicPr>
        <xdr:cNvPr id="71" name="Рисунок 70"/>
        <xdr:cNvPicPr>
          <a:picLocks noChangeAspect="1"/>
        </xdr:cNvPicPr>
      </xdr:nvPicPr>
      <xdr:blipFill>
        <a:blip xmlns:r="http://schemas.openxmlformats.org/officeDocument/2006/relationships" r:embed="rId8" cstate="print"/>
        <a:srcRect/>
        <a:stretch>
          <a:fillRect/>
        </a:stretch>
      </xdr:blipFill>
      <xdr:spPr>
        <a:xfrm>
          <a:off x="752474" y="13706475"/>
          <a:ext cx="2867025" cy="1680431"/>
        </a:xfrm>
        <a:prstGeom prst="rect">
          <a:avLst/>
        </a:prstGeom>
      </xdr:spPr>
    </xdr:pic>
    <xdr:clientData/>
  </xdr:twoCellAnchor>
  <xdr:twoCellAnchor editAs="oneCell">
    <xdr:from>
      <xdr:col>1</xdr:col>
      <xdr:colOff>171450</xdr:colOff>
      <xdr:row>14</xdr:row>
      <xdr:rowOff>95250</xdr:rowOff>
    </xdr:from>
    <xdr:to>
      <xdr:col>1</xdr:col>
      <xdr:colOff>3152358</xdr:colOff>
      <xdr:row>14</xdr:row>
      <xdr:rowOff>1714500</xdr:rowOff>
    </xdr:to>
    <xdr:pic>
      <xdr:nvPicPr>
        <xdr:cNvPr id="72" name="Рисунок 7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762000" y="15535275"/>
          <a:ext cx="2980908" cy="1619250"/>
        </a:xfrm>
        <a:prstGeom prst="rect">
          <a:avLst/>
        </a:prstGeom>
      </xdr:spPr>
    </xdr:pic>
    <xdr:clientData/>
  </xdr:twoCellAnchor>
  <xdr:twoCellAnchor editAs="oneCell">
    <xdr:from>
      <xdr:col>1</xdr:col>
      <xdr:colOff>285749</xdr:colOff>
      <xdr:row>15</xdr:row>
      <xdr:rowOff>66675</xdr:rowOff>
    </xdr:from>
    <xdr:to>
      <xdr:col>1</xdr:col>
      <xdr:colOff>3152774</xdr:colOff>
      <xdr:row>15</xdr:row>
      <xdr:rowOff>1756410</xdr:rowOff>
    </xdr:to>
    <xdr:pic>
      <xdr:nvPicPr>
        <xdr:cNvPr id="73" name="Рисунок 72"/>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876299" y="17316450"/>
          <a:ext cx="2867025" cy="1689735"/>
        </a:xfrm>
        <a:prstGeom prst="rect">
          <a:avLst/>
        </a:prstGeom>
      </xdr:spPr>
    </xdr:pic>
    <xdr:clientData/>
  </xdr:twoCellAnchor>
  <xdr:twoCellAnchor editAs="oneCell">
    <xdr:from>
      <xdr:col>1</xdr:col>
      <xdr:colOff>95249</xdr:colOff>
      <xdr:row>16</xdr:row>
      <xdr:rowOff>76200</xdr:rowOff>
    </xdr:from>
    <xdr:to>
      <xdr:col>1</xdr:col>
      <xdr:colOff>3190874</xdr:colOff>
      <xdr:row>16</xdr:row>
      <xdr:rowOff>1743395</xdr:rowOff>
    </xdr:to>
    <xdr:pic>
      <xdr:nvPicPr>
        <xdr:cNvPr id="74" name="Рисунок 7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85799" y="19135725"/>
          <a:ext cx="3095625" cy="1667195"/>
        </a:xfrm>
        <a:prstGeom prst="rect">
          <a:avLst/>
        </a:prstGeom>
      </xdr:spPr>
    </xdr:pic>
    <xdr:clientData/>
  </xdr:twoCellAnchor>
  <xdr:twoCellAnchor editAs="oneCell">
    <xdr:from>
      <xdr:col>1</xdr:col>
      <xdr:colOff>95250</xdr:colOff>
      <xdr:row>17</xdr:row>
      <xdr:rowOff>47625</xdr:rowOff>
    </xdr:from>
    <xdr:to>
      <xdr:col>1</xdr:col>
      <xdr:colOff>3263952</xdr:colOff>
      <xdr:row>17</xdr:row>
      <xdr:rowOff>1781175</xdr:rowOff>
    </xdr:to>
    <xdr:pic>
      <xdr:nvPicPr>
        <xdr:cNvPr id="75" name="Рисунок 7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85800" y="20916900"/>
          <a:ext cx="3168702" cy="1733550"/>
        </a:xfrm>
        <a:prstGeom prst="rect">
          <a:avLst/>
        </a:prstGeom>
      </xdr:spPr>
    </xdr:pic>
    <xdr:clientData/>
  </xdr:twoCellAnchor>
  <xdr:twoCellAnchor editAs="oneCell">
    <xdr:from>
      <xdr:col>1</xdr:col>
      <xdr:colOff>352425</xdr:colOff>
      <xdr:row>18</xdr:row>
      <xdr:rowOff>400050</xdr:rowOff>
    </xdr:from>
    <xdr:to>
      <xdr:col>1</xdr:col>
      <xdr:colOff>2936240</xdr:colOff>
      <xdr:row>22</xdr:row>
      <xdr:rowOff>19050</xdr:rowOff>
    </xdr:to>
    <xdr:pic>
      <xdr:nvPicPr>
        <xdr:cNvPr id="76" name="Рисунок 75"/>
        <xdr:cNvPicPr>
          <a:picLocks noChangeAspect="1"/>
        </xdr:cNvPicPr>
      </xdr:nvPicPr>
      <xdr:blipFill>
        <a:blip xmlns:r="http://schemas.openxmlformats.org/officeDocument/2006/relationships" r:embed="rId11" cstate="print"/>
        <a:stretch>
          <a:fillRect/>
        </a:stretch>
      </xdr:blipFill>
      <xdr:spPr>
        <a:xfrm>
          <a:off x="942975" y="23079075"/>
          <a:ext cx="2583815" cy="1617345"/>
        </a:xfrm>
        <a:prstGeom prst="rect">
          <a:avLst/>
        </a:prstGeom>
      </xdr:spPr>
    </xdr:pic>
    <xdr:clientData/>
  </xdr:twoCellAnchor>
  <xdr:twoCellAnchor editAs="oneCell">
    <xdr:from>
      <xdr:col>1</xdr:col>
      <xdr:colOff>447675</xdr:colOff>
      <xdr:row>23</xdr:row>
      <xdr:rowOff>123825</xdr:rowOff>
    </xdr:from>
    <xdr:to>
      <xdr:col>1</xdr:col>
      <xdr:colOff>2847975</xdr:colOff>
      <xdr:row>23</xdr:row>
      <xdr:rowOff>1751734</xdr:rowOff>
    </xdr:to>
    <xdr:pic>
      <xdr:nvPicPr>
        <xdr:cNvPr id="77" name="Изображение 23" descr="NA60100"/>
        <xdr:cNvPicPr>
          <a:picLocks noChangeAspect="1"/>
        </xdr:cNvPicPr>
      </xdr:nvPicPr>
      <xdr:blipFill>
        <a:blip xmlns:r="http://schemas.openxmlformats.org/officeDocument/2006/relationships" r:embed="rId12" cstate="print"/>
        <a:srcRect/>
        <a:stretch>
          <a:fillRect/>
        </a:stretch>
      </xdr:blipFill>
      <xdr:spPr>
        <a:xfrm>
          <a:off x="1038225" y="25279350"/>
          <a:ext cx="2400300" cy="1637656"/>
        </a:xfrm>
        <a:prstGeom prst="rect">
          <a:avLst/>
        </a:prstGeom>
      </xdr:spPr>
    </xdr:pic>
    <xdr:clientData/>
  </xdr:twoCellAnchor>
  <xdr:twoCellAnchor editAs="oneCell">
    <xdr:from>
      <xdr:col>1</xdr:col>
      <xdr:colOff>1314450</xdr:colOff>
      <xdr:row>24</xdr:row>
      <xdr:rowOff>57150</xdr:rowOff>
    </xdr:from>
    <xdr:to>
      <xdr:col>1</xdr:col>
      <xdr:colOff>2381250</xdr:colOff>
      <xdr:row>24</xdr:row>
      <xdr:rowOff>1777059</xdr:rowOff>
    </xdr:to>
    <xdr:pic>
      <xdr:nvPicPr>
        <xdr:cNvPr id="78" name="Изображение 35" descr="Ogolovok coax Vert 60x100"/>
        <xdr:cNvPicPr>
          <a:picLocks noChangeAspect="1"/>
        </xdr:cNvPicPr>
      </xdr:nvPicPr>
      <xdr:blipFill>
        <a:blip xmlns:r="http://schemas.openxmlformats.org/officeDocument/2006/relationships" r:embed="rId13" cstate="print"/>
        <a:srcRect/>
        <a:stretch>
          <a:fillRect/>
        </a:stretch>
      </xdr:blipFill>
      <xdr:spPr>
        <a:xfrm>
          <a:off x="1905000" y="27022425"/>
          <a:ext cx="1066800" cy="1719909"/>
        </a:xfrm>
        <a:prstGeom prst="rect">
          <a:avLst/>
        </a:prstGeom>
      </xdr:spPr>
    </xdr:pic>
    <xdr:clientData/>
  </xdr:twoCellAnchor>
  <xdr:twoCellAnchor editAs="oneCell">
    <xdr:from>
      <xdr:col>1</xdr:col>
      <xdr:colOff>971551</xdr:colOff>
      <xdr:row>25</xdr:row>
      <xdr:rowOff>209557</xdr:rowOff>
    </xdr:from>
    <xdr:to>
      <xdr:col>1</xdr:col>
      <xdr:colOff>2734499</xdr:colOff>
      <xdr:row>25</xdr:row>
      <xdr:rowOff>1162053</xdr:rowOff>
    </xdr:to>
    <xdr:pic>
      <xdr:nvPicPr>
        <xdr:cNvPr id="79" name="Рисунок 78"/>
        <xdr:cNvPicPr>
          <a:picLocks noChangeAspect="1"/>
        </xdr:cNvPicPr>
      </xdr:nvPicPr>
      <xdr:blipFill>
        <a:blip xmlns:r="http://schemas.openxmlformats.org/officeDocument/2006/relationships" r:embed="rId14" cstate="print"/>
        <a:srcRect b="-9493"/>
        <a:stretch>
          <a:fillRect/>
        </a:stretch>
      </xdr:blipFill>
      <xdr:spPr>
        <a:xfrm rot="5400000">
          <a:off x="1967327" y="28579356"/>
          <a:ext cx="952496" cy="1762948"/>
        </a:xfrm>
        <a:prstGeom prst="rect">
          <a:avLst/>
        </a:prstGeom>
      </xdr:spPr>
    </xdr:pic>
    <xdr:clientData/>
  </xdr:twoCellAnchor>
  <xdr:twoCellAnchor editAs="oneCell">
    <xdr:from>
      <xdr:col>1</xdr:col>
      <xdr:colOff>309245</xdr:colOff>
      <xdr:row>26</xdr:row>
      <xdr:rowOff>145415</xdr:rowOff>
    </xdr:from>
    <xdr:to>
      <xdr:col>1</xdr:col>
      <xdr:colOff>3101201</xdr:colOff>
      <xdr:row>26</xdr:row>
      <xdr:rowOff>1704975</xdr:rowOff>
    </xdr:to>
    <xdr:pic>
      <xdr:nvPicPr>
        <xdr:cNvPr id="80" name="Рисунок 79"/>
        <xdr:cNvPicPr>
          <a:picLocks noChangeAspect="1"/>
        </xdr:cNvPicPr>
      </xdr:nvPicPr>
      <xdr:blipFill>
        <a:blip xmlns:r="http://schemas.openxmlformats.org/officeDocument/2006/relationships" r:embed="rId15" cstate="print"/>
        <a:srcRect/>
        <a:stretch>
          <a:fillRect/>
        </a:stretch>
      </xdr:blipFill>
      <xdr:spPr>
        <a:xfrm>
          <a:off x="899795" y="30168215"/>
          <a:ext cx="2791956" cy="1559560"/>
        </a:xfrm>
        <a:prstGeom prst="rect">
          <a:avLst/>
        </a:prstGeom>
      </xdr:spPr>
    </xdr:pic>
    <xdr:clientData/>
  </xdr:twoCellAnchor>
  <xdr:twoCellAnchor editAs="oneCell">
    <xdr:from>
      <xdr:col>1</xdr:col>
      <xdr:colOff>285749</xdr:colOff>
      <xdr:row>27</xdr:row>
      <xdr:rowOff>85725</xdr:rowOff>
    </xdr:from>
    <xdr:to>
      <xdr:col>1</xdr:col>
      <xdr:colOff>3143250</xdr:colOff>
      <xdr:row>27</xdr:row>
      <xdr:rowOff>1682328</xdr:rowOff>
    </xdr:to>
    <xdr:pic>
      <xdr:nvPicPr>
        <xdr:cNvPr id="81" name="Рисунок 80"/>
        <xdr:cNvPicPr>
          <a:picLocks noChangeAspect="1"/>
        </xdr:cNvPicPr>
      </xdr:nvPicPr>
      <xdr:blipFill>
        <a:blip xmlns:r="http://schemas.openxmlformats.org/officeDocument/2006/relationships" r:embed="rId16" cstate="print"/>
        <a:srcRect/>
        <a:stretch>
          <a:fillRect/>
        </a:stretch>
      </xdr:blipFill>
      <xdr:spPr>
        <a:xfrm>
          <a:off x="876299" y="31918275"/>
          <a:ext cx="2857501" cy="1596603"/>
        </a:xfrm>
        <a:prstGeom prst="rect">
          <a:avLst/>
        </a:prstGeom>
      </xdr:spPr>
    </xdr:pic>
    <xdr:clientData/>
  </xdr:twoCellAnchor>
  <xdr:twoCellAnchor editAs="oneCell">
    <xdr:from>
      <xdr:col>1</xdr:col>
      <xdr:colOff>323850</xdr:colOff>
      <xdr:row>28</xdr:row>
      <xdr:rowOff>66674</xdr:rowOff>
    </xdr:from>
    <xdr:to>
      <xdr:col>1</xdr:col>
      <xdr:colOff>3150524</xdr:colOff>
      <xdr:row>28</xdr:row>
      <xdr:rowOff>1781175</xdr:rowOff>
    </xdr:to>
    <xdr:pic>
      <xdr:nvPicPr>
        <xdr:cNvPr id="82" name="Рисунок 81"/>
        <xdr:cNvPicPr>
          <a:picLocks noChangeAspect="1"/>
        </xdr:cNvPicPr>
      </xdr:nvPicPr>
      <xdr:blipFill>
        <a:blip xmlns:r="http://schemas.openxmlformats.org/officeDocument/2006/relationships" r:embed="rId17" cstate="print"/>
        <a:srcRect/>
        <a:stretch>
          <a:fillRect/>
        </a:stretch>
      </xdr:blipFill>
      <xdr:spPr>
        <a:xfrm>
          <a:off x="914400" y="33708974"/>
          <a:ext cx="2826674" cy="1714501"/>
        </a:xfrm>
        <a:prstGeom prst="rect">
          <a:avLst/>
        </a:prstGeom>
      </xdr:spPr>
    </xdr:pic>
    <xdr:clientData/>
  </xdr:twoCellAnchor>
  <xdr:twoCellAnchor editAs="oneCell">
    <xdr:from>
      <xdr:col>1</xdr:col>
      <xdr:colOff>208584</xdr:colOff>
      <xdr:row>29</xdr:row>
      <xdr:rowOff>181941</xdr:rowOff>
    </xdr:from>
    <xdr:to>
      <xdr:col>1</xdr:col>
      <xdr:colOff>3158014</xdr:colOff>
      <xdr:row>29</xdr:row>
      <xdr:rowOff>1552575</xdr:rowOff>
    </xdr:to>
    <xdr:pic>
      <xdr:nvPicPr>
        <xdr:cNvPr id="83" name="Рисунок 82"/>
        <xdr:cNvPicPr>
          <a:picLocks noChangeAspect="1"/>
        </xdr:cNvPicPr>
      </xdr:nvPicPr>
      <xdr:blipFill>
        <a:blip xmlns:r="http://schemas.openxmlformats.org/officeDocument/2006/relationships" r:embed="rId18" cstate="print"/>
        <a:srcRect/>
        <a:stretch>
          <a:fillRect/>
        </a:stretch>
      </xdr:blipFill>
      <xdr:spPr>
        <a:xfrm rot="16200000">
          <a:off x="1588532" y="34844593"/>
          <a:ext cx="1370634" cy="2949430"/>
        </a:xfrm>
        <a:prstGeom prst="rect">
          <a:avLst/>
        </a:prstGeom>
      </xdr:spPr>
    </xdr:pic>
    <xdr:clientData/>
  </xdr:twoCellAnchor>
  <xdr:twoCellAnchor editAs="oneCell">
    <xdr:from>
      <xdr:col>1</xdr:col>
      <xdr:colOff>358742</xdr:colOff>
      <xdr:row>30</xdr:row>
      <xdr:rowOff>165131</xdr:rowOff>
    </xdr:from>
    <xdr:to>
      <xdr:col>1</xdr:col>
      <xdr:colOff>2915165</xdr:colOff>
      <xdr:row>30</xdr:row>
      <xdr:rowOff>1600199</xdr:rowOff>
    </xdr:to>
    <xdr:pic>
      <xdr:nvPicPr>
        <xdr:cNvPr id="84" name="Рисунок 83"/>
        <xdr:cNvPicPr>
          <a:picLocks noChangeAspect="1"/>
        </xdr:cNvPicPr>
      </xdr:nvPicPr>
      <xdr:blipFill>
        <a:blip xmlns:r="http://schemas.openxmlformats.org/officeDocument/2006/relationships" r:embed="rId19" cstate="print"/>
        <a:srcRect b="-21"/>
        <a:stretch>
          <a:fillRect/>
        </a:stretch>
      </xdr:blipFill>
      <xdr:spPr>
        <a:xfrm rot="16200000">
          <a:off x="1509970" y="36866253"/>
          <a:ext cx="1435068" cy="2556423"/>
        </a:xfrm>
        <a:prstGeom prst="rect">
          <a:avLst/>
        </a:prstGeom>
      </xdr:spPr>
    </xdr:pic>
    <xdr:clientData/>
  </xdr:twoCellAnchor>
  <xdr:twoCellAnchor editAs="oneCell">
    <xdr:from>
      <xdr:col>1</xdr:col>
      <xdr:colOff>431987</xdr:colOff>
      <xdr:row>31</xdr:row>
      <xdr:rowOff>237938</xdr:rowOff>
    </xdr:from>
    <xdr:to>
      <xdr:col>1</xdr:col>
      <xdr:colOff>2865658</xdr:colOff>
      <xdr:row>31</xdr:row>
      <xdr:rowOff>1600199</xdr:rowOff>
    </xdr:to>
    <xdr:pic>
      <xdr:nvPicPr>
        <xdr:cNvPr id="85" name="Рисунок 84"/>
        <xdr:cNvPicPr>
          <a:picLocks noChangeAspect="1"/>
        </xdr:cNvPicPr>
      </xdr:nvPicPr>
      <xdr:blipFill>
        <a:blip xmlns:r="http://schemas.openxmlformats.org/officeDocument/2006/relationships" r:embed="rId20" cstate="print"/>
        <a:srcRect/>
        <a:stretch>
          <a:fillRect/>
        </a:stretch>
      </xdr:blipFill>
      <xdr:spPr>
        <a:xfrm rot="16200000">
          <a:off x="1558242" y="38773783"/>
          <a:ext cx="1362261" cy="2433671"/>
        </a:xfrm>
        <a:prstGeom prst="rect">
          <a:avLst/>
        </a:prstGeom>
      </xdr:spPr>
    </xdr:pic>
    <xdr:clientData/>
  </xdr:twoCellAnchor>
  <xdr:twoCellAnchor editAs="oneCell">
    <xdr:from>
      <xdr:col>1</xdr:col>
      <xdr:colOff>885825</xdr:colOff>
      <xdr:row>32</xdr:row>
      <xdr:rowOff>76199</xdr:rowOff>
    </xdr:from>
    <xdr:to>
      <xdr:col>1</xdr:col>
      <xdr:colOff>2787595</xdr:colOff>
      <xdr:row>32</xdr:row>
      <xdr:rowOff>1628774</xdr:rowOff>
    </xdr:to>
    <xdr:pic>
      <xdr:nvPicPr>
        <xdr:cNvPr id="86" name="Рисунок 85"/>
        <xdr:cNvPicPr>
          <a:picLocks noChangeAspect="1"/>
        </xdr:cNvPicPr>
      </xdr:nvPicPr>
      <xdr:blipFill>
        <a:blip xmlns:r="http://schemas.openxmlformats.org/officeDocument/2006/relationships" r:embed="rId21" cstate="print"/>
        <a:srcRect/>
        <a:stretch>
          <a:fillRect/>
        </a:stretch>
      </xdr:blipFill>
      <xdr:spPr>
        <a:xfrm>
          <a:off x="1476375" y="40957499"/>
          <a:ext cx="1901770" cy="1552575"/>
        </a:xfrm>
        <a:prstGeom prst="rect">
          <a:avLst/>
        </a:prstGeom>
      </xdr:spPr>
    </xdr:pic>
    <xdr:clientData/>
  </xdr:twoCellAnchor>
  <xdr:twoCellAnchor editAs="oneCell">
    <xdr:from>
      <xdr:col>1</xdr:col>
      <xdr:colOff>990600</xdr:colOff>
      <xdr:row>33</xdr:row>
      <xdr:rowOff>0</xdr:rowOff>
    </xdr:from>
    <xdr:to>
      <xdr:col>1</xdr:col>
      <xdr:colOff>2344310</xdr:colOff>
      <xdr:row>33</xdr:row>
      <xdr:rowOff>1752600</xdr:rowOff>
    </xdr:to>
    <xdr:pic>
      <xdr:nvPicPr>
        <xdr:cNvPr id="87" name="Рисунок 86"/>
        <xdr:cNvPicPr>
          <a:picLocks noChangeAspect="1"/>
        </xdr:cNvPicPr>
      </xdr:nvPicPr>
      <xdr:blipFill>
        <a:blip xmlns:r="http://schemas.openxmlformats.org/officeDocument/2006/relationships" r:embed="rId22" cstate="print"/>
        <a:srcRect/>
        <a:stretch>
          <a:fillRect/>
        </a:stretch>
      </xdr:blipFill>
      <xdr:spPr>
        <a:xfrm>
          <a:off x="1581150" y="42691050"/>
          <a:ext cx="1353710" cy="1752600"/>
        </a:xfrm>
        <a:prstGeom prst="rect">
          <a:avLst/>
        </a:prstGeom>
      </xdr:spPr>
    </xdr:pic>
    <xdr:clientData/>
  </xdr:twoCellAnchor>
  <xdr:twoCellAnchor editAs="oneCell">
    <xdr:from>
      <xdr:col>1</xdr:col>
      <xdr:colOff>1190625</xdr:colOff>
      <xdr:row>34</xdr:row>
      <xdr:rowOff>38101</xdr:rowOff>
    </xdr:from>
    <xdr:to>
      <xdr:col>1</xdr:col>
      <xdr:colOff>2109459</xdr:colOff>
      <xdr:row>35</xdr:row>
      <xdr:rowOff>1733552</xdr:rowOff>
    </xdr:to>
    <xdr:pic>
      <xdr:nvPicPr>
        <xdr:cNvPr id="88" name="Рисунок 87"/>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flipH="1">
          <a:off x="1781175" y="44538901"/>
          <a:ext cx="918834" cy="3505200"/>
        </a:xfrm>
        <a:prstGeom prst="rect">
          <a:avLst/>
        </a:prstGeom>
      </xdr:spPr>
    </xdr:pic>
    <xdr:clientData/>
  </xdr:twoCellAnchor>
  <xdr:twoCellAnchor editAs="oneCell">
    <xdr:from>
      <xdr:col>1</xdr:col>
      <xdr:colOff>638175</xdr:colOff>
      <xdr:row>36</xdr:row>
      <xdr:rowOff>171450</xdr:rowOff>
    </xdr:from>
    <xdr:to>
      <xdr:col>1</xdr:col>
      <xdr:colOff>2393085</xdr:colOff>
      <xdr:row>37</xdr:row>
      <xdr:rowOff>460310</xdr:rowOff>
    </xdr:to>
    <xdr:pic>
      <xdr:nvPicPr>
        <xdr:cNvPr id="89" name="Рисунок 88"/>
        <xdr:cNvPicPr>
          <a:picLocks noChangeAspect="1"/>
        </xdr:cNvPicPr>
      </xdr:nvPicPr>
      <xdr:blipFill>
        <a:blip xmlns:r="http://schemas.openxmlformats.org/officeDocument/2006/relationships" r:embed="rId24" cstate="print"/>
        <a:stretch>
          <a:fillRect/>
        </a:stretch>
      </xdr:blipFill>
      <xdr:spPr>
        <a:xfrm>
          <a:off x="1228725" y="48291750"/>
          <a:ext cx="1754910" cy="879409"/>
        </a:xfrm>
        <a:prstGeom prst="rect">
          <a:avLst/>
        </a:prstGeom>
      </xdr:spPr>
    </xdr:pic>
    <xdr:clientData/>
  </xdr:twoCellAnchor>
  <xdr:twoCellAnchor editAs="oneCell">
    <xdr:from>
      <xdr:col>1</xdr:col>
      <xdr:colOff>1200150</xdr:colOff>
      <xdr:row>38</xdr:row>
      <xdr:rowOff>114300</xdr:rowOff>
    </xdr:from>
    <xdr:to>
      <xdr:col>1</xdr:col>
      <xdr:colOff>2063115</xdr:colOff>
      <xdr:row>38</xdr:row>
      <xdr:rowOff>1082675</xdr:rowOff>
    </xdr:to>
    <xdr:pic>
      <xdr:nvPicPr>
        <xdr:cNvPr id="90" name="Рисунок 89"/>
        <xdr:cNvPicPr>
          <a:picLocks noChangeAspect="1"/>
        </xdr:cNvPicPr>
      </xdr:nvPicPr>
      <xdr:blipFill>
        <a:blip xmlns:r="http://schemas.openxmlformats.org/officeDocument/2006/relationships" r:embed="rId25" cstate="print"/>
        <a:srcRect/>
        <a:stretch>
          <a:fillRect/>
        </a:stretch>
      </xdr:blipFill>
      <xdr:spPr>
        <a:xfrm>
          <a:off x="1790700" y="49415700"/>
          <a:ext cx="862965" cy="968375"/>
        </a:xfrm>
        <a:prstGeom prst="rect">
          <a:avLst/>
        </a:prstGeom>
      </xdr:spPr>
    </xdr:pic>
    <xdr:clientData/>
  </xdr:twoCellAnchor>
  <xdr:twoCellAnchor editAs="oneCell">
    <xdr:from>
      <xdr:col>1</xdr:col>
      <xdr:colOff>1095375</xdr:colOff>
      <xdr:row>39</xdr:row>
      <xdr:rowOff>19050</xdr:rowOff>
    </xdr:from>
    <xdr:to>
      <xdr:col>1</xdr:col>
      <xdr:colOff>2238375</xdr:colOff>
      <xdr:row>39</xdr:row>
      <xdr:rowOff>1614371</xdr:rowOff>
    </xdr:to>
    <xdr:pic>
      <xdr:nvPicPr>
        <xdr:cNvPr id="91" name="Рисунок 90"/>
        <xdr:cNvPicPr>
          <a:picLocks noChangeAspect="1"/>
        </xdr:cNvPicPr>
      </xdr:nvPicPr>
      <xdr:blipFill>
        <a:blip xmlns:r="http://schemas.openxmlformats.org/officeDocument/2006/relationships" r:embed="rId26" cstate="print"/>
        <a:srcRect/>
        <a:stretch>
          <a:fillRect/>
        </a:stretch>
      </xdr:blipFill>
      <xdr:spPr>
        <a:xfrm>
          <a:off x="1685925" y="50539650"/>
          <a:ext cx="1143000" cy="1595321"/>
        </a:xfrm>
        <a:prstGeom prst="rect">
          <a:avLst/>
        </a:prstGeom>
      </xdr:spPr>
    </xdr:pic>
    <xdr:clientData/>
  </xdr:twoCellAnchor>
  <xdr:twoCellAnchor editAs="oneCell">
    <xdr:from>
      <xdr:col>1</xdr:col>
      <xdr:colOff>645393</xdr:colOff>
      <xdr:row>40</xdr:row>
      <xdr:rowOff>120940</xdr:rowOff>
    </xdr:from>
    <xdr:to>
      <xdr:col>1</xdr:col>
      <xdr:colOff>2785451</xdr:colOff>
      <xdr:row>40</xdr:row>
      <xdr:rowOff>1028700</xdr:rowOff>
    </xdr:to>
    <xdr:pic>
      <xdr:nvPicPr>
        <xdr:cNvPr id="92" name="Рисунок 91"/>
        <xdr:cNvPicPr>
          <a:picLocks noChangeAspect="1"/>
        </xdr:cNvPicPr>
      </xdr:nvPicPr>
      <xdr:blipFill>
        <a:blip xmlns:r="http://schemas.openxmlformats.org/officeDocument/2006/relationships" r:embed="rId27" cstate="print"/>
        <a:srcRect/>
        <a:stretch>
          <a:fillRect/>
        </a:stretch>
      </xdr:blipFill>
      <xdr:spPr>
        <a:xfrm>
          <a:off x="1235943" y="52279840"/>
          <a:ext cx="2140058" cy="907760"/>
        </a:xfrm>
        <a:prstGeom prst="rect">
          <a:avLst/>
        </a:prstGeom>
      </xdr:spPr>
    </xdr:pic>
    <xdr:clientData/>
  </xdr:twoCellAnchor>
  <xdr:twoCellAnchor editAs="oneCell">
    <xdr:from>
      <xdr:col>1</xdr:col>
      <xdr:colOff>936626</xdr:colOff>
      <xdr:row>41</xdr:row>
      <xdr:rowOff>8080</xdr:rowOff>
    </xdr:from>
    <xdr:to>
      <xdr:col>1</xdr:col>
      <xdr:colOff>2198541</xdr:colOff>
      <xdr:row>41</xdr:row>
      <xdr:rowOff>1174171</xdr:rowOff>
    </xdr:to>
    <xdr:pic>
      <xdr:nvPicPr>
        <xdr:cNvPr id="93" name="Рисунок 92"/>
        <xdr:cNvPicPr>
          <a:picLocks noChangeAspect="1"/>
        </xdr:cNvPicPr>
      </xdr:nvPicPr>
      <xdr:blipFill>
        <a:blip xmlns:r="http://schemas.openxmlformats.org/officeDocument/2006/relationships" r:embed="rId28" cstate="print"/>
        <a:srcRect/>
        <a:stretch>
          <a:fillRect/>
        </a:stretch>
      </xdr:blipFill>
      <xdr:spPr>
        <a:xfrm>
          <a:off x="1527176" y="53300455"/>
          <a:ext cx="1261915" cy="1166091"/>
        </a:xfrm>
        <a:prstGeom prst="rect">
          <a:avLst/>
        </a:prstGeom>
      </xdr:spPr>
    </xdr:pic>
    <xdr:clientData/>
  </xdr:twoCellAnchor>
  <xdr:twoCellAnchor editAs="oneCell">
    <xdr:from>
      <xdr:col>1</xdr:col>
      <xdr:colOff>977901</xdr:colOff>
      <xdr:row>42</xdr:row>
      <xdr:rowOff>137970</xdr:rowOff>
    </xdr:from>
    <xdr:to>
      <xdr:col>1</xdr:col>
      <xdr:colOff>2214648</xdr:colOff>
      <xdr:row>42</xdr:row>
      <xdr:rowOff>888423</xdr:rowOff>
    </xdr:to>
    <xdr:pic>
      <xdr:nvPicPr>
        <xdr:cNvPr id="94" name="Рисунок 93"/>
        <xdr:cNvPicPr>
          <a:picLocks noChangeAspect="1"/>
        </xdr:cNvPicPr>
      </xdr:nvPicPr>
      <xdr:blipFill>
        <a:blip xmlns:r="http://schemas.openxmlformats.org/officeDocument/2006/relationships" r:embed="rId29" cstate="print"/>
        <a:srcRect/>
        <a:stretch>
          <a:fillRect/>
        </a:stretch>
      </xdr:blipFill>
      <xdr:spPr>
        <a:xfrm>
          <a:off x="1568451" y="54630495"/>
          <a:ext cx="1236747" cy="750453"/>
        </a:xfrm>
        <a:prstGeom prst="rect">
          <a:avLst/>
        </a:prstGeom>
      </xdr:spPr>
    </xdr:pic>
    <xdr:clientData/>
  </xdr:twoCellAnchor>
  <xdr:twoCellAnchor editAs="oneCell">
    <xdr:from>
      <xdr:col>1</xdr:col>
      <xdr:colOff>409575</xdr:colOff>
      <xdr:row>45</xdr:row>
      <xdr:rowOff>381000</xdr:rowOff>
    </xdr:from>
    <xdr:to>
      <xdr:col>1</xdr:col>
      <xdr:colOff>2929890</xdr:colOff>
      <xdr:row>48</xdr:row>
      <xdr:rowOff>479426</xdr:rowOff>
    </xdr:to>
    <xdr:pic>
      <xdr:nvPicPr>
        <xdr:cNvPr id="95" name="Рисунок 94"/>
        <xdr:cNvPicPr>
          <a:picLocks noChangeAspect="1"/>
        </xdr:cNvPicPr>
      </xdr:nvPicPr>
      <xdr:blipFill>
        <a:blip xmlns:r="http://schemas.openxmlformats.org/officeDocument/2006/relationships" r:embed="rId30" cstate="print"/>
        <a:srcRect/>
        <a:stretch>
          <a:fillRect/>
        </a:stretch>
      </xdr:blipFill>
      <xdr:spPr>
        <a:xfrm>
          <a:off x="1000125" y="56159400"/>
          <a:ext cx="2520315" cy="1584325"/>
        </a:xfrm>
        <a:prstGeom prst="rect">
          <a:avLst/>
        </a:prstGeom>
      </xdr:spPr>
    </xdr:pic>
    <xdr:clientData/>
  </xdr:twoCellAnchor>
  <xdr:twoCellAnchor editAs="oneCell">
    <xdr:from>
      <xdr:col>1</xdr:col>
      <xdr:colOff>1009650</xdr:colOff>
      <xdr:row>50</xdr:row>
      <xdr:rowOff>76202</xdr:rowOff>
    </xdr:from>
    <xdr:to>
      <xdr:col>1</xdr:col>
      <xdr:colOff>2520950</xdr:colOff>
      <xdr:row>50</xdr:row>
      <xdr:rowOff>974727</xdr:rowOff>
    </xdr:to>
    <xdr:pic>
      <xdr:nvPicPr>
        <xdr:cNvPr id="96" name="Рисунок 95"/>
        <xdr:cNvPicPr>
          <a:picLocks noChangeAspect="1"/>
        </xdr:cNvPicPr>
      </xdr:nvPicPr>
      <xdr:blipFill>
        <a:blip xmlns:r="http://schemas.openxmlformats.org/officeDocument/2006/relationships" r:embed="rId31" cstate="print"/>
        <a:srcRect b="-9493"/>
        <a:stretch>
          <a:fillRect/>
        </a:stretch>
      </xdr:blipFill>
      <xdr:spPr>
        <a:xfrm rot="5400000">
          <a:off x="1906587" y="58024715"/>
          <a:ext cx="898525" cy="1511300"/>
        </a:xfrm>
        <a:prstGeom prst="rect">
          <a:avLst/>
        </a:prstGeom>
      </xdr:spPr>
    </xdr:pic>
    <xdr:clientData/>
  </xdr:twoCellAnchor>
  <xdr:twoCellAnchor editAs="oneCell">
    <xdr:from>
      <xdr:col>1</xdr:col>
      <xdr:colOff>1266825</xdr:colOff>
      <xdr:row>53</xdr:row>
      <xdr:rowOff>104775</xdr:rowOff>
    </xdr:from>
    <xdr:to>
      <xdr:col>1</xdr:col>
      <xdr:colOff>2319755</xdr:colOff>
      <xdr:row>53</xdr:row>
      <xdr:rowOff>1091912</xdr:rowOff>
    </xdr:to>
    <xdr:pic>
      <xdr:nvPicPr>
        <xdr:cNvPr id="97" name="Рисунок 96"/>
        <xdr:cNvPicPr>
          <a:picLocks noChangeAspect="1"/>
        </xdr:cNvPicPr>
      </xdr:nvPicPr>
      <xdr:blipFill>
        <a:blip xmlns:r="http://schemas.openxmlformats.org/officeDocument/2006/relationships" r:embed="rId32" cstate="print"/>
        <a:srcRect/>
        <a:stretch>
          <a:fillRect/>
        </a:stretch>
      </xdr:blipFill>
      <xdr:spPr>
        <a:xfrm>
          <a:off x="1857375" y="62607825"/>
          <a:ext cx="1052930" cy="992906"/>
        </a:xfrm>
        <a:prstGeom prst="rect">
          <a:avLst/>
        </a:prstGeom>
      </xdr:spPr>
    </xdr:pic>
    <xdr:clientData/>
  </xdr:twoCellAnchor>
  <xdr:twoCellAnchor editAs="oneCell">
    <xdr:from>
      <xdr:col>1</xdr:col>
      <xdr:colOff>1343025</xdr:colOff>
      <xdr:row>54</xdr:row>
      <xdr:rowOff>85725</xdr:rowOff>
    </xdr:from>
    <xdr:to>
      <xdr:col>1</xdr:col>
      <xdr:colOff>2269498</xdr:colOff>
      <xdr:row>54</xdr:row>
      <xdr:rowOff>847723</xdr:rowOff>
    </xdr:to>
    <xdr:pic>
      <xdr:nvPicPr>
        <xdr:cNvPr id="98" name="Рисунок 97"/>
        <xdr:cNvPicPr>
          <a:picLocks noChangeAspect="1"/>
        </xdr:cNvPicPr>
      </xdr:nvPicPr>
      <xdr:blipFill>
        <a:blip xmlns:r="http://schemas.openxmlformats.org/officeDocument/2006/relationships" r:embed="rId33" cstate="print"/>
        <a:srcRect/>
        <a:stretch>
          <a:fillRect/>
        </a:stretch>
      </xdr:blipFill>
      <xdr:spPr>
        <a:xfrm>
          <a:off x="1933575" y="63788925"/>
          <a:ext cx="926473" cy="761998"/>
        </a:xfrm>
        <a:prstGeom prst="rect">
          <a:avLst/>
        </a:prstGeom>
      </xdr:spPr>
    </xdr:pic>
    <xdr:clientData/>
  </xdr:twoCellAnchor>
  <xdr:twoCellAnchor editAs="oneCell">
    <xdr:from>
      <xdr:col>1</xdr:col>
      <xdr:colOff>1295400</xdr:colOff>
      <xdr:row>55</xdr:row>
      <xdr:rowOff>133350</xdr:rowOff>
    </xdr:from>
    <xdr:to>
      <xdr:col>1</xdr:col>
      <xdr:colOff>2454910</xdr:colOff>
      <xdr:row>55</xdr:row>
      <xdr:rowOff>1253490</xdr:rowOff>
    </xdr:to>
    <xdr:pic>
      <xdr:nvPicPr>
        <xdr:cNvPr id="99" name="Рисунок 98"/>
        <xdr:cNvPicPr>
          <a:picLocks noChangeAspect="1"/>
        </xdr:cNvPicPr>
      </xdr:nvPicPr>
      <xdr:blipFill>
        <a:blip xmlns:r="http://schemas.openxmlformats.org/officeDocument/2006/relationships" r:embed="rId34" cstate="print"/>
        <a:srcRect/>
        <a:stretch>
          <a:fillRect/>
        </a:stretch>
      </xdr:blipFill>
      <xdr:spPr>
        <a:xfrm>
          <a:off x="1885950" y="64750950"/>
          <a:ext cx="1159510" cy="1120140"/>
        </a:xfrm>
        <a:prstGeom prst="rect">
          <a:avLst/>
        </a:prstGeom>
      </xdr:spPr>
    </xdr:pic>
    <xdr:clientData/>
  </xdr:twoCellAnchor>
  <xdr:twoCellAnchor editAs="oneCell">
    <xdr:from>
      <xdr:col>1</xdr:col>
      <xdr:colOff>1323975</xdr:colOff>
      <xdr:row>57</xdr:row>
      <xdr:rowOff>152400</xdr:rowOff>
    </xdr:from>
    <xdr:to>
      <xdr:col>1</xdr:col>
      <xdr:colOff>2290445</xdr:colOff>
      <xdr:row>57</xdr:row>
      <xdr:rowOff>1343025</xdr:rowOff>
    </xdr:to>
    <xdr:pic>
      <xdr:nvPicPr>
        <xdr:cNvPr id="100" name="Рисунок 99"/>
        <xdr:cNvPicPr>
          <a:picLocks noChangeAspect="1"/>
        </xdr:cNvPicPr>
      </xdr:nvPicPr>
      <xdr:blipFill>
        <a:blip xmlns:r="http://schemas.openxmlformats.org/officeDocument/2006/relationships" r:embed="rId35" cstate="print"/>
        <a:srcRect/>
        <a:stretch>
          <a:fillRect/>
        </a:stretch>
      </xdr:blipFill>
      <xdr:spPr>
        <a:xfrm>
          <a:off x="1914525" y="66151125"/>
          <a:ext cx="966470" cy="1190625"/>
        </a:xfrm>
        <a:prstGeom prst="rect">
          <a:avLst/>
        </a:prstGeom>
      </xdr:spPr>
    </xdr:pic>
    <xdr:clientData/>
  </xdr:twoCellAnchor>
  <xdr:twoCellAnchor editAs="oneCell">
    <xdr:from>
      <xdr:col>1</xdr:col>
      <xdr:colOff>209234</xdr:colOff>
      <xdr:row>58</xdr:row>
      <xdr:rowOff>133032</xdr:rowOff>
    </xdr:from>
    <xdr:to>
      <xdr:col>1</xdr:col>
      <xdr:colOff>3143249</xdr:colOff>
      <xdr:row>58</xdr:row>
      <xdr:rowOff>1681097</xdr:rowOff>
    </xdr:to>
    <xdr:pic>
      <xdr:nvPicPr>
        <xdr:cNvPr id="101" name="Рисунок 100"/>
        <xdr:cNvPicPr>
          <a:picLocks noChangeAspect="1"/>
        </xdr:cNvPicPr>
      </xdr:nvPicPr>
      <xdr:blipFill>
        <a:blip xmlns:r="http://schemas.openxmlformats.org/officeDocument/2006/relationships" r:embed="rId36" cstate="print"/>
        <a:srcRect/>
        <a:stretch>
          <a:fillRect/>
        </a:stretch>
      </xdr:blipFill>
      <xdr:spPr>
        <a:xfrm rot="16200000">
          <a:off x="1492759" y="66924682"/>
          <a:ext cx="1548065" cy="2934015"/>
        </a:xfrm>
        <a:prstGeom prst="rect">
          <a:avLst/>
        </a:prstGeom>
      </xdr:spPr>
    </xdr:pic>
    <xdr:clientData/>
  </xdr:twoCellAnchor>
  <xdr:twoCellAnchor editAs="oneCell">
    <xdr:from>
      <xdr:col>1</xdr:col>
      <xdr:colOff>144819</xdr:colOff>
      <xdr:row>59</xdr:row>
      <xdr:rowOff>83781</xdr:rowOff>
    </xdr:from>
    <xdr:to>
      <xdr:col>1</xdr:col>
      <xdr:colOff>3248172</xdr:colOff>
      <xdr:row>59</xdr:row>
      <xdr:rowOff>1762124</xdr:rowOff>
    </xdr:to>
    <xdr:pic>
      <xdr:nvPicPr>
        <xdr:cNvPr id="102" name="Рисунок 101"/>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rot="16200000">
          <a:off x="1447874" y="68665651"/>
          <a:ext cx="1678343" cy="3103353"/>
        </a:xfrm>
        <a:prstGeom prst="rect">
          <a:avLst/>
        </a:prstGeom>
      </xdr:spPr>
    </xdr:pic>
    <xdr:clientData/>
  </xdr:twoCellAnchor>
  <xdr:twoCellAnchor editAs="oneCell">
    <xdr:from>
      <xdr:col>1</xdr:col>
      <xdr:colOff>151932</xdr:colOff>
      <xdr:row>60</xdr:row>
      <xdr:rowOff>333842</xdr:rowOff>
    </xdr:from>
    <xdr:to>
      <xdr:col>1</xdr:col>
      <xdr:colOff>3371973</xdr:colOff>
      <xdr:row>60</xdr:row>
      <xdr:rowOff>1409699</xdr:rowOff>
    </xdr:to>
    <xdr:pic>
      <xdr:nvPicPr>
        <xdr:cNvPr id="103" name="Рисунок 102"/>
        <xdr:cNvPicPr>
          <a:picLocks noChangeAspect="1"/>
        </xdr:cNvPicPr>
      </xdr:nvPicPr>
      <xdr:blipFill>
        <a:blip xmlns:r="http://schemas.openxmlformats.org/officeDocument/2006/relationships" r:embed="rId38" cstate="print"/>
        <a:srcRect/>
        <a:stretch>
          <a:fillRect/>
        </a:stretch>
      </xdr:blipFill>
      <xdr:spPr>
        <a:xfrm rot="16200000">
          <a:off x="1814574" y="70365875"/>
          <a:ext cx="1075857" cy="3220041"/>
        </a:xfrm>
        <a:prstGeom prst="rect">
          <a:avLst/>
        </a:prstGeom>
      </xdr:spPr>
    </xdr:pic>
    <xdr:clientData/>
  </xdr:twoCellAnchor>
  <xdr:twoCellAnchor editAs="oneCell">
    <xdr:from>
      <xdr:col>1</xdr:col>
      <xdr:colOff>1133475</xdr:colOff>
      <xdr:row>62</xdr:row>
      <xdr:rowOff>66676</xdr:rowOff>
    </xdr:from>
    <xdr:to>
      <xdr:col>1</xdr:col>
      <xdr:colOff>2252950</xdr:colOff>
      <xdr:row>62</xdr:row>
      <xdr:rowOff>1724026</xdr:rowOff>
    </xdr:to>
    <xdr:pic>
      <xdr:nvPicPr>
        <xdr:cNvPr id="104" name="Рисунок 103"/>
        <xdr:cNvPicPr>
          <a:picLocks noChangeAspect="1"/>
        </xdr:cNvPicPr>
      </xdr:nvPicPr>
      <xdr:blipFill>
        <a:blip xmlns:r="http://schemas.openxmlformats.org/officeDocument/2006/relationships" r:embed="rId39" cstate="print"/>
        <a:srcRect/>
        <a:stretch>
          <a:fillRect/>
        </a:stretch>
      </xdr:blipFill>
      <xdr:spPr>
        <a:xfrm>
          <a:off x="1724025" y="74790301"/>
          <a:ext cx="1119475" cy="1657350"/>
        </a:xfrm>
        <a:prstGeom prst="rect">
          <a:avLst/>
        </a:prstGeom>
      </xdr:spPr>
    </xdr:pic>
    <xdr:clientData/>
  </xdr:twoCellAnchor>
  <xdr:twoCellAnchor editAs="oneCell">
    <xdr:from>
      <xdr:col>1</xdr:col>
      <xdr:colOff>1038225</xdr:colOff>
      <xdr:row>63</xdr:row>
      <xdr:rowOff>28575</xdr:rowOff>
    </xdr:from>
    <xdr:to>
      <xdr:col>1</xdr:col>
      <xdr:colOff>2467126</xdr:colOff>
      <xdr:row>63</xdr:row>
      <xdr:rowOff>904875</xdr:rowOff>
    </xdr:to>
    <xdr:pic>
      <xdr:nvPicPr>
        <xdr:cNvPr id="105" name="Рисунок 104"/>
        <xdr:cNvPicPr>
          <a:picLocks noChangeAspect="1"/>
        </xdr:cNvPicPr>
      </xdr:nvPicPr>
      <xdr:blipFill>
        <a:blip xmlns:r="http://schemas.openxmlformats.org/officeDocument/2006/relationships" r:embed="rId40" cstate="print"/>
        <a:srcRect/>
        <a:stretch>
          <a:fillRect/>
        </a:stretch>
      </xdr:blipFill>
      <xdr:spPr>
        <a:xfrm>
          <a:off x="1628775" y="76561950"/>
          <a:ext cx="1428901" cy="876300"/>
        </a:xfrm>
        <a:prstGeom prst="rect">
          <a:avLst/>
        </a:prstGeom>
      </xdr:spPr>
    </xdr:pic>
    <xdr:clientData/>
  </xdr:twoCellAnchor>
  <xdr:twoCellAnchor editAs="oneCell">
    <xdr:from>
      <xdr:col>1</xdr:col>
      <xdr:colOff>1019174</xdr:colOff>
      <xdr:row>64</xdr:row>
      <xdr:rowOff>123825</xdr:rowOff>
    </xdr:from>
    <xdr:to>
      <xdr:col>1</xdr:col>
      <xdr:colOff>2362199</xdr:colOff>
      <xdr:row>64</xdr:row>
      <xdr:rowOff>1179833</xdr:rowOff>
    </xdr:to>
    <xdr:pic>
      <xdr:nvPicPr>
        <xdr:cNvPr id="106" name="Рисунок 105"/>
        <xdr:cNvPicPr>
          <a:picLocks noChangeAspect="1"/>
        </xdr:cNvPicPr>
      </xdr:nvPicPr>
      <xdr:blipFill>
        <a:blip xmlns:r="http://schemas.openxmlformats.org/officeDocument/2006/relationships" r:embed="rId41" cstate="print"/>
        <a:srcRect/>
        <a:stretch>
          <a:fillRect/>
        </a:stretch>
      </xdr:blipFill>
      <xdr:spPr>
        <a:xfrm>
          <a:off x="1609724" y="77609700"/>
          <a:ext cx="1343025" cy="1056008"/>
        </a:xfrm>
        <a:prstGeom prst="rect">
          <a:avLst/>
        </a:prstGeom>
      </xdr:spPr>
    </xdr:pic>
    <xdr:clientData/>
  </xdr:twoCellAnchor>
  <xdr:twoCellAnchor editAs="oneCell">
    <xdr:from>
      <xdr:col>1</xdr:col>
      <xdr:colOff>1028699</xdr:colOff>
      <xdr:row>65</xdr:row>
      <xdr:rowOff>47624</xdr:rowOff>
    </xdr:from>
    <xdr:to>
      <xdr:col>1</xdr:col>
      <xdr:colOff>2382710</xdr:colOff>
      <xdr:row>65</xdr:row>
      <xdr:rowOff>1257299</xdr:rowOff>
    </xdr:to>
    <xdr:pic>
      <xdr:nvPicPr>
        <xdr:cNvPr id="107" name="Рисунок 106"/>
        <xdr:cNvPicPr>
          <a:picLocks noChangeAspect="1"/>
        </xdr:cNvPicPr>
      </xdr:nvPicPr>
      <xdr:blipFill>
        <a:blip xmlns:r="http://schemas.openxmlformats.org/officeDocument/2006/relationships" r:embed="rId42" cstate="print"/>
        <a:srcRect/>
        <a:stretch>
          <a:fillRect/>
        </a:stretch>
      </xdr:blipFill>
      <xdr:spPr>
        <a:xfrm>
          <a:off x="1619249" y="78781274"/>
          <a:ext cx="1354011" cy="1209675"/>
        </a:xfrm>
        <a:prstGeom prst="rect">
          <a:avLst/>
        </a:prstGeom>
      </xdr:spPr>
    </xdr:pic>
    <xdr:clientData/>
  </xdr:twoCellAnchor>
  <xdr:twoCellAnchor editAs="oneCell">
    <xdr:from>
      <xdr:col>1</xdr:col>
      <xdr:colOff>1066800</xdr:colOff>
      <xdr:row>66</xdr:row>
      <xdr:rowOff>114300</xdr:rowOff>
    </xdr:from>
    <xdr:to>
      <xdr:col>1</xdr:col>
      <xdr:colOff>2356978</xdr:colOff>
      <xdr:row>66</xdr:row>
      <xdr:rowOff>923925</xdr:rowOff>
    </xdr:to>
    <xdr:pic>
      <xdr:nvPicPr>
        <xdr:cNvPr id="108" name="Рисунок 107"/>
        <xdr:cNvPicPr>
          <a:picLocks noChangeAspect="1"/>
        </xdr:cNvPicPr>
      </xdr:nvPicPr>
      <xdr:blipFill>
        <a:blip xmlns:r="http://schemas.openxmlformats.org/officeDocument/2006/relationships" r:embed="rId43" cstate="print"/>
        <a:srcRect/>
        <a:stretch>
          <a:fillRect/>
        </a:stretch>
      </xdr:blipFill>
      <xdr:spPr>
        <a:xfrm>
          <a:off x="1657350" y="80152875"/>
          <a:ext cx="1290178" cy="809625"/>
        </a:xfrm>
        <a:prstGeom prst="rect">
          <a:avLst/>
        </a:prstGeom>
      </xdr:spPr>
    </xdr:pic>
    <xdr:clientData/>
  </xdr:twoCellAnchor>
  <xdr:twoCellAnchor editAs="oneCell">
    <xdr:from>
      <xdr:col>1</xdr:col>
      <xdr:colOff>762000</xdr:colOff>
      <xdr:row>67</xdr:row>
      <xdr:rowOff>76200</xdr:rowOff>
    </xdr:from>
    <xdr:to>
      <xdr:col>1</xdr:col>
      <xdr:colOff>2516910</xdr:colOff>
      <xdr:row>67</xdr:row>
      <xdr:rowOff>955609</xdr:rowOff>
    </xdr:to>
    <xdr:pic>
      <xdr:nvPicPr>
        <xdr:cNvPr id="109" name="Рисунок 108"/>
        <xdr:cNvPicPr>
          <a:picLocks noChangeAspect="1"/>
        </xdr:cNvPicPr>
      </xdr:nvPicPr>
      <xdr:blipFill>
        <a:blip xmlns:r="http://schemas.openxmlformats.org/officeDocument/2006/relationships" r:embed="rId24" cstate="print"/>
        <a:stretch>
          <a:fillRect/>
        </a:stretch>
      </xdr:blipFill>
      <xdr:spPr>
        <a:xfrm>
          <a:off x="1352550" y="81076800"/>
          <a:ext cx="1754910" cy="879409"/>
        </a:xfrm>
        <a:prstGeom prst="rect">
          <a:avLst/>
        </a:prstGeom>
      </xdr:spPr>
    </xdr:pic>
    <xdr:clientData/>
  </xdr:twoCellAnchor>
  <xdr:twoCellAnchor editAs="oneCell">
    <xdr:from>
      <xdr:col>1</xdr:col>
      <xdr:colOff>1057275</xdr:colOff>
      <xdr:row>68</xdr:row>
      <xdr:rowOff>142875</xdr:rowOff>
    </xdr:from>
    <xdr:to>
      <xdr:col>1</xdr:col>
      <xdr:colOff>2394585</xdr:colOff>
      <xdr:row>68</xdr:row>
      <xdr:rowOff>1057275</xdr:rowOff>
    </xdr:to>
    <xdr:pic>
      <xdr:nvPicPr>
        <xdr:cNvPr id="110" name="Изображение 41" descr="mufta rastr D80 "/>
        <xdr:cNvPicPr>
          <a:picLocks noChangeAspect="1"/>
        </xdr:cNvPicPr>
      </xdr:nvPicPr>
      <xdr:blipFill>
        <a:blip xmlns:r="http://schemas.openxmlformats.org/officeDocument/2006/relationships" r:embed="rId44" cstate="print"/>
        <a:srcRect/>
        <a:stretch>
          <a:fillRect/>
        </a:stretch>
      </xdr:blipFill>
      <xdr:spPr>
        <a:xfrm rot="5400000">
          <a:off x="1859280" y="81989295"/>
          <a:ext cx="914400" cy="1337310"/>
        </a:xfrm>
        <a:prstGeom prst="rect">
          <a:avLst/>
        </a:prstGeom>
      </xdr:spPr>
    </xdr:pic>
    <xdr:clientData/>
  </xdr:twoCellAnchor>
  <xdr:twoCellAnchor>
    <xdr:from>
      <xdr:col>1</xdr:col>
      <xdr:colOff>838199</xdr:colOff>
      <xdr:row>74</xdr:row>
      <xdr:rowOff>114300</xdr:rowOff>
    </xdr:from>
    <xdr:to>
      <xdr:col>1</xdr:col>
      <xdr:colOff>2776650</xdr:colOff>
      <xdr:row>74</xdr:row>
      <xdr:rowOff>1323975</xdr:rowOff>
    </xdr:to>
    <xdr:pic>
      <xdr:nvPicPr>
        <xdr:cNvPr id="111" name="Рисунок 110"/>
        <xdr:cNvPicPr>
          <a:picLocks noChangeAspect="1"/>
        </xdr:cNvPicPr>
      </xdr:nvPicPr>
      <xdr:blipFill>
        <a:blip xmlns:r="http://schemas.openxmlformats.org/officeDocument/2006/relationships" r:embed="rId45" cstate="print"/>
        <a:srcRect/>
        <a:stretch>
          <a:fillRect/>
        </a:stretch>
      </xdr:blipFill>
      <xdr:spPr>
        <a:xfrm>
          <a:off x="1428749" y="85458300"/>
          <a:ext cx="1938451" cy="1209675"/>
        </a:xfrm>
        <a:prstGeom prst="rect">
          <a:avLst/>
        </a:prstGeom>
      </xdr:spPr>
    </xdr:pic>
    <xdr:clientData/>
  </xdr:twoCellAnchor>
  <xdr:twoCellAnchor>
    <xdr:from>
      <xdr:col>1</xdr:col>
      <xdr:colOff>885825</xdr:colOff>
      <xdr:row>75</xdr:row>
      <xdr:rowOff>152400</xdr:rowOff>
    </xdr:from>
    <xdr:to>
      <xdr:col>1</xdr:col>
      <xdr:colOff>2837210</xdr:colOff>
      <xdr:row>75</xdr:row>
      <xdr:rowOff>1314450</xdr:rowOff>
    </xdr:to>
    <xdr:pic>
      <xdr:nvPicPr>
        <xdr:cNvPr id="112" name="Рисунок 111"/>
        <xdr:cNvPicPr>
          <a:picLocks noChangeAspect="1"/>
        </xdr:cNvPicPr>
      </xdr:nvPicPr>
      <xdr:blipFill>
        <a:blip xmlns:r="http://schemas.openxmlformats.org/officeDocument/2006/relationships" r:embed="rId46" cstate="print"/>
        <a:srcRect/>
        <a:stretch>
          <a:fillRect/>
        </a:stretch>
      </xdr:blipFill>
      <xdr:spPr>
        <a:xfrm>
          <a:off x="1476375" y="86944200"/>
          <a:ext cx="1951385" cy="1162050"/>
        </a:xfrm>
        <a:prstGeom prst="rect">
          <a:avLst/>
        </a:prstGeom>
      </xdr:spPr>
    </xdr:pic>
    <xdr:clientData/>
  </xdr:twoCellAnchor>
  <xdr:twoCellAnchor editAs="oneCell">
    <xdr:from>
      <xdr:col>1</xdr:col>
      <xdr:colOff>406978</xdr:colOff>
      <xdr:row>76</xdr:row>
      <xdr:rowOff>47626</xdr:rowOff>
    </xdr:from>
    <xdr:to>
      <xdr:col>1</xdr:col>
      <xdr:colOff>3072704</xdr:colOff>
      <xdr:row>78</xdr:row>
      <xdr:rowOff>581027</xdr:rowOff>
    </xdr:to>
    <xdr:pic>
      <xdr:nvPicPr>
        <xdr:cNvPr id="113" name="Рисунок 112"/>
        <xdr:cNvPicPr>
          <a:picLocks noChangeAspect="1"/>
        </xdr:cNvPicPr>
      </xdr:nvPicPr>
      <xdr:blipFill>
        <a:blip xmlns:r="http://schemas.openxmlformats.org/officeDocument/2006/relationships" r:embed="rId47" cstate="print"/>
        <a:srcRect/>
        <a:stretch>
          <a:fillRect/>
        </a:stretch>
      </xdr:blipFill>
      <xdr:spPr>
        <a:xfrm>
          <a:off x="995796" y="89496035"/>
          <a:ext cx="2665726" cy="1780310"/>
        </a:xfrm>
        <a:prstGeom prst="rect">
          <a:avLst/>
        </a:prstGeom>
      </xdr:spPr>
    </xdr:pic>
    <xdr:clientData/>
  </xdr:twoCellAnchor>
  <xdr:twoCellAnchor editAs="oneCell">
    <xdr:from>
      <xdr:col>1</xdr:col>
      <xdr:colOff>981075</xdr:colOff>
      <xdr:row>51</xdr:row>
      <xdr:rowOff>19051</xdr:rowOff>
    </xdr:from>
    <xdr:to>
      <xdr:col>1</xdr:col>
      <xdr:colOff>2514600</xdr:colOff>
      <xdr:row>51</xdr:row>
      <xdr:rowOff>1378605</xdr:rowOff>
    </xdr:to>
    <xdr:pic>
      <xdr:nvPicPr>
        <xdr:cNvPr id="114" name="Рисунок 113"/>
        <xdr:cNvPicPr>
          <a:picLocks noChangeAspect="1"/>
        </xdr:cNvPicPr>
      </xdr:nvPicPr>
      <xdr:blipFill>
        <a:blip xmlns:r="http://schemas.openxmlformats.org/officeDocument/2006/relationships" r:embed="rId48" cstate="print"/>
        <a:stretch>
          <a:fillRect/>
        </a:stretch>
      </xdr:blipFill>
      <xdr:spPr>
        <a:xfrm>
          <a:off x="1571625" y="59302651"/>
          <a:ext cx="1533525" cy="1359554"/>
        </a:xfrm>
        <a:prstGeom prst="rect">
          <a:avLst/>
        </a:prstGeom>
      </xdr:spPr>
    </xdr:pic>
    <xdr:clientData/>
  </xdr:twoCellAnchor>
  <xdr:twoCellAnchor>
    <xdr:from>
      <xdr:col>1</xdr:col>
      <xdr:colOff>57150</xdr:colOff>
      <xdr:row>83</xdr:row>
      <xdr:rowOff>161925</xdr:rowOff>
    </xdr:from>
    <xdr:to>
      <xdr:col>1</xdr:col>
      <xdr:colOff>3200400</xdr:colOff>
      <xdr:row>84</xdr:row>
      <xdr:rowOff>222885</xdr:rowOff>
    </xdr:to>
    <xdr:pic>
      <xdr:nvPicPr>
        <xdr:cNvPr id="115" name="Рисунок 114" descr="6545.970-853x1000.jpg"/>
        <xdr:cNvPicPr>
          <a:picLocks noChangeAspect="1"/>
        </xdr:cNvPicPr>
      </xdr:nvPicPr>
      <xdr:blipFill>
        <a:blip xmlns:r="http://schemas.openxmlformats.org/officeDocument/2006/relationships" r:embed="rId49" cstate="print"/>
        <a:srcRect/>
        <a:stretch>
          <a:fillRect/>
        </a:stretch>
      </xdr:blipFill>
      <xdr:spPr>
        <a:xfrm>
          <a:off x="647700" y="91373325"/>
          <a:ext cx="3143250" cy="613410"/>
        </a:xfrm>
        <a:prstGeom prst="rect">
          <a:avLst/>
        </a:prstGeom>
      </xdr:spPr>
    </xdr:pic>
    <xdr:clientData/>
  </xdr:twoCellAnchor>
  <xdr:twoCellAnchor>
    <xdr:from>
      <xdr:col>1</xdr:col>
      <xdr:colOff>981075</xdr:colOff>
      <xdr:row>86</xdr:row>
      <xdr:rowOff>161925</xdr:rowOff>
    </xdr:from>
    <xdr:to>
      <xdr:col>1</xdr:col>
      <xdr:colOff>2286078</xdr:colOff>
      <xdr:row>86</xdr:row>
      <xdr:rowOff>1343025</xdr:rowOff>
    </xdr:to>
    <xdr:pic>
      <xdr:nvPicPr>
        <xdr:cNvPr id="116" name="Рисунок 115"/>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1571625" y="93030675"/>
          <a:ext cx="1305003" cy="1181100"/>
        </a:xfrm>
        <a:prstGeom prst="rect">
          <a:avLst/>
        </a:prstGeom>
      </xdr:spPr>
    </xdr:pic>
    <xdr:clientData/>
  </xdr:twoCellAnchor>
  <xdr:twoCellAnchor>
    <xdr:from>
      <xdr:col>1</xdr:col>
      <xdr:colOff>809625</xdr:colOff>
      <xdr:row>87</xdr:row>
      <xdr:rowOff>123825</xdr:rowOff>
    </xdr:from>
    <xdr:to>
      <xdr:col>1</xdr:col>
      <xdr:colOff>2306523</xdr:colOff>
      <xdr:row>87</xdr:row>
      <xdr:rowOff>1333500</xdr:rowOff>
    </xdr:to>
    <xdr:pic>
      <xdr:nvPicPr>
        <xdr:cNvPr id="117" name="Рисунок 116"/>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a:xfrm>
          <a:off x="1400175" y="94440375"/>
          <a:ext cx="1496898" cy="1209675"/>
        </a:xfrm>
        <a:prstGeom prst="rect">
          <a:avLst/>
        </a:prstGeom>
      </xdr:spPr>
    </xdr:pic>
    <xdr:clientData/>
  </xdr:twoCellAnchor>
  <xdr:twoCellAnchor editAs="oneCell">
    <xdr:from>
      <xdr:col>1</xdr:col>
      <xdr:colOff>609600</xdr:colOff>
      <xdr:row>88</xdr:row>
      <xdr:rowOff>95251</xdr:rowOff>
    </xdr:from>
    <xdr:to>
      <xdr:col>1</xdr:col>
      <xdr:colOff>2295525</xdr:colOff>
      <xdr:row>88</xdr:row>
      <xdr:rowOff>940091</xdr:rowOff>
    </xdr:to>
    <xdr:pic>
      <xdr:nvPicPr>
        <xdr:cNvPr id="118" name="Рисунок 117"/>
        <xdr:cNvPicPr>
          <a:picLocks noChangeAspect="1"/>
        </xdr:cNvPicPr>
      </xdr:nvPicPr>
      <xdr:blipFill>
        <a:blip xmlns:r="http://schemas.openxmlformats.org/officeDocument/2006/relationships" r:embed="rId24" cstate="print"/>
        <a:stretch>
          <a:fillRect/>
        </a:stretch>
      </xdr:blipFill>
      <xdr:spPr>
        <a:xfrm>
          <a:off x="1200150" y="95859601"/>
          <a:ext cx="1685925" cy="844840"/>
        </a:xfrm>
        <a:prstGeom prst="rect">
          <a:avLst/>
        </a:prstGeom>
      </xdr:spPr>
    </xdr:pic>
    <xdr:clientData/>
  </xdr:twoCellAnchor>
  <xdr:twoCellAnchor editAs="oneCell">
    <xdr:from>
      <xdr:col>1</xdr:col>
      <xdr:colOff>590550</xdr:colOff>
      <xdr:row>89</xdr:row>
      <xdr:rowOff>114300</xdr:rowOff>
    </xdr:from>
    <xdr:to>
      <xdr:col>1</xdr:col>
      <xdr:colOff>2584006</xdr:colOff>
      <xdr:row>89</xdr:row>
      <xdr:rowOff>1219200</xdr:rowOff>
    </xdr:to>
    <xdr:pic>
      <xdr:nvPicPr>
        <xdr:cNvPr id="119" name="Рисунок 118"/>
        <xdr:cNvPicPr>
          <a:picLocks noChangeAspect="1"/>
        </xdr:cNvPicPr>
      </xdr:nvPicPr>
      <xdr:blipFill>
        <a:blip xmlns:r="http://schemas.openxmlformats.org/officeDocument/2006/relationships" r:embed="rId52" cstate="print"/>
        <a:srcRect/>
        <a:stretch>
          <a:fillRect/>
        </a:stretch>
      </xdr:blipFill>
      <xdr:spPr>
        <a:xfrm>
          <a:off x="1181100" y="96869250"/>
          <a:ext cx="1993456" cy="1104900"/>
        </a:xfrm>
        <a:prstGeom prst="rect">
          <a:avLst/>
        </a:prstGeom>
      </xdr:spPr>
    </xdr:pic>
    <xdr:clientData/>
  </xdr:twoCellAnchor>
  <xdr:twoCellAnchor editAs="oneCell">
    <xdr:from>
      <xdr:col>1</xdr:col>
      <xdr:colOff>924297</xdr:colOff>
      <xdr:row>52</xdr:row>
      <xdr:rowOff>94260</xdr:rowOff>
    </xdr:from>
    <xdr:to>
      <xdr:col>1</xdr:col>
      <xdr:colOff>2682510</xdr:colOff>
      <xdr:row>52</xdr:row>
      <xdr:rowOff>1740478</xdr:rowOff>
    </xdr:to>
    <xdr:pic>
      <xdr:nvPicPr>
        <xdr:cNvPr id="120" name="Рисунок 119"/>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514847" y="60787560"/>
          <a:ext cx="1758213" cy="1646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103910</xdr:colOff>
      <xdr:row>73</xdr:row>
      <xdr:rowOff>355023</xdr:rowOff>
    </xdr:from>
    <xdr:to>
      <xdr:col>1</xdr:col>
      <xdr:colOff>3316432</xdr:colOff>
      <xdr:row>73</xdr:row>
      <xdr:rowOff>1412902</xdr:rowOff>
    </xdr:to>
    <xdr:pic>
      <xdr:nvPicPr>
        <xdr:cNvPr id="121" name="Рисунок 120"/>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694460" y="83889273"/>
          <a:ext cx="3212522" cy="1057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129887</xdr:colOff>
      <xdr:row>94</xdr:row>
      <xdr:rowOff>138545</xdr:rowOff>
    </xdr:from>
    <xdr:to>
      <xdr:col>2</xdr:col>
      <xdr:colOff>4330</xdr:colOff>
      <xdr:row>96</xdr:row>
      <xdr:rowOff>410440</xdr:rowOff>
    </xdr:to>
    <xdr:pic>
      <xdr:nvPicPr>
        <xdr:cNvPr id="122" name="Рисунок 121"/>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720437" y="100846370"/>
          <a:ext cx="3255818" cy="11862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588818</xdr:colOff>
      <xdr:row>92</xdr:row>
      <xdr:rowOff>207818</xdr:rowOff>
    </xdr:from>
    <xdr:to>
      <xdr:col>1</xdr:col>
      <xdr:colOff>3049516</xdr:colOff>
      <xdr:row>92</xdr:row>
      <xdr:rowOff>1662545</xdr:rowOff>
    </xdr:to>
    <xdr:pic>
      <xdr:nvPicPr>
        <xdr:cNvPr id="123" name="Рисунок 122"/>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179368" y="98648693"/>
          <a:ext cx="2460698" cy="14547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103909</xdr:colOff>
      <xdr:row>61</xdr:row>
      <xdr:rowOff>415636</xdr:rowOff>
    </xdr:from>
    <xdr:to>
      <xdr:col>1</xdr:col>
      <xdr:colOff>1225319</xdr:colOff>
      <xdr:row>61</xdr:row>
      <xdr:rowOff>1357341</xdr:rowOff>
    </xdr:to>
    <xdr:pic>
      <xdr:nvPicPr>
        <xdr:cNvPr id="124" name="图片 7" descr="VA80-01"/>
        <xdr:cNvPicPr>
          <a:picLocks noChangeAspect="1"/>
        </xdr:cNvPicPr>
      </xdr:nvPicPr>
      <xdr:blipFill>
        <a:blip xmlns:r="http://schemas.openxmlformats.org/officeDocument/2006/relationships" r:embed="rId57" cstate="print"/>
        <a:srcRect/>
        <a:stretch>
          <a:fillRect/>
        </a:stretch>
      </xdr:blipFill>
      <xdr:spPr>
        <a:xfrm>
          <a:off x="694459" y="73329511"/>
          <a:ext cx="1121410" cy="941705"/>
        </a:xfrm>
        <a:prstGeom prst="rect">
          <a:avLst/>
        </a:prstGeom>
      </xdr:spPr>
    </xdr:pic>
    <xdr:clientData/>
  </xdr:twoCellAnchor>
  <xdr:twoCellAnchor>
    <xdr:from>
      <xdr:col>1</xdr:col>
      <xdr:colOff>1217006</xdr:colOff>
      <xdr:row>61</xdr:row>
      <xdr:rowOff>414828</xdr:rowOff>
    </xdr:from>
    <xdr:to>
      <xdr:col>1</xdr:col>
      <xdr:colOff>3232496</xdr:colOff>
      <xdr:row>61</xdr:row>
      <xdr:rowOff>1352088</xdr:rowOff>
    </xdr:to>
    <xdr:pic>
      <xdr:nvPicPr>
        <xdr:cNvPr id="125" name="Рисунок 27" descr="332998788460346790.jpg"/>
        <xdr:cNvPicPr>
          <a:picLocks noChangeAspect="1"/>
        </xdr:cNvPicPr>
      </xdr:nvPicPr>
      <xdr:blipFill>
        <a:blip xmlns:r="http://schemas.openxmlformats.org/officeDocument/2006/relationships" r:embed="rId58" cstate="print"/>
        <a:srcRect/>
        <a:stretch>
          <a:fillRect/>
        </a:stretch>
      </xdr:blipFill>
      <xdr:spPr>
        <a:xfrm>
          <a:off x="1807556" y="73328703"/>
          <a:ext cx="2015490" cy="937260"/>
        </a:xfrm>
        <a:prstGeom prst="rect">
          <a:avLst/>
        </a:prstGeom>
      </xdr:spPr>
    </xdr:pic>
    <xdr:clientData/>
  </xdr:twoCellAnchor>
  <xdr:twoCellAnchor>
    <xdr:from>
      <xdr:col>1</xdr:col>
      <xdr:colOff>0</xdr:colOff>
      <xdr:row>2</xdr:row>
      <xdr:rowOff>0</xdr:rowOff>
    </xdr:from>
    <xdr:to>
      <xdr:col>1</xdr:col>
      <xdr:colOff>1306286</xdr:colOff>
      <xdr:row>2</xdr:row>
      <xdr:rowOff>238125</xdr:rowOff>
    </xdr:to>
    <xdr:sp macro="" textlink="">
      <xdr:nvSpPr>
        <xdr:cNvPr id="127" name="Скругленный прямоугольник 126">
          <a:hlinkClick xmlns:r="http://schemas.openxmlformats.org/officeDocument/2006/relationships" r:id="rId59"/>
        </xdr:cNvPr>
        <xdr:cNvSpPr/>
      </xdr:nvSpPr>
      <xdr:spPr>
        <a:xfrm>
          <a:off x="591705" y="0"/>
          <a:ext cx="130628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1</xdr:col>
      <xdr:colOff>1004454</xdr:colOff>
      <xdr:row>42</xdr:row>
      <xdr:rowOff>935182</xdr:rowOff>
    </xdr:from>
    <xdr:to>
      <xdr:col>1</xdr:col>
      <xdr:colOff>2147454</xdr:colOff>
      <xdr:row>44</xdr:row>
      <xdr:rowOff>152434</xdr:rowOff>
    </xdr:to>
    <xdr:pic>
      <xdr:nvPicPr>
        <xdr:cNvPr id="126" name="Рисунок 125" descr="https://krats.ru/storage/images/1707019180.6674.png"/>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593272" y="56613137"/>
          <a:ext cx="1143000" cy="13993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946728</xdr:colOff>
      <xdr:row>68</xdr:row>
      <xdr:rowOff>1004455</xdr:rowOff>
    </xdr:from>
    <xdr:to>
      <xdr:col>1</xdr:col>
      <xdr:colOff>2314864</xdr:colOff>
      <xdr:row>70</xdr:row>
      <xdr:rowOff>155864</xdr:rowOff>
    </xdr:to>
    <xdr:pic>
      <xdr:nvPicPr>
        <xdr:cNvPr id="128" name="Рисунок 127"/>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535546" y="85517182"/>
          <a:ext cx="1368136" cy="1368136"/>
        </a:xfrm>
        <a:prstGeom prst="rect">
          <a:avLst/>
        </a:prstGeom>
      </xdr:spPr>
    </xdr:pic>
    <xdr:clientData/>
  </xdr:twoCellAnchor>
  <xdr:twoCellAnchor editAs="oneCell">
    <xdr:from>
      <xdr:col>1</xdr:col>
      <xdr:colOff>685511</xdr:colOff>
      <xdr:row>70</xdr:row>
      <xdr:rowOff>142876</xdr:rowOff>
    </xdr:from>
    <xdr:to>
      <xdr:col>1</xdr:col>
      <xdr:colOff>2528454</xdr:colOff>
      <xdr:row>70</xdr:row>
      <xdr:rowOff>1057168</xdr:rowOff>
    </xdr:to>
    <xdr:pic>
      <xdr:nvPicPr>
        <xdr:cNvPr id="129" name="Рисунок 128"/>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1274329" y="86872331"/>
          <a:ext cx="1842943" cy="914292"/>
        </a:xfrm>
        <a:prstGeom prst="rect">
          <a:avLst/>
        </a:prstGeom>
      </xdr:spPr>
    </xdr:pic>
    <xdr:clientData/>
  </xdr:twoCellAnchor>
  <xdr:twoCellAnchor editAs="oneCell">
    <xdr:from>
      <xdr:col>1</xdr:col>
      <xdr:colOff>727364</xdr:colOff>
      <xdr:row>70</xdr:row>
      <xdr:rowOff>806738</xdr:rowOff>
    </xdr:from>
    <xdr:to>
      <xdr:col>1</xdr:col>
      <xdr:colOff>2563091</xdr:colOff>
      <xdr:row>73</xdr:row>
      <xdr:rowOff>62056</xdr:rowOff>
    </xdr:to>
    <xdr:pic>
      <xdr:nvPicPr>
        <xdr:cNvPr id="130" name="Рисунок 129"/>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316182" y="87536193"/>
          <a:ext cx="1835727" cy="1835727"/>
        </a:xfrm>
        <a:prstGeom prst="rect">
          <a:avLst/>
        </a:prstGeom>
      </xdr:spPr>
    </xdr:pic>
    <xdr:clientData/>
  </xdr:twoCellAnchor>
  <xdr:twoCellAnchor editAs="oneCell">
    <xdr:from>
      <xdr:col>1</xdr:col>
      <xdr:colOff>865908</xdr:colOff>
      <xdr:row>79</xdr:row>
      <xdr:rowOff>69273</xdr:rowOff>
    </xdr:from>
    <xdr:to>
      <xdr:col>1</xdr:col>
      <xdr:colOff>2216726</xdr:colOff>
      <xdr:row>79</xdr:row>
      <xdr:rowOff>1420091</xdr:rowOff>
    </xdr:to>
    <xdr:pic>
      <xdr:nvPicPr>
        <xdr:cNvPr id="131" name="Рисунок 130"/>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454726" y="95908091"/>
          <a:ext cx="1350818" cy="1350818"/>
        </a:xfrm>
        <a:prstGeom prst="rect">
          <a:avLst/>
        </a:prstGeom>
      </xdr:spPr>
    </xdr:pic>
    <xdr:clientData/>
  </xdr:twoCellAnchor>
  <xdr:twoCellAnchor editAs="oneCell">
    <xdr:from>
      <xdr:col>1</xdr:col>
      <xdr:colOff>744682</xdr:colOff>
      <xdr:row>90</xdr:row>
      <xdr:rowOff>51955</xdr:rowOff>
    </xdr:from>
    <xdr:to>
      <xdr:col>1</xdr:col>
      <xdr:colOff>2216728</xdr:colOff>
      <xdr:row>90</xdr:row>
      <xdr:rowOff>1277391</xdr:rowOff>
    </xdr:to>
    <xdr:pic>
      <xdr:nvPicPr>
        <xdr:cNvPr id="132" name="Рисунок 131"/>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333500" y="106402910"/>
          <a:ext cx="1472046" cy="1225436"/>
        </a:xfrm>
        <a:prstGeom prst="rect">
          <a:avLst/>
        </a:prstGeom>
      </xdr:spPr>
    </xdr:pic>
    <xdr:clientData/>
  </xdr:twoCellAnchor>
  <xdr:twoCellAnchor editAs="oneCell">
    <xdr:from>
      <xdr:col>1</xdr:col>
      <xdr:colOff>792306</xdr:colOff>
      <xdr:row>103</xdr:row>
      <xdr:rowOff>432955</xdr:rowOff>
    </xdr:from>
    <xdr:to>
      <xdr:col>1</xdr:col>
      <xdr:colOff>2268681</xdr:colOff>
      <xdr:row>104</xdr:row>
      <xdr:rowOff>1424421</xdr:rowOff>
    </xdr:to>
    <xdr:pic>
      <xdr:nvPicPr>
        <xdr:cNvPr id="133" name="Рисунок 132"/>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381124" y="114784910"/>
          <a:ext cx="1476375" cy="1476375"/>
        </a:xfrm>
        <a:prstGeom prst="rect">
          <a:avLst/>
        </a:prstGeom>
      </xdr:spPr>
    </xdr:pic>
    <xdr:clientData/>
  </xdr:twoCellAnchor>
  <xdr:twoCellAnchor editAs="oneCell">
    <xdr:from>
      <xdr:col>1</xdr:col>
      <xdr:colOff>795193</xdr:colOff>
      <xdr:row>105</xdr:row>
      <xdr:rowOff>80820</xdr:rowOff>
    </xdr:from>
    <xdr:to>
      <xdr:col>1</xdr:col>
      <xdr:colOff>2255692</xdr:colOff>
      <xdr:row>106</xdr:row>
      <xdr:rowOff>86591</xdr:rowOff>
    </xdr:to>
    <xdr:pic>
      <xdr:nvPicPr>
        <xdr:cNvPr id="134" name="Рисунок 133"/>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384011" y="116372411"/>
          <a:ext cx="1460499" cy="1460499"/>
        </a:xfrm>
        <a:prstGeom prst="rect">
          <a:avLst/>
        </a:prstGeom>
      </xdr:spPr>
    </xdr:pic>
    <xdr:clientData/>
  </xdr:twoCellAnchor>
  <xdr:twoCellAnchor editAs="oneCell">
    <xdr:from>
      <xdr:col>1</xdr:col>
      <xdr:colOff>467591</xdr:colOff>
      <xdr:row>105</xdr:row>
      <xdr:rowOff>1095376</xdr:rowOff>
    </xdr:from>
    <xdr:to>
      <xdr:col>1</xdr:col>
      <xdr:colOff>2547216</xdr:colOff>
      <xdr:row>107</xdr:row>
      <xdr:rowOff>265546</xdr:rowOff>
    </xdr:to>
    <xdr:pic>
      <xdr:nvPicPr>
        <xdr:cNvPr id="135" name="Рисунок 134"/>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1056409" y="117386967"/>
          <a:ext cx="2079625" cy="2079625"/>
        </a:xfrm>
        <a:prstGeom prst="rect">
          <a:avLst/>
        </a:prstGeom>
      </xdr:spPr>
    </xdr:pic>
    <xdr:clientData/>
  </xdr:twoCellAnchor>
  <xdr:twoCellAnchor editAs="oneCell">
    <xdr:from>
      <xdr:col>1</xdr:col>
      <xdr:colOff>747568</xdr:colOff>
      <xdr:row>106</xdr:row>
      <xdr:rowOff>1290206</xdr:rowOff>
    </xdr:from>
    <xdr:to>
      <xdr:col>1</xdr:col>
      <xdr:colOff>2446193</xdr:colOff>
      <xdr:row>108</xdr:row>
      <xdr:rowOff>79377</xdr:rowOff>
    </xdr:to>
    <xdr:pic>
      <xdr:nvPicPr>
        <xdr:cNvPr id="136" name="Рисунок 135"/>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1336386" y="119036524"/>
          <a:ext cx="1698625" cy="1698625"/>
        </a:xfrm>
        <a:prstGeom prst="rect">
          <a:avLst/>
        </a:prstGeom>
      </xdr:spPr>
    </xdr:pic>
    <xdr:clientData/>
  </xdr:twoCellAnchor>
  <xdr:twoCellAnchor editAs="oneCell">
    <xdr:from>
      <xdr:col>1</xdr:col>
      <xdr:colOff>925079</xdr:colOff>
      <xdr:row>115</xdr:row>
      <xdr:rowOff>103909</xdr:rowOff>
    </xdr:from>
    <xdr:to>
      <xdr:col>1</xdr:col>
      <xdr:colOff>2242704</xdr:colOff>
      <xdr:row>115</xdr:row>
      <xdr:rowOff>1421534</xdr:rowOff>
    </xdr:to>
    <xdr:pic>
      <xdr:nvPicPr>
        <xdr:cNvPr id="137" name="Рисунок 136"/>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513897" y="123825000"/>
          <a:ext cx="1317625" cy="1317625"/>
        </a:xfrm>
        <a:prstGeom prst="rect">
          <a:avLst/>
        </a:prstGeom>
      </xdr:spPr>
    </xdr:pic>
    <xdr:clientData/>
  </xdr:twoCellAnchor>
  <xdr:twoCellAnchor editAs="oneCell">
    <xdr:from>
      <xdr:col>1</xdr:col>
      <xdr:colOff>858694</xdr:colOff>
      <xdr:row>116</xdr:row>
      <xdr:rowOff>69273</xdr:rowOff>
    </xdr:from>
    <xdr:to>
      <xdr:col>1</xdr:col>
      <xdr:colOff>2255693</xdr:colOff>
      <xdr:row>116</xdr:row>
      <xdr:rowOff>1466272</xdr:rowOff>
    </xdr:to>
    <xdr:pic>
      <xdr:nvPicPr>
        <xdr:cNvPr id="138" name="Рисунок 137"/>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447512" y="125383637"/>
          <a:ext cx="1396999" cy="1396999"/>
        </a:xfrm>
        <a:prstGeom prst="rect">
          <a:avLst/>
        </a:prstGeom>
      </xdr:spPr>
    </xdr:pic>
    <xdr:clientData/>
  </xdr:twoCellAnchor>
  <xdr:twoCellAnchor editAs="oneCell">
    <xdr:from>
      <xdr:col>1</xdr:col>
      <xdr:colOff>968375</xdr:colOff>
      <xdr:row>117</xdr:row>
      <xdr:rowOff>137104</xdr:rowOff>
    </xdr:from>
    <xdr:to>
      <xdr:col>1</xdr:col>
      <xdr:colOff>2174874</xdr:colOff>
      <xdr:row>117</xdr:row>
      <xdr:rowOff>1379604</xdr:rowOff>
    </xdr:to>
    <xdr:pic>
      <xdr:nvPicPr>
        <xdr:cNvPr id="139" name="Рисунок 138"/>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1557193" y="127044740"/>
          <a:ext cx="1206499" cy="1242500"/>
        </a:xfrm>
        <a:prstGeom prst="rect">
          <a:avLst/>
        </a:prstGeom>
      </xdr:spPr>
    </xdr:pic>
    <xdr:clientData/>
  </xdr:twoCellAnchor>
  <xdr:twoCellAnchor editAs="oneCell">
    <xdr:from>
      <xdr:col>1</xdr:col>
      <xdr:colOff>692728</xdr:colOff>
      <xdr:row>117</xdr:row>
      <xdr:rowOff>1562967</xdr:rowOff>
    </xdr:from>
    <xdr:to>
      <xdr:col>1</xdr:col>
      <xdr:colOff>2153228</xdr:colOff>
      <xdr:row>118</xdr:row>
      <xdr:rowOff>1430194</xdr:rowOff>
    </xdr:to>
    <xdr:pic>
      <xdr:nvPicPr>
        <xdr:cNvPr id="140" name="Рисунок 139"/>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281546" y="128470603"/>
          <a:ext cx="1460500" cy="1460500"/>
        </a:xfrm>
        <a:prstGeom prst="rect">
          <a:avLst/>
        </a:prstGeom>
      </xdr:spPr>
    </xdr:pic>
    <xdr:clientData/>
  </xdr:twoCellAnchor>
  <xdr:twoCellAnchor editAs="oneCell">
    <xdr:from>
      <xdr:col>1</xdr:col>
      <xdr:colOff>460374</xdr:colOff>
      <xdr:row>118</xdr:row>
      <xdr:rowOff>1280103</xdr:rowOff>
    </xdr:from>
    <xdr:to>
      <xdr:col>1</xdr:col>
      <xdr:colOff>2508249</xdr:colOff>
      <xdr:row>120</xdr:row>
      <xdr:rowOff>141433</xdr:rowOff>
    </xdr:to>
    <xdr:pic>
      <xdr:nvPicPr>
        <xdr:cNvPr id="141" name="Рисунок 140"/>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1049192" y="129781012"/>
          <a:ext cx="2047875" cy="2047875"/>
        </a:xfrm>
        <a:prstGeom prst="rect">
          <a:avLst/>
        </a:prstGeom>
      </xdr:spPr>
    </xdr:pic>
    <xdr:clientData/>
  </xdr:twoCellAnchor>
  <xdr:twoCellAnchor editAs="oneCell">
    <xdr:from>
      <xdr:col>1</xdr:col>
      <xdr:colOff>467591</xdr:colOff>
      <xdr:row>119</xdr:row>
      <xdr:rowOff>1381125</xdr:rowOff>
    </xdr:from>
    <xdr:to>
      <xdr:col>1</xdr:col>
      <xdr:colOff>2483715</xdr:colOff>
      <xdr:row>121</xdr:row>
      <xdr:rowOff>210703</xdr:rowOff>
    </xdr:to>
    <xdr:pic>
      <xdr:nvPicPr>
        <xdr:cNvPr id="142" name="Рисунок 141"/>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056409" y="131475307"/>
          <a:ext cx="2016124" cy="2016124"/>
        </a:xfrm>
        <a:prstGeom prst="rect">
          <a:avLst/>
        </a:prstGeom>
      </xdr:spPr>
    </xdr:pic>
    <xdr:clientData/>
  </xdr:twoCellAnchor>
  <xdr:twoCellAnchor editAs="oneCell">
    <xdr:from>
      <xdr:col>1</xdr:col>
      <xdr:colOff>698500</xdr:colOff>
      <xdr:row>121</xdr:row>
      <xdr:rowOff>127001</xdr:rowOff>
    </xdr:from>
    <xdr:to>
      <xdr:col>1</xdr:col>
      <xdr:colOff>2158999</xdr:colOff>
      <xdr:row>121</xdr:row>
      <xdr:rowOff>1587500</xdr:rowOff>
    </xdr:to>
    <xdr:pic>
      <xdr:nvPicPr>
        <xdr:cNvPr id="143" name="Рисунок 142"/>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287318" y="133407728"/>
          <a:ext cx="1460499" cy="1460499"/>
        </a:xfrm>
        <a:prstGeom prst="rect">
          <a:avLst/>
        </a:prstGeom>
      </xdr:spPr>
    </xdr:pic>
    <xdr:clientData/>
  </xdr:twoCellAnchor>
  <xdr:twoCellAnchor editAs="oneCell">
    <xdr:from>
      <xdr:col>1</xdr:col>
      <xdr:colOff>1229591</xdr:colOff>
      <xdr:row>56</xdr:row>
      <xdr:rowOff>86591</xdr:rowOff>
    </xdr:from>
    <xdr:to>
      <xdr:col>1</xdr:col>
      <xdr:colOff>2459182</xdr:colOff>
      <xdr:row>56</xdr:row>
      <xdr:rowOff>1316182</xdr:rowOff>
    </xdr:to>
    <xdr:pic>
      <xdr:nvPicPr>
        <xdr:cNvPr id="2" name="Рисунок 1"/>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1818409" y="68493409"/>
          <a:ext cx="1229591" cy="122959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333375</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00025"/>
          <a:ext cx="12954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64994</xdr:colOff>
      <xdr:row>6</xdr:row>
      <xdr:rowOff>333935</xdr:rowOff>
    </xdr:from>
    <xdr:to>
      <xdr:col>0</xdr:col>
      <xdr:colOff>1323975</xdr:colOff>
      <xdr:row>6</xdr:row>
      <xdr:rowOff>1542277</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64994" y="1486460"/>
          <a:ext cx="1258981" cy="1208342"/>
        </a:xfrm>
        <a:prstGeom prst="rect">
          <a:avLst/>
        </a:prstGeom>
      </xdr:spPr>
    </xdr:pic>
    <xdr:clientData/>
  </xdr:twoCellAnchor>
  <xdr:twoCellAnchor editAs="oneCell">
    <xdr:from>
      <xdr:col>0</xdr:col>
      <xdr:colOff>66676</xdr:colOff>
      <xdr:row>7</xdr:row>
      <xdr:rowOff>57150</xdr:rowOff>
    </xdr:from>
    <xdr:to>
      <xdr:col>0</xdr:col>
      <xdr:colOff>1293212</xdr:colOff>
      <xdr:row>7</xdr:row>
      <xdr:rowOff>1865770</xdr:rowOff>
    </xdr:to>
    <xdr:pic>
      <xdr:nvPicPr>
        <xdr:cNvPr id="4" name="Рисунок 3"/>
        <xdr:cNvPicPr>
          <a:picLocks noChangeAspect="1"/>
        </xdr:cNvPicPr>
      </xdr:nvPicPr>
      <xdr:blipFill>
        <a:blip xmlns:r="http://schemas.openxmlformats.org/officeDocument/2006/relationships" r:embed="rId3"/>
        <a:stretch>
          <a:fillRect/>
        </a:stretch>
      </xdr:blipFill>
      <xdr:spPr>
        <a:xfrm>
          <a:off x="66676" y="3105150"/>
          <a:ext cx="1226536" cy="180862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438106</xdr:colOff>
      <xdr:row>2</xdr:row>
      <xdr:rowOff>45866</xdr:rowOff>
    </xdr:to>
    <xdr:sp macro="" textlink="">
      <xdr:nvSpPr>
        <xdr:cNvPr id="2" name="Скругленный прямоугольник 1">
          <a:hlinkClick xmlns:r="http://schemas.openxmlformats.org/officeDocument/2006/relationships" r:id="rId1"/>
        </xdr:cNvPr>
        <xdr:cNvSpPr/>
      </xdr:nvSpPr>
      <xdr:spPr>
        <a:xfrm>
          <a:off x="0" y="1905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0</xdr:colOff>
      <xdr:row>255</xdr:row>
      <xdr:rowOff>11204</xdr:rowOff>
    </xdr:from>
    <xdr:to>
      <xdr:col>0</xdr:col>
      <xdr:colOff>527311</xdr:colOff>
      <xdr:row>256</xdr:row>
      <xdr:rowOff>23863</xdr:rowOff>
    </xdr:to>
    <xdr:pic>
      <xdr:nvPicPr>
        <xdr:cNvPr id="5" name="Рисунок 4"/>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 r="42212" b="5881"/>
        <a:stretch/>
      </xdr:blipFill>
      <xdr:spPr>
        <a:xfrm>
          <a:off x="0" y="40991116"/>
          <a:ext cx="527311" cy="169541"/>
        </a:xfrm>
        <a:prstGeom prst="rect">
          <a:avLst/>
        </a:prstGeom>
      </xdr:spPr>
    </xdr:pic>
    <xdr:clientData/>
  </xdr:twoCellAnchor>
  <xdr:twoCellAnchor editAs="oneCell">
    <xdr:from>
      <xdr:col>0</xdr:col>
      <xdr:colOff>27214</xdr:colOff>
      <xdr:row>258</xdr:row>
      <xdr:rowOff>15208</xdr:rowOff>
    </xdr:from>
    <xdr:to>
      <xdr:col>0</xdr:col>
      <xdr:colOff>468552</xdr:colOff>
      <xdr:row>258</xdr:row>
      <xdr:rowOff>106670</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214" y="41465767"/>
          <a:ext cx="441338" cy="91462"/>
        </a:xfrm>
        <a:prstGeom prst="rect">
          <a:avLst/>
        </a:prstGeom>
      </xdr:spPr>
    </xdr:pic>
    <xdr:clientData/>
  </xdr:twoCellAnchor>
  <xdr:twoCellAnchor editAs="oneCell">
    <xdr:from>
      <xdr:col>0</xdr:col>
      <xdr:colOff>27216</xdr:colOff>
      <xdr:row>259</xdr:row>
      <xdr:rowOff>27453</xdr:rowOff>
    </xdr:from>
    <xdr:to>
      <xdr:col>0</xdr:col>
      <xdr:colOff>437030</xdr:colOff>
      <xdr:row>259</xdr:row>
      <xdr:rowOff>112382</xdr:rowOff>
    </xdr:to>
    <xdr:pic>
      <xdr:nvPicPr>
        <xdr:cNvPr id="8" name="Рисунок 7"/>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7216" y="41634894"/>
          <a:ext cx="409814" cy="84929"/>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xdr:col>
      <xdr:colOff>516777</xdr:colOff>
      <xdr:row>3</xdr:row>
      <xdr:rowOff>103654</xdr:rowOff>
    </xdr:to>
    <xdr:pic>
      <xdr:nvPicPr>
        <xdr:cNvPr id="3" name="Рисунок 2">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0" y="381000"/>
          <a:ext cx="1621677" cy="256054"/>
        </a:xfrm>
        <a:prstGeom prst="rect">
          <a:avLst/>
        </a:prstGeom>
      </xdr:spPr>
    </xdr:pic>
    <xdr:clientData/>
  </xdr:twoCellAnchor>
  <xdr:twoCellAnchor editAs="oneCell">
    <xdr:from>
      <xdr:col>0</xdr:col>
      <xdr:colOff>57150</xdr:colOff>
      <xdr:row>29</xdr:row>
      <xdr:rowOff>133349</xdr:rowOff>
    </xdr:from>
    <xdr:to>
      <xdr:col>0</xdr:col>
      <xdr:colOff>1019175</xdr:colOff>
      <xdr:row>35</xdr:row>
      <xdr:rowOff>135282</xdr:rowOff>
    </xdr:to>
    <xdr:pic>
      <xdr:nvPicPr>
        <xdr:cNvPr id="6" name="Рисунок 5" descr="Газовый настенный котел Mizudo M24T двухконтурный, турбированный 24 кВт"/>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7150" y="5153024"/>
          <a:ext cx="962025" cy="1716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285750</xdr:colOff>
      <xdr:row>38</xdr:row>
      <xdr:rowOff>0</xdr:rowOff>
    </xdr:from>
    <xdr:to>
      <xdr:col>0</xdr:col>
      <xdr:colOff>913692</xdr:colOff>
      <xdr:row>38</xdr:row>
      <xdr:rowOff>579170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285750" y="7362825"/>
          <a:ext cx="627942" cy="57917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452862</xdr:colOff>
      <xdr:row>1</xdr:row>
      <xdr:rowOff>238125</xdr:rowOff>
    </xdr:to>
    <xdr:sp macro="" textlink="">
      <xdr:nvSpPr>
        <xdr:cNvPr id="2" name="Скругленный прямоугольник 1">
          <a:hlinkClick xmlns:r="http://schemas.openxmlformats.org/officeDocument/2006/relationships" r:id="rId1"/>
        </xdr:cNvPr>
        <xdr:cNvSpPr/>
      </xdr:nvSpPr>
      <xdr:spPr>
        <a:xfrm>
          <a:off x="0" y="266700"/>
          <a:ext cx="151013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8.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705971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54641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9.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932834</xdr:colOff>
      <xdr:row>2</xdr:row>
      <xdr:rowOff>69274</xdr:rowOff>
    </xdr:to>
    <xdr:sp macro="" textlink="">
      <xdr:nvSpPr>
        <xdr:cNvPr id="2" name="Скругленный прямоугольник 1">
          <a:hlinkClick xmlns:r="http://schemas.openxmlformats.org/officeDocument/2006/relationships" r:id="rId1"/>
        </xdr:cNvPr>
        <xdr:cNvSpPr/>
      </xdr:nvSpPr>
      <xdr:spPr>
        <a:xfrm>
          <a:off x="0" y="190500"/>
          <a:ext cx="1218584" cy="25977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0.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1478741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0</xdr:col>
      <xdr:colOff>1478741</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1.xml><?xml version="1.0" encoding="utf-8"?>
<xdr:wsDr xmlns:xdr="http://schemas.openxmlformats.org/drawingml/2006/spreadsheetDrawing" xmlns:a="http://schemas.openxmlformats.org/drawingml/2006/main">
  <xdr:twoCellAnchor>
    <xdr:from>
      <xdr:col>0</xdr:col>
      <xdr:colOff>19051</xdr:colOff>
      <xdr:row>1</xdr:row>
      <xdr:rowOff>28575</xdr:rowOff>
    </xdr:from>
    <xdr:to>
      <xdr:col>0</xdr:col>
      <xdr:colOff>2247901</xdr:colOff>
      <xdr:row>1</xdr:row>
      <xdr:rowOff>277595</xdr:rowOff>
    </xdr:to>
    <xdr:sp macro="" textlink="">
      <xdr:nvSpPr>
        <xdr:cNvPr id="2" name="Скругленный прямоугольник 1">
          <a:hlinkClick xmlns:r="http://schemas.openxmlformats.org/officeDocument/2006/relationships" r:id="rId1"/>
        </xdr:cNvPr>
        <xdr:cNvSpPr/>
      </xdr:nvSpPr>
      <xdr:spPr>
        <a:xfrm>
          <a:off x="19051" y="219075"/>
          <a:ext cx="22288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twoCellAnchor>
    <xdr:from>
      <xdr:col>0</xdr:col>
      <xdr:colOff>19051</xdr:colOff>
      <xdr:row>1</xdr:row>
      <xdr:rowOff>28575</xdr:rowOff>
    </xdr:from>
    <xdr:to>
      <xdr:col>0</xdr:col>
      <xdr:colOff>2247901</xdr:colOff>
      <xdr:row>1</xdr:row>
      <xdr:rowOff>277595</xdr:rowOff>
    </xdr:to>
    <xdr:sp macro="" textlink="">
      <xdr:nvSpPr>
        <xdr:cNvPr id="3" name="Скругленный прямоугольник 2">
          <a:hlinkClick xmlns:r="http://schemas.openxmlformats.org/officeDocument/2006/relationships" r:id="rId1"/>
        </xdr:cNvPr>
        <xdr:cNvSpPr/>
      </xdr:nvSpPr>
      <xdr:spPr>
        <a:xfrm>
          <a:off x="19051" y="219075"/>
          <a:ext cx="17335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wsDr>
</file>

<file path=xl/drawings/drawing42.xml><?xml version="1.0" encoding="utf-8"?>
<xdr:wsDr xmlns:xdr="http://schemas.openxmlformats.org/drawingml/2006/spreadsheetDrawing" xmlns:a="http://schemas.openxmlformats.org/drawingml/2006/main">
  <xdr:twoCellAnchor>
    <xdr:from>
      <xdr:col>0</xdr:col>
      <xdr:colOff>0</xdr:colOff>
      <xdr:row>1</xdr:row>
      <xdr:rowOff>57150</xdr:rowOff>
    </xdr:from>
    <xdr:to>
      <xdr:col>0</xdr:col>
      <xdr:colOff>1085850</xdr:colOff>
      <xdr:row>2</xdr:row>
      <xdr:rowOff>104775</xdr:rowOff>
    </xdr:to>
    <xdr:sp macro="" textlink="">
      <xdr:nvSpPr>
        <xdr:cNvPr id="2" name="Скругленный прямоугольник 1">
          <a:hlinkClick xmlns:r="http://schemas.openxmlformats.org/officeDocument/2006/relationships" r:id="rId1"/>
        </xdr:cNvPr>
        <xdr:cNvSpPr/>
      </xdr:nvSpPr>
      <xdr:spPr>
        <a:xfrm>
          <a:off x="57150" y="247650"/>
          <a:ext cx="2228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57150</xdr:rowOff>
    </xdr:from>
    <xdr:to>
      <xdr:col>0</xdr:col>
      <xdr:colOff>1085850</xdr:colOff>
      <xdr:row>2</xdr:row>
      <xdr:rowOff>104775</xdr:rowOff>
    </xdr:to>
    <xdr:sp macro="" textlink="">
      <xdr:nvSpPr>
        <xdr:cNvPr id="3" name="Скругленный прямоугольник 2">
          <a:hlinkClick xmlns:r="http://schemas.openxmlformats.org/officeDocument/2006/relationships" r:id="rId1"/>
        </xdr:cNvPr>
        <xdr:cNvSpPr/>
      </xdr:nvSpPr>
      <xdr:spPr>
        <a:xfrm>
          <a:off x="0" y="247650"/>
          <a:ext cx="1085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3.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44823" y="224117"/>
          <a:ext cx="222548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3250"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4.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0" y="224117"/>
          <a:ext cx="917761"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430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5.xml><?xml version="1.0" encoding="utf-8"?>
<xdr:wsDr xmlns:xdr="http://schemas.openxmlformats.org/drawingml/2006/spreadsheetDrawing" xmlns:a="http://schemas.openxmlformats.org/drawingml/2006/main">
  <xdr:twoCellAnchor>
    <xdr:from>
      <xdr:col>0</xdr:col>
      <xdr:colOff>28575</xdr:colOff>
      <xdr:row>1</xdr:row>
      <xdr:rowOff>38099</xdr:rowOff>
    </xdr:from>
    <xdr:to>
      <xdr:col>1</xdr:col>
      <xdr:colOff>742950</xdr:colOff>
      <xdr:row>2</xdr:row>
      <xdr:rowOff>0</xdr:rowOff>
    </xdr:to>
    <xdr:sp macro="" textlink="">
      <xdr:nvSpPr>
        <xdr:cNvPr id="2" name="Скругленный прямоугольник 1">
          <a:hlinkClick xmlns:r="http://schemas.openxmlformats.org/officeDocument/2006/relationships" r:id="rId1"/>
        </xdr:cNvPr>
        <xdr:cNvSpPr/>
      </xdr:nvSpPr>
      <xdr:spPr>
        <a:xfrm>
          <a:off x="28575" y="228599"/>
          <a:ext cx="1533525" cy="1714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28575</xdr:colOff>
      <xdr:row>1</xdr:row>
      <xdr:rowOff>38099</xdr:rowOff>
    </xdr:from>
    <xdr:to>
      <xdr:col>1</xdr:col>
      <xdr:colOff>742950</xdr:colOff>
      <xdr:row>2</xdr:row>
      <xdr:rowOff>0</xdr:rowOff>
    </xdr:to>
    <xdr:sp macro="" textlink="">
      <xdr:nvSpPr>
        <xdr:cNvPr id="3" name="Скругленный прямоугольник 2">
          <a:hlinkClick xmlns:r="http://schemas.openxmlformats.org/officeDocument/2006/relationships" r:id="rId1"/>
        </xdr:cNvPr>
        <xdr:cNvSpPr/>
      </xdr:nvSpPr>
      <xdr:spPr>
        <a:xfrm>
          <a:off x="28575" y="228599"/>
          <a:ext cx="1533525" cy="2476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6.xml><?xml version="1.0" encoding="utf-8"?>
<xdr:wsDr xmlns:xdr="http://schemas.openxmlformats.org/drawingml/2006/spreadsheetDrawing" xmlns:a="http://schemas.openxmlformats.org/drawingml/2006/main">
  <xdr:twoCellAnchor>
    <xdr:from>
      <xdr:col>0</xdr:col>
      <xdr:colOff>0</xdr:colOff>
      <xdr:row>0</xdr:row>
      <xdr:rowOff>16663</xdr:rowOff>
    </xdr:from>
    <xdr:to>
      <xdr:col>1</xdr:col>
      <xdr:colOff>900537</xdr:colOff>
      <xdr:row>0</xdr:row>
      <xdr:rowOff>312478</xdr:rowOff>
    </xdr:to>
    <xdr:sp macro="" textlink="">
      <xdr:nvSpPr>
        <xdr:cNvPr id="2" name="Скругленный прямоугольник 1">
          <a:hlinkClick xmlns:r="http://schemas.openxmlformats.org/officeDocument/2006/relationships" r:id="rId1"/>
        </xdr:cNvPr>
        <xdr:cNvSpPr/>
      </xdr:nvSpPr>
      <xdr:spPr>
        <a:xfrm>
          <a:off x="0" y="16663"/>
          <a:ext cx="1842454" cy="29581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253409</xdr:colOff>
      <xdr:row>25</xdr:row>
      <xdr:rowOff>637444</xdr:rowOff>
    </xdr:from>
    <xdr:to>
      <xdr:col>0</xdr:col>
      <xdr:colOff>977309</xdr:colOff>
      <xdr:row>26</xdr:row>
      <xdr:rowOff>210387</xdr:rowOff>
    </xdr:to>
    <xdr:pic>
      <xdr:nvPicPr>
        <xdr:cNvPr id="24" name="Рисунок 23"/>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53409" y="30714463"/>
          <a:ext cx="723900" cy="2909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16527</xdr:colOff>
      <xdr:row>31</xdr:row>
      <xdr:rowOff>92887</xdr:rowOff>
    </xdr:from>
    <xdr:to>
      <xdr:col>0</xdr:col>
      <xdr:colOff>1216366</xdr:colOff>
      <xdr:row>31</xdr:row>
      <xdr:rowOff>529979</xdr:rowOff>
    </xdr:to>
    <xdr:pic>
      <xdr:nvPicPr>
        <xdr:cNvPr id="38" name="Рисунок 37"/>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527" y="34272983"/>
          <a:ext cx="1199839" cy="4370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185614</xdr:colOff>
      <xdr:row>9</xdr:row>
      <xdr:rowOff>313431</xdr:rowOff>
    </xdr:from>
    <xdr:to>
      <xdr:col>0</xdr:col>
      <xdr:colOff>1110597</xdr:colOff>
      <xdr:row>10</xdr:row>
      <xdr:rowOff>209107</xdr:rowOff>
    </xdr:to>
    <xdr:pic>
      <xdr:nvPicPr>
        <xdr:cNvPr id="43" name="Рисунок 42"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185614" y="7347277"/>
          <a:ext cx="924983" cy="905978"/>
        </a:xfrm>
        <a:prstGeom prst="rect">
          <a:avLst/>
        </a:prstGeom>
      </xdr:spPr>
    </xdr:pic>
    <xdr:clientData/>
  </xdr:twoCellAnchor>
  <xdr:twoCellAnchor editAs="oneCell">
    <xdr:from>
      <xdr:col>0</xdr:col>
      <xdr:colOff>0</xdr:colOff>
      <xdr:row>17</xdr:row>
      <xdr:rowOff>862084</xdr:rowOff>
    </xdr:from>
    <xdr:to>
      <xdr:col>0</xdr:col>
      <xdr:colOff>1255368</xdr:colOff>
      <xdr:row>17</xdr:row>
      <xdr:rowOff>1510393</xdr:rowOff>
    </xdr:to>
    <xdr:pic>
      <xdr:nvPicPr>
        <xdr:cNvPr id="44" name="Рисунок 43" descr="Contr_Classic_plus.png"/>
        <xdr:cNvPicPr>
          <a:picLocks noChangeAspect="1"/>
        </xdr:cNvPicPr>
      </xdr:nvPicPr>
      <xdr:blipFill>
        <a:blip xmlns:r="http://schemas.openxmlformats.org/officeDocument/2006/relationships" r:embed="rId5" cstate="print"/>
        <a:stretch>
          <a:fillRect/>
        </a:stretch>
      </xdr:blipFill>
      <xdr:spPr>
        <a:xfrm>
          <a:off x="0" y="23749298"/>
          <a:ext cx="1255368" cy="648309"/>
        </a:xfrm>
        <a:prstGeom prst="rect">
          <a:avLst/>
        </a:prstGeom>
      </xdr:spPr>
    </xdr:pic>
    <xdr:clientData/>
  </xdr:twoCellAnchor>
  <xdr:twoCellAnchor editAs="oneCell">
    <xdr:from>
      <xdr:col>0</xdr:col>
      <xdr:colOff>0</xdr:colOff>
      <xdr:row>19</xdr:row>
      <xdr:rowOff>856203</xdr:rowOff>
    </xdr:from>
    <xdr:to>
      <xdr:col>0</xdr:col>
      <xdr:colOff>1237757</xdr:colOff>
      <xdr:row>19</xdr:row>
      <xdr:rowOff>1577382</xdr:rowOff>
    </xdr:to>
    <xdr:pic>
      <xdr:nvPicPr>
        <xdr:cNvPr id="45" name="Рисунок 44" descr="Contr_Expert_plus_600x373.png"/>
        <xdr:cNvPicPr>
          <a:picLocks noChangeAspect="1"/>
        </xdr:cNvPicPr>
      </xdr:nvPicPr>
      <xdr:blipFill>
        <a:blip xmlns:r="http://schemas.openxmlformats.org/officeDocument/2006/relationships" r:embed="rId6" cstate="print"/>
        <a:stretch>
          <a:fillRect/>
        </a:stretch>
      </xdr:blipFill>
      <xdr:spPr>
        <a:xfrm>
          <a:off x="0" y="25210895"/>
          <a:ext cx="1237757" cy="721179"/>
        </a:xfrm>
        <a:prstGeom prst="rect">
          <a:avLst/>
        </a:prstGeom>
      </xdr:spPr>
    </xdr:pic>
    <xdr:clientData/>
  </xdr:twoCellAnchor>
  <xdr:twoCellAnchor editAs="oneCell">
    <xdr:from>
      <xdr:col>0</xdr:col>
      <xdr:colOff>211666</xdr:colOff>
      <xdr:row>21</xdr:row>
      <xdr:rowOff>1180798</xdr:rowOff>
    </xdr:from>
    <xdr:to>
      <xdr:col>0</xdr:col>
      <xdr:colOff>949324</xdr:colOff>
      <xdr:row>22</xdr:row>
      <xdr:rowOff>312965</xdr:rowOff>
    </xdr:to>
    <xdr:pic>
      <xdr:nvPicPr>
        <xdr:cNvPr id="46" name="Рисунок 45" descr="1.jpg"/>
        <xdr:cNvPicPr>
          <a:picLocks noChangeAspect="1"/>
        </xdr:cNvPicPr>
      </xdr:nvPicPr>
      <xdr:blipFill>
        <a:blip xmlns:r="http://schemas.openxmlformats.org/officeDocument/2006/relationships" r:embed="rId7" cstate="print"/>
        <a:stretch>
          <a:fillRect/>
        </a:stretch>
      </xdr:blipFill>
      <xdr:spPr>
        <a:xfrm>
          <a:off x="211666" y="51146227"/>
          <a:ext cx="737658" cy="765023"/>
        </a:xfrm>
        <a:prstGeom prst="rect">
          <a:avLst/>
        </a:prstGeom>
      </xdr:spPr>
    </xdr:pic>
    <xdr:clientData/>
  </xdr:twoCellAnchor>
  <xdr:twoCellAnchor editAs="oneCell">
    <xdr:from>
      <xdr:col>0</xdr:col>
      <xdr:colOff>370418</xdr:colOff>
      <xdr:row>29</xdr:row>
      <xdr:rowOff>143280</xdr:rowOff>
    </xdr:from>
    <xdr:to>
      <xdr:col>0</xdr:col>
      <xdr:colOff>948469</xdr:colOff>
      <xdr:row>29</xdr:row>
      <xdr:rowOff>598365</xdr:rowOff>
    </xdr:to>
    <xdr:pic>
      <xdr:nvPicPr>
        <xdr:cNvPr id="47" name="Рисунок 46" descr="AK60-600x369.jpg"/>
        <xdr:cNvPicPr>
          <a:picLocks noChangeAspect="1"/>
        </xdr:cNvPicPr>
      </xdr:nvPicPr>
      <xdr:blipFill>
        <a:blip xmlns:r="http://schemas.openxmlformats.org/officeDocument/2006/relationships" r:embed="rId8" cstate="print"/>
        <a:stretch>
          <a:fillRect/>
        </a:stretch>
      </xdr:blipFill>
      <xdr:spPr>
        <a:xfrm>
          <a:off x="370418" y="32916607"/>
          <a:ext cx="578051" cy="455085"/>
        </a:xfrm>
        <a:prstGeom prst="rect">
          <a:avLst/>
        </a:prstGeom>
      </xdr:spPr>
    </xdr:pic>
    <xdr:clientData/>
  </xdr:twoCellAnchor>
  <xdr:twoCellAnchor editAs="oneCell">
    <xdr:from>
      <xdr:col>0</xdr:col>
      <xdr:colOff>477064</xdr:colOff>
      <xdr:row>29</xdr:row>
      <xdr:rowOff>693617</xdr:rowOff>
    </xdr:from>
    <xdr:to>
      <xdr:col>0</xdr:col>
      <xdr:colOff>976329</xdr:colOff>
      <xdr:row>30</xdr:row>
      <xdr:rowOff>604065</xdr:rowOff>
    </xdr:to>
    <xdr:pic>
      <xdr:nvPicPr>
        <xdr:cNvPr id="48" name="Рисунок 47" descr="AK61-600x506.jpg"/>
        <xdr:cNvPicPr>
          <a:picLocks noChangeAspect="1"/>
        </xdr:cNvPicPr>
      </xdr:nvPicPr>
      <xdr:blipFill>
        <a:blip xmlns:r="http://schemas.openxmlformats.org/officeDocument/2006/relationships" r:embed="rId9" cstate="print"/>
        <a:stretch>
          <a:fillRect/>
        </a:stretch>
      </xdr:blipFill>
      <xdr:spPr>
        <a:xfrm>
          <a:off x="477064" y="33466944"/>
          <a:ext cx="499265" cy="613833"/>
        </a:xfrm>
        <a:prstGeom prst="rect">
          <a:avLst/>
        </a:prstGeom>
      </xdr:spPr>
    </xdr:pic>
    <xdr:clientData/>
  </xdr:twoCellAnchor>
  <xdr:twoCellAnchor editAs="oneCell">
    <xdr:from>
      <xdr:col>0</xdr:col>
      <xdr:colOff>221435</xdr:colOff>
      <xdr:row>32</xdr:row>
      <xdr:rowOff>50275</xdr:rowOff>
    </xdr:from>
    <xdr:to>
      <xdr:col>0</xdr:col>
      <xdr:colOff>1118902</xdr:colOff>
      <xdr:row>32</xdr:row>
      <xdr:rowOff>655573</xdr:rowOff>
    </xdr:to>
    <xdr:pic>
      <xdr:nvPicPr>
        <xdr:cNvPr id="49" name="Рисунок 48" descr="AK72-600x261.jpg"/>
        <xdr:cNvPicPr>
          <a:picLocks noChangeAspect="1"/>
        </xdr:cNvPicPr>
      </xdr:nvPicPr>
      <xdr:blipFill>
        <a:blip xmlns:r="http://schemas.openxmlformats.org/officeDocument/2006/relationships" r:embed="rId10" cstate="print"/>
        <a:stretch>
          <a:fillRect/>
        </a:stretch>
      </xdr:blipFill>
      <xdr:spPr>
        <a:xfrm>
          <a:off x="221435" y="34801871"/>
          <a:ext cx="897467" cy="605298"/>
        </a:xfrm>
        <a:prstGeom prst="rect">
          <a:avLst/>
        </a:prstGeom>
      </xdr:spPr>
    </xdr:pic>
    <xdr:clientData/>
  </xdr:twoCellAnchor>
  <xdr:twoCellAnchor editAs="oneCell">
    <xdr:from>
      <xdr:col>0</xdr:col>
      <xdr:colOff>89784</xdr:colOff>
      <xdr:row>33</xdr:row>
      <xdr:rowOff>11458</xdr:rowOff>
    </xdr:from>
    <xdr:to>
      <xdr:col>0</xdr:col>
      <xdr:colOff>1191983</xdr:colOff>
      <xdr:row>33</xdr:row>
      <xdr:rowOff>455316</xdr:rowOff>
    </xdr:to>
    <xdr:pic>
      <xdr:nvPicPr>
        <xdr:cNvPr id="50" name="Рисунок 49" descr="AK73-600x277.jpg"/>
        <xdr:cNvPicPr>
          <a:picLocks noChangeAspect="1"/>
        </xdr:cNvPicPr>
      </xdr:nvPicPr>
      <xdr:blipFill>
        <a:blip xmlns:r="http://schemas.openxmlformats.org/officeDocument/2006/relationships" r:embed="rId11" cstate="print"/>
        <a:stretch>
          <a:fillRect/>
        </a:stretch>
      </xdr:blipFill>
      <xdr:spPr>
        <a:xfrm>
          <a:off x="89784" y="35481093"/>
          <a:ext cx="1102199" cy="443858"/>
        </a:xfrm>
        <a:prstGeom prst="rect">
          <a:avLst/>
        </a:prstGeom>
      </xdr:spPr>
    </xdr:pic>
    <xdr:clientData/>
  </xdr:twoCellAnchor>
  <xdr:twoCellAnchor editAs="oneCell">
    <xdr:from>
      <xdr:col>0</xdr:col>
      <xdr:colOff>359020</xdr:colOff>
      <xdr:row>34</xdr:row>
      <xdr:rowOff>134210</xdr:rowOff>
    </xdr:from>
    <xdr:to>
      <xdr:col>0</xdr:col>
      <xdr:colOff>857259</xdr:colOff>
      <xdr:row>34</xdr:row>
      <xdr:rowOff>608367</xdr:rowOff>
    </xdr:to>
    <xdr:pic>
      <xdr:nvPicPr>
        <xdr:cNvPr id="51" name="Рисунок 50" descr="AK74-600x571.jpg"/>
        <xdr:cNvPicPr>
          <a:picLocks noChangeAspect="1"/>
        </xdr:cNvPicPr>
      </xdr:nvPicPr>
      <xdr:blipFill>
        <a:blip xmlns:r="http://schemas.openxmlformats.org/officeDocument/2006/relationships" r:embed="rId12" cstate="print"/>
        <a:stretch>
          <a:fillRect/>
        </a:stretch>
      </xdr:blipFill>
      <xdr:spPr>
        <a:xfrm>
          <a:off x="359020" y="26287139"/>
          <a:ext cx="498239" cy="474157"/>
        </a:xfrm>
        <a:prstGeom prst="rect">
          <a:avLst/>
        </a:prstGeom>
      </xdr:spPr>
    </xdr:pic>
    <xdr:clientData/>
  </xdr:twoCellAnchor>
  <xdr:twoCellAnchor editAs="oneCell">
    <xdr:from>
      <xdr:col>0</xdr:col>
      <xdr:colOff>234461</xdr:colOff>
      <xdr:row>35</xdr:row>
      <xdr:rowOff>278655</xdr:rowOff>
    </xdr:from>
    <xdr:to>
      <xdr:col>0</xdr:col>
      <xdr:colOff>1185903</xdr:colOff>
      <xdr:row>35</xdr:row>
      <xdr:rowOff>794259</xdr:rowOff>
    </xdr:to>
    <xdr:pic>
      <xdr:nvPicPr>
        <xdr:cNvPr id="52" name="Рисунок 51" descr="AK75-600x261.jpg"/>
        <xdr:cNvPicPr>
          <a:picLocks noChangeAspect="1"/>
        </xdr:cNvPicPr>
      </xdr:nvPicPr>
      <xdr:blipFill>
        <a:blip xmlns:r="http://schemas.openxmlformats.org/officeDocument/2006/relationships" r:embed="rId13" cstate="print"/>
        <a:stretch>
          <a:fillRect/>
        </a:stretch>
      </xdr:blipFill>
      <xdr:spPr>
        <a:xfrm>
          <a:off x="234461" y="27207191"/>
          <a:ext cx="951442" cy="515604"/>
        </a:xfrm>
        <a:prstGeom prst="rect">
          <a:avLst/>
        </a:prstGeom>
      </xdr:spPr>
    </xdr:pic>
    <xdr:clientData/>
  </xdr:twoCellAnchor>
  <xdr:twoCellAnchor editAs="oneCell">
    <xdr:from>
      <xdr:col>0</xdr:col>
      <xdr:colOff>251559</xdr:colOff>
      <xdr:row>36</xdr:row>
      <xdr:rowOff>56755</xdr:rowOff>
    </xdr:from>
    <xdr:to>
      <xdr:col>0</xdr:col>
      <xdr:colOff>982867</xdr:colOff>
      <xdr:row>36</xdr:row>
      <xdr:rowOff>594000</xdr:rowOff>
    </xdr:to>
    <xdr:pic>
      <xdr:nvPicPr>
        <xdr:cNvPr id="53" name="Рисунок 52" descr="AK76-600x310.jpg"/>
        <xdr:cNvPicPr>
          <a:picLocks noChangeAspect="1"/>
        </xdr:cNvPicPr>
      </xdr:nvPicPr>
      <xdr:blipFill>
        <a:blip xmlns:r="http://schemas.openxmlformats.org/officeDocument/2006/relationships" r:embed="rId14" cstate="print"/>
        <a:stretch>
          <a:fillRect/>
        </a:stretch>
      </xdr:blipFill>
      <xdr:spPr>
        <a:xfrm>
          <a:off x="251559" y="28114684"/>
          <a:ext cx="731308" cy="537245"/>
        </a:xfrm>
        <a:prstGeom prst="rect">
          <a:avLst/>
        </a:prstGeom>
      </xdr:spPr>
    </xdr:pic>
    <xdr:clientData/>
  </xdr:twoCellAnchor>
  <xdr:twoCellAnchor editAs="oneCell">
    <xdr:from>
      <xdr:col>0</xdr:col>
      <xdr:colOff>239346</xdr:colOff>
      <xdr:row>37</xdr:row>
      <xdr:rowOff>74664</xdr:rowOff>
    </xdr:from>
    <xdr:to>
      <xdr:col>0</xdr:col>
      <xdr:colOff>1120936</xdr:colOff>
      <xdr:row>37</xdr:row>
      <xdr:rowOff>321338</xdr:rowOff>
    </xdr:to>
    <xdr:pic>
      <xdr:nvPicPr>
        <xdr:cNvPr id="54" name="Рисунок 53" descr="AK90.jpg"/>
        <xdr:cNvPicPr>
          <a:picLocks noChangeAspect="1"/>
        </xdr:cNvPicPr>
      </xdr:nvPicPr>
      <xdr:blipFill>
        <a:blip xmlns:r="http://schemas.openxmlformats.org/officeDocument/2006/relationships" r:embed="rId15" cstate="print"/>
        <a:stretch>
          <a:fillRect/>
        </a:stretch>
      </xdr:blipFill>
      <xdr:spPr>
        <a:xfrm>
          <a:off x="239346" y="28785735"/>
          <a:ext cx="881590" cy="246674"/>
        </a:xfrm>
        <a:prstGeom prst="rect">
          <a:avLst/>
        </a:prstGeom>
      </xdr:spPr>
    </xdr:pic>
    <xdr:clientData/>
  </xdr:twoCellAnchor>
  <xdr:twoCellAnchor editAs="oneCell">
    <xdr:from>
      <xdr:col>0</xdr:col>
      <xdr:colOff>286563</xdr:colOff>
      <xdr:row>28</xdr:row>
      <xdr:rowOff>65127</xdr:rowOff>
    </xdr:from>
    <xdr:to>
      <xdr:col>0</xdr:col>
      <xdr:colOff>976076</xdr:colOff>
      <xdr:row>28</xdr:row>
      <xdr:rowOff>490578</xdr:rowOff>
    </xdr:to>
    <xdr:pic>
      <xdr:nvPicPr>
        <xdr:cNvPr id="55" name="Рисунок 54" descr="bp_datchik_600x308.png"/>
        <xdr:cNvPicPr>
          <a:picLocks noChangeAspect="1"/>
        </xdr:cNvPicPr>
      </xdr:nvPicPr>
      <xdr:blipFill>
        <a:blip xmlns:r="http://schemas.openxmlformats.org/officeDocument/2006/relationships" r:embed="rId16" cstate="print"/>
        <a:stretch>
          <a:fillRect/>
        </a:stretch>
      </xdr:blipFill>
      <xdr:spPr>
        <a:xfrm>
          <a:off x="286563" y="32296262"/>
          <a:ext cx="689513" cy="425451"/>
        </a:xfrm>
        <a:prstGeom prst="rect">
          <a:avLst/>
        </a:prstGeom>
      </xdr:spPr>
    </xdr:pic>
    <xdr:clientData/>
  </xdr:twoCellAnchor>
  <xdr:twoCellAnchor editAs="oneCell">
    <xdr:from>
      <xdr:col>0</xdr:col>
      <xdr:colOff>188057</xdr:colOff>
      <xdr:row>45</xdr:row>
      <xdr:rowOff>19483</xdr:rowOff>
    </xdr:from>
    <xdr:to>
      <xdr:col>0</xdr:col>
      <xdr:colOff>1079175</xdr:colOff>
      <xdr:row>47</xdr:row>
      <xdr:rowOff>109347</xdr:rowOff>
    </xdr:to>
    <xdr:pic>
      <xdr:nvPicPr>
        <xdr:cNvPr id="56" name="Рисунок 55" descr="провод датчика.jpg"/>
        <xdr:cNvPicPr>
          <a:picLocks noChangeAspect="1"/>
        </xdr:cNvPicPr>
      </xdr:nvPicPr>
      <xdr:blipFill>
        <a:blip xmlns:r="http://schemas.openxmlformats.org/officeDocument/2006/relationships" r:embed="rId17" cstate="print"/>
        <a:stretch>
          <a:fillRect/>
        </a:stretch>
      </xdr:blipFill>
      <xdr:spPr>
        <a:xfrm>
          <a:off x="188057" y="30213733"/>
          <a:ext cx="891118" cy="416435"/>
        </a:xfrm>
        <a:prstGeom prst="rect">
          <a:avLst/>
        </a:prstGeom>
      </xdr:spPr>
    </xdr:pic>
    <xdr:clientData/>
  </xdr:twoCellAnchor>
  <xdr:twoCellAnchor editAs="oneCell">
    <xdr:from>
      <xdr:col>0</xdr:col>
      <xdr:colOff>209339</xdr:colOff>
      <xdr:row>14</xdr:row>
      <xdr:rowOff>526493</xdr:rowOff>
    </xdr:from>
    <xdr:to>
      <xdr:col>0</xdr:col>
      <xdr:colOff>1134322</xdr:colOff>
      <xdr:row>15</xdr:row>
      <xdr:rowOff>352506</xdr:rowOff>
    </xdr:to>
    <xdr:pic>
      <xdr:nvPicPr>
        <xdr:cNvPr id="57" name="Рисунок 56"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209339" y="14594185"/>
          <a:ext cx="924983" cy="82329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U:\&#1050;&#1047;&#1058;&#1054;\&#1056;&#1086;&#1084;&#1084;&#1077;&#1088;\&#1057;&#1086;&#1086;&#1090;&#1074;&#1077;&#1090;&#1089;&#1090;&#1074;&#1080;&#1077;%20&#1089;%20&#1087;&#1088;&#1072;&#1081;&#1089;&#1086;&#1084;%20&#1041;&#1056;&#1048;&#1047;.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050;&#1091;&#1074;&#1072;&#1096;&#1077;&#1074;&#1072;%20&#1054;&#1083;&#1100;&#1075;&#1072;/&#1056;&#1048;&#1062;%20&#1056;&#1086;&#1084;&#1084;&#1077;&#1088;/ric_rommer%20_&#1086;&#1090;%2001.01.202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U:\&#1040;&#1085;&#1072;&#1083;&#1080;&#1079;&#1099;\&#1054;&#1073;&#1097;&#1080;&#1077;\&#1055;&#1088;&#1072;&#1081;&#1089;%20&#1083;&#1080;&#1089;&#1090;%20&#1050;&#1086;&#1083;&#1083;&#1077;&#1082;&#1090;&#1086;&#1088;&#1072;%20Rommer%2024.03.2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ort"/>
      <sheetName val="Лист1"/>
    </sheetNames>
    <sheetDataSet>
      <sheetData sheetId="0"/>
      <sheetData sheetId="1">
        <row r="1">
          <cell r="A1" t="str">
            <v>RCN1-1000-0820080</v>
          </cell>
          <cell r="B1" t="str">
            <v>RCN1-1000-0820080 ROMMER Конвектор внутрипольный RCN 80.200.800 (Решётка роликовая, анодированный алюминий)</v>
          </cell>
          <cell r="C1">
            <v>15885.39</v>
          </cell>
        </row>
        <row r="2">
          <cell r="A2" t="str">
            <v>RCN1-1000-0820090</v>
          </cell>
          <cell r="B2" t="str">
            <v>RCN1-1000-0820090 ROMMER Конвектор внутрипольный RCN 80.200.900 (Решётка роликовая, анодированный алюминий)</v>
          </cell>
          <cell r="C2">
            <v>17447.419999999998</v>
          </cell>
        </row>
        <row r="3">
          <cell r="A3" t="str">
            <v>RCN1-1000-0820100</v>
          </cell>
          <cell r="B3" t="str">
            <v>RCN1-1000-0820100 ROMMER Конвектор внутрипольный RCN 80.200.1000 (Решётка роликовая, анодированный алюминий)</v>
          </cell>
          <cell r="C3">
            <v>19013.599999999999</v>
          </cell>
        </row>
        <row r="4">
          <cell r="A4" t="str">
            <v>RCN1-1000-0820110</v>
          </cell>
          <cell r="B4" t="str">
            <v>RCN1-1000-0820110 ROMMER Конвектор внутрипольный RCN 80.200.1100 (Решётка роликовая, анодированный алюминий)</v>
          </cell>
          <cell r="C4">
            <v>20576.34</v>
          </cell>
        </row>
        <row r="5">
          <cell r="A5" t="str">
            <v>RCN1-1000-0820120</v>
          </cell>
          <cell r="B5" t="str">
            <v>RCN1-1000-0820120 ROMMER Конвектор внутрипольный RCN 80.200.1200 (Решётка роликовая, анодированный алюминий)</v>
          </cell>
          <cell r="C5">
            <v>22139.08</v>
          </cell>
        </row>
        <row r="6">
          <cell r="A6" t="str">
            <v>RCN1-1000-0820130</v>
          </cell>
          <cell r="B6" t="str">
            <v>RCN1-1000-0820130 ROMMER Конвектор внутрипольный RCN 80.200.1300 (Решётка роликовая, анодированный алюминий)</v>
          </cell>
          <cell r="C6">
            <v>23701.82</v>
          </cell>
        </row>
        <row r="7">
          <cell r="A7" t="str">
            <v>RCN1-1000-0820140</v>
          </cell>
          <cell r="B7" t="str">
            <v>RCN1-1000-0820140 ROMMER Конвектор внутрипольный RCN 80.200.1400 (Решётка роликовая, анодированный алюминий)</v>
          </cell>
          <cell r="C7">
            <v>25264.57</v>
          </cell>
        </row>
        <row r="8">
          <cell r="A8" t="str">
            <v>RCN1-1000-0820150</v>
          </cell>
          <cell r="B8" t="str">
            <v>RCN1-1000-0820150 ROMMER Конвектор внутрипольный RCN 80.200.1500 (Решётка роликовая, анодированный алюминий)</v>
          </cell>
          <cell r="C8">
            <v>26827.31</v>
          </cell>
        </row>
        <row r="9">
          <cell r="A9" t="str">
            <v>RCN1-1000-0820160</v>
          </cell>
          <cell r="B9" t="str">
            <v>RCN1-1000-0820160 ROMMER Конвектор внутрипольный RCN 80.200.1600 (Решётка роликовая, анодированный алюминий)</v>
          </cell>
          <cell r="C9">
            <v>28390.05</v>
          </cell>
        </row>
        <row r="10">
          <cell r="A10" t="str">
            <v>RCN1-1000-0820170</v>
          </cell>
          <cell r="B10" t="str">
            <v>RCN1-1000-0820170 ROMMER Конвектор внутрипольный RCN 80.200.1700 (Решётка роликовая, анодированный алюминий)</v>
          </cell>
          <cell r="C10">
            <v>29952.79</v>
          </cell>
        </row>
        <row r="11">
          <cell r="A11" t="str">
            <v>RCN1-1000-0820180</v>
          </cell>
          <cell r="B11" t="str">
            <v>RCN1-1000-0820180 ROMMER Конвектор внутрипольный RCN 80.200.1800 (Решётка роликовая, анодированный алюминий)</v>
          </cell>
          <cell r="C11">
            <v>31515.53</v>
          </cell>
        </row>
        <row r="12">
          <cell r="A12" t="str">
            <v>RCN1-1000-0820190</v>
          </cell>
          <cell r="B12" t="str">
            <v>RCN1-1000-0820190 ROMMER Конвектор внутрипольный RCN 80.200.1900 (Решётка роликовая, анодированный алюминий)</v>
          </cell>
          <cell r="C12">
            <v>33078.28</v>
          </cell>
        </row>
        <row r="13">
          <cell r="A13" t="str">
            <v>RCN1-1000-0820200</v>
          </cell>
          <cell r="B13" t="str">
            <v>RCN1-1000-0820200 ROMMER Конвектор внутрипольный RCN 80.200.2000 (Решётка роликовая, анодированный алюминий)</v>
          </cell>
          <cell r="C13">
            <v>34641.019999999997</v>
          </cell>
        </row>
        <row r="14">
          <cell r="A14" t="str">
            <v>RCN1-1000-0820210</v>
          </cell>
          <cell r="B14" t="str">
            <v>RCN1-1000-0820210 ROMMER Конвектор внутрипольный RCN 80.200.2100 (Решётка роликовая, анодированный алюминий)</v>
          </cell>
          <cell r="C14">
            <v>36203.760000000002</v>
          </cell>
        </row>
        <row r="15">
          <cell r="A15" t="str">
            <v>RCN1-1000-0820220</v>
          </cell>
          <cell r="B15" t="str">
            <v>RCN1-1000-0820220 ROMMER Конвектор внутрипольный RCN 80.200.2200 (Решётка роликовая, анодированный алюминий)</v>
          </cell>
          <cell r="C15">
            <v>37766.5</v>
          </cell>
        </row>
        <row r="16">
          <cell r="A16" t="str">
            <v>RCN1-1000-0820230</v>
          </cell>
          <cell r="B16" t="str">
            <v>RCN1-1000-0820230 ROMMER Конвектор внутрипольный RCN 80.200.2300 (Решётка роликовая, анодированный алюминий)</v>
          </cell>
          <cell r="C16">
            <v>39329.25</v>
          </cell>
        </row>
        <row r="17">
          <cell r="A17" t="str">
            <v>RCN1-1000-0820240</v>
          </cell>
          <cell r="B17" t="str">
            <v>RCN1-1000-0820240 ROMMER Конвектор внутрипольный RCN 80.200.2400 (Решётка роликовая, анодированный алюминий)</v>
          </cell>
          <cell r="C17">
            <v>40891.99</v>
          </cell>
        </row>
        <row r="18">
          <cell r="A18" t="str">
            <v>RCN1-1000-0820250</v>
          </cell>
          <cell r="B18" t="str">
            <v>RCN1-1000-0820250 ROMMER Конвектор внутрипольный RCN 80.200.2500 (Решётка роликовая, анодированный алюминий)</v>
          </cell>
          <cell r="C18">
            <v>42454.73</v>
          </cell>
        </row>
        <row r="19">
          <cell r="A19" t="str">
            <v>RCN1-1000-0820260</v>
          </cell>
          <cell r="B19" t="str">
            <v>RCN1-1000-0820260 ROMMER Конвектор внутрипольный RCN 80.200.2600 (Решётка роликовая, анодированный алюминий)</v>
          </cell>
          <cell r="C19">
            <v>44017.47</v>
          </cell>
        </row>
        <row r="20">
          <cell r="A20" t="str">
            <v>RCN1-1000-0820270</v>
          </cell>
          <cell r="B20" t="str">
            <v>RCN1-1000-0820270 ROMMER Конвектор внутрипольный RCN 80.200.2700 (Решётка роликовая, анодированный алюминий)</v>
          </cell>
          <cell r="C20">
            <v>45580.21</v>
          </cell>
        </row>
        <row r="21">
          <cell r="A21" t="str">
            <v>RCN1-1000-0820280</v>
          </cell>
          <cell r="B21" t="str">
            <v>RCN1-1000-0820280 ROMMER Конвектор внутрипольный RCN 80.200.2800 (Решётка роликовая, анодированный алюминий)</v>
          </cell>
          <cell r="C21">
            <v>47142.96</v>
          </cell>
        </row>
        <row r="22">
          <cell r="A22" t="str">
            <v>RCN1-1000-0820290</v>
          </cell>
          <cell r="B22" t="str">
            <v>RCN1-1000-0820290 ROMMER Конвектор внутрипольный RCN 80.200.2900 (Решётка роликовая, анодированный алюминий)</v>
          </cell>
          <cell r="C22">
            <v>48705.7</v>
          </cell>
        </row>
        <row r="23">
          <cell r="A23" t="str">
            <v>RCN1-1000-0820300</v>
          </cell>
          <cell r="B23" t="str">
            <v>RCN1-1000-0820300 ROMMER Конвектор внутрипольный RCN 80.200.3000 (Решётка роликовая, анодированный алюминий)</v>
          </cell>
          <cell r="C23">
            <v>50268.44</v>
          </cell>
        </row>
        <row r="24">
          <cell r="A24" t="str">
            <v>RCN1-1000-0820310</v>
          </cell>
          <cell r="B24" t="str">
            <v>RCN1-1000-0820310 ROMMER Конвектор внутрипольный RCN 80.200.3100 (Решётка роликовая, анодированный алюминий)</v>
          </cell>
          <cell r="C24">
            <v>51831.18</v>
          </cell>
        </row>
        <row r="25">
          <cell r="A25" t="str">
            <v>RCN1-1000-0820320</v>
          </cell>
          <cell r="B25" t="str">
            <v>RCN1-1000-0820320 ROMMER Конвектор внутрипольный RCN 80.200.3200 (Решётка роликовая, анодированный алюминий)</v>
          </cell>
          <cell r="C25">
            <v>53393.93</v>
          </cell>
        </row>
        <row r="26">
          <cell r="A26" t="str">
            <v>RCN1-1000-0820330</v>
          </cell>
          <cell r="B26" t="str">
            <v>RCN1-1000-0820330 ROMMER Конвектор внутрипольный RCN 80.200.3300 (Решётка роликовая, анодированный алюминий)</v>
          </cell>
          <cell r="C26">
            <v>54956.67</v>
          </cell>
        </row>
        <row r="27">
          <cell r="A27" t="str">
            <v>RCN1-1000-0820340</v>
          </cell>
          <cell r="B27" t="str">
            <v>RCN1-1000-0820340 ROMMER Конвектор внутрипольный RCN 80.200.3400 (Решётка роликовая, анодированный алюминий)</v>
          </cell>
          <cell r="C27">
            <v>56519.41</v>
          </cell>
        </row>
        <row r="28">
          <cell r="A28" t="str">
            <v>RCN1-1000-0820350</v>
          </cell>
          <cell r="B28" t="str">
            <v>RCN1-1000-0820350 ROMMER Конвектор внутрипольный RCN 80.200.3500 (Решётка роликовая, анодированный алюминий)</v>
          </cell>
          <cell r="C28">
            <v>58082.15</v>
          </cell>
        </row>
        <row r="29">
          <cell r="A29" t="str">
            <v>RCN1-1000-0820360</v>
          </cell>
          <cell r="B29" t="str">
            <v>RCN1-1000-0820360 ROMMER Конвектор внутрипольный RCN 80.200.3600 (Решётка роликовая, анодированный алюминий)</v>
          </cell>
          <cell r="C29">
            <v>59644.89</v>
          </cell>
        </row>
        <row r="30">
          <cell r="A30" t="str">
            <v>RCN1-1000-0820370</v>
          </cell>
          <cell r="B30" t="str">
            <v>RCN1-1000-0820370 ROMMER Конвектор внутрипольный RCN 80.200.3700 (Решётка роликовая, анодированный алюминий)</v>
          </cell>
          <cell r="C30">
            <v>61207.64</v>
          </cell>
        </row>
        <row r="31">
          <cell r="A31" t="str">
            <v>RCN1-1000-0820380</v>
          </cell>
          <cell r="B31" t="str">
            <v>RCN1-1000-0820380 ROMMER Конвектор внутрипольный RCN 80.200.3800 (Решётка роликовая, анодированный алюминий)</v>
          </cell>
          <cell r="C31">
            <v>62770.38</v>
          </cell>
        </row>
        <row r="32">
          <cell r="A32" t="str">
            <v>RCN1-1000-0820390</v>
          </cell>
          <cell r="B32" t="str">
            <v>RCN1-1000-0820390 ROMMER Конвектор внутрипольный RCN 80.200.3900 (Решётка роликовая, анодированный алюминий)</v>
          </cell>
          <cell r="C32">
            <v>64333.120000000003</v>
          </cell>
        </row>
        <row r="33">
          <cell r="A33" t="str">
            <v>RCN1-1000-0820400</v>
          </cell>
          <cell r="B33" t="str">
            <v>RCN1-1000-0820400 ROMMER Конвектор внутрипольный RCN 80.200.4000 (Решётка роликовая, анодированный алюминий)</v>
          </cell>
          <cell r="C33">
            <v>65895.86</v>
          </cell>
        </row>
        <row r="34">
          <cell r="A34" t="str">
            <v>RCN1-1000-0820410</v>
          </cell>
          <cell r="B34" t="str">
            <v>RCN1-1000-0820410 ROMMER Конвектор внутрипольный RCN 80.200.4100 (Решётка роликовая, анодированный алюминий)</v>
          </cell>
          <cell r="C34">
            <v>67458.600000000006</v>
          </cell>
        </row>
        <row r="35">
          <cell r="A35" t="str">
            <v>RCN1-1000-0820420</v>
          </cell>
          <cell r="B35" t="str">
            <v>RCN1-1000-0820420 ROMMER Конвектор внутрипольный RCN 80.200.4200 (Решётка роликовая, анодированный алюминий)</v>
          </cell>
          <cell r="C35">
            <v>69021.350000000006</v>
          </cell>
        </row>
        <row r="36">
          <cell r="A36" t="str">
            <v>RCN1-1000-0820430</v>
          </cell>
          <cell r="B36" t="str">
            <v>RCN1-1000-0820430 ROMMER Конвектор внутрипольный RCN 80.200.4300 (Решётка роликовая, анодированный алюминий)</v>
          </cell>
          <cell r="C36">
            <v>70584.09</v>
          </cell>
        </row>
        <row r="37">
          <cell r="A37" t="str">
            <v>RCN1-1000-0820440</v>
          </cell>
          <cell r="B37" t="str">
            <v>RCN1-1000-0820440 ROMMER Конвектор внутрипольный RCN 80.200.4400 (Решётка роликовая, анодированный алюминий)</v>
          </cell>
          <cell r="C37">
            <v>72146.83</v>
          </cell>
        </row>
        <row r="38">
          <cell r="A38" t="str">
            <v>RCN1-1000-0820450</v>
          </cell>
          <cell r="B38" t="str">
            <v>RCN1-1000-0820450 ROMMER Конвектор внутрипольный RCN 80.200.4500 (Решётка роликовая, анодированный алюминий)</v>
          </cell>
          <cell r="C38">
            <v>73709.570000000007</v>
          </cell>
        </row>
        <row r="39">
          <cell r="A39" t="str">
            <v>RCN1-1000-0820460</v>
          </cell>
          <cell r="B39" t="str">
            <v>RCN1-1000-0820460 ROMMER Конвектор внутрипольный RCN 80.200.4600 (Решётка роликовая, анодированный алюминий)</v>
          </cell>
          <cell r="C39">
            <v>75272.320000000007</v>
          </cell>
        </row>
        <row r="40">
          <cell r="A40" t="str">
            <v>RCN1-1000-0820470</v>
          </cell>
          <cell r="B40" t="str">
            <v>RCN1-1000-0820470 ROMMER Конвектор внутрипольный RCN 80.200.4700 (Решётка роликовая, анодированный алюминий)</v>
          </cell>
          <cell r="C40">
            <v>76835.06</v>
          </cell>
        </row>
        <row r="41">
          <cell r="A41" t="str">
            <v>RCN1-1000-0820480</v>
          </cell>
          <cell r="B41" t="str">
            <v>RCN1-1000-0820480 ROMMER Конвектор внутрипольный RCN 80.200.4800 (Решётка роликовая, анодированный алюминий)</v>
          </cell>
          <cell r="C41">
            <v>78397.8</v>
          </cell>
        </row>
        <row r="42">
          <cell r="A42" t="str">
            <v>RCN1-1000-0820490</v>
          </cell>
          <cell r="B42" t="str">
            <v>RCN1-1000-0820490 ROMMER Конвектор внутрипольный RCN 80.200.4900 (Решётка роликовая, анодированный алюминий)</v>
          </cell>
          <cell r="C42">
            <v>79960.539999999994</v>
          </cell>
        </row>
        <row r="43">
          <cell r="A43" t="str">
            <v>RCN1-1000-0820500</v>
          </cell>
          <cell r="B43" t="str">
            <v>RCN1-1000-0820500 ROMMER Конвектор внутрипольный RCN 80.200.5000 (Решётка роликовая, анодированный алюминий)</v>
          </cell>
          <cell r="C43">
            <v>81523.28</v>
          </cell>
        </row>
        <row r="44">
          <cell r="A44" t="str">
            <v>RCN1-1000-1020080</v>
          </cell>
          <cell r="B44" t="str">
            <v>RCN1-1000-1020080 ROMMER Конвектор внутрипольный RCN 100.200.800 (Решётка роликовая, анодированный алюминий)</v>
          </cell>
          <cell r="C44">
            <v>15963.8</v>
          </cell>
        </row>
        <row r="45">
          <cell r="A45" t="str">
            <v>RCN1-1000-1020090</v>
          </cell>
          <cell r="B45" t="str">
            <v>RCN1-1000-1020090 ROMMER Конвектор внутрипольный RCN 100.200.900 (Решётка роликовая, анодированный алюминий)</v>
          </cell>
          <cell r="C45">
            <v>17547.560000000001</v>
          </cell>
        </row>
        <row r="46">
          <cell r="A46" t="str">
            <v>RCN1-1000-1020100</v>
          </cell>
          <cell r="B46" t="str">
            <v>RCN1-1000-1020100 ROMMER Конвектор внутрипольный RCN 100.200.1000 (Решётка роликовая, анодированный алюминий)</v>
          </cell>
          <cell r="C46">
            <v>19131.330000000002</v>
          </cell>
        </row>
        <row r="47">
          <cell r="A47" t="str">
            <v>RCN1-1000-1020110</v>
          </cell>
          <cell r="B47" t="str">
            <v>RCN1-1000-1020110 ROMMER Конвектор внутрипольный RCN 100.200.1100 (Решётка роликовая, анодированный алюминий)</v>
          </cell>
          <cell r="C47">
            <v>20715.09</v>
          </cell>
        </row>
        <row r="48">
          <cell r="A48" t="str">
            <v>RCN1-1000-1020120</v>
          </cell>
          <cell r="B48" t="str">
            <v>RCN1-1000-1020120 ROMMER Конвектор внутрипольный RCN 100.200.1200 (Решётка роликовая, анодированный алюминий)</v>
          </cell>
          <cell r="C48">
            <v>22298.86</v>
          </cell>
        </row>
        <row r="49">
          <cell r="A49" t="str">
            <v>RCN1-1000-1020130</v>
          </cell>
          <cell r="B49" t="str">
            <v>RCN1-1000-1020130 ROMMER Конвектор внутрипольный RCN 100.200.1300 (Решётка роликовая, анодированный алюминий)</v>
          </cell>
          <cell r="C49">
            <v>23882.63</v>
          </cell>
        </row>
        <row r="50">
          <cell r="A50" t="str">
            <v>RCN1-1000-1020140</v>
          </cell>
          <cell r="B50" t="str">
            <v>RCN1-1000-1020140 ROMMER Конвектор внутрипольный RCN 100.200.1400 (Решётка роликовая, анодированный алюминий)</v>
          </cell>
          <cell r="C50">
            <v>25466.39</v>
          </cell>
        </row>
        <row r="51">
          <cell r="A51" t="str">
            <v>RCN1-1000-1020150</v>
          </cell>
          <cell r="B51" t="str">
            <v>RCN1-1000-1020150 ROMMER Конвектор внутрипольный RCN 100.200.1500 (Решётка роликовая, анодированный алюминий)</v>
          </cell>
          <cell r="C51">
            <v>27050.16</v>
          </cell>
        </row>
        <row r="52">
          <cell r="A52" t="str">
            <v>RCN1-1000-1020160</v>
          </cell>
          <cell r="B52" t="str">
            <v>RCN1-1000-1020160 ROMMER Конвектор внутрипольный RCN 100.200.1600 (Решётка роликовая, анодированный алюминий)</v>
          </cell>
          <cell r="C52">
            <v>28633.919999999998</v>
          </cell>
        </row>
        <row r="53">
          <cell r="A53" t="str">
            <v>RCN1-1000-1020170</v>
          </cell>
          <cell r="B53" t="str">
            <v>RCN1-1000-1020170 ROMMER Конвектор внутрипольный RCN 100.200.1700 (Решётка роликовая, анодированный алюминий)</v>
          </cell>
          <cell r="C53">
            <v>30217.69</v>
          </cell>
        </row>
        <row r="54">
          <cell r="A54" t="str">
            <v>RCN1-1000-1020180</v>
          </cell>
          <cell r="B54" t="str">
            <v>RCN1-1000-1020180 ROMMER Конвектор внутрипольный RCN 100.200.1800 (Решётка роликовая, анодированный алюминий)</v>
          </cell>
          <cell r="C54">
            <v>31801.45</v>
          </cell>
        </row>
        <row r="55">
          <cell r="A55" t="str">
            <v>RCN1-1000-1020190</v>
          </cell>
          <cell r="B55" t="str">
            <v>RCN1-1000-1020190 ROMMER Конвектор внутрипольный RCN 100.200.1900 (Решётка роликовая, анодированный алюминий)</v>
          </cell>
          <cell r="C55">
            <v>33385.22</v>
          </cell>
        </row>
        <row r="56">
          <cell r="A56" t="str">
            <v>RCN1-1000-1020200</v>
          </cell>
          <cell r="B56" t="str">
            <v>RCN1-1000-1020200 ROMMER Конвектор внутрипольный RCN 100.200.2000 (Решётка роликовая, анодированный алюминий)</v>
          </cell>
          <cell r="C56">
            <v>34968.980000000003</v>
          </cell>
        </row>
        <row r="57">
          <cell r="A57" t="str">
            <v>RCN1-1000-1020210</v>
          </cell>
          <cell r="B57" t="str">
            <v>RCN1-1000-1020210 ROMMER Конвектор внутрипольный RCN 100.200.2100 (Решётка роликовая, анодированный алюминий)</v>
          </cell>
          <cell r="C57">
            <v>36552.75</v>
          </cell>
        </row>
        <row r="58">
          <cell r="A58" t="str">
            <v>RCN1-1000-1020220</v>
          </cell>
          <cell r="B58" t="str">
            <v>RCN1-1000-1020220 ROMMER Конвектор внутрипольный RCN 100.200.2200 (Решётка роликовая, анодированный алюминий)</v>
          </cell>
          <cell r="C58">
            <v>38136.519999999997</v>
          </cell>
        </row>
        <row r="59">
          <cell r="A59" t="str">
            <v>RCN1-1000-1020230</v>
          </cell>
          <cell r="B59" t="str">
            <v>RCN1-1000-1020230 ROMMER Конвектор внутрипольный RCN 100.200.2300 (Решётка роликовая, анодированный алюминий)</v>
          </cell>
          <cell r="C59">
            <v>39720.28</v>
          </cell>
        </row>
        <row r="60">
          <cell r="A60" t="str">
            <v>RCN1-1000-1020240</v>
          </cell>
          <cell r="B60" t="str">
            <v>RCN1-1000-1020240 ROMMER Конвектор внутрипольный RCN 100.200.2400 (Решётка роликовая, анодированный алюминий)</v>
          </cell>
          <cell r="C60">
            <v>41304.050000000003</v>
          </cell>
        </row>
        <row r="61">
          <cell r="A61" t="str">
            <v>RCN1-1000-1020250</v>
          </cell>
          <cell r="B61" t="str">
            <v>RCN1-1000-1020250 ROMMER Конвектор внутрипольный RCN 100.200.2500 (Решётка роликовая, анодированный алюминий)</v>
          </cell>
          <cell r="C61">
            <v>42887.81</v>
          </cell>
        </row>
        <row r="62">
          <cell r="A62" t="str">
            <v>RCN1-1000-1020260</v>
          </cell>
          <cell r="B62" t="str">
            <v>RCN1-1000-1020260 ROMMER Конвектор внутрипольный RCN 100.200.2600 (Решётка роликовая, анодированный алюминий)</v>
          </cell>
          <cell r="C62">
            <v>44471.58</v>
          </cell>
        </row>
        <row r="63">
          <cell r="A63" t="str">
            <v>RCN1-1000-1020270</v>
          </cell>
          <cell r="B63" t="str">
            <v>RCN1-1000-1020270 ROMMER Конвектор внутрипольный RCN 100.200.2700 (Решётка роликовая, анодированный алюминий)</v>
          </cell>
          <cell r="C63">
            <v>46055.34</v>
          </cell>
        </row>
        <row r="64">
          <cell r="A64" t="str">
            <v>RCN1-1000-1020280</v>
          </cell>
          <cell r="B64" t="str">
            <v>RCN1-1000-1020280 ROMMER Конвектор внутрипольный RCN 100.200.2800 (Решётка роликовая, анодированный алюминий)</v>
          </cell>
          <cell r="C64">
            <v>47639.11</v>
          </cell>
        </row>
        <row r="65">
          <cell r="A65" t="str">
            <v>RCN1-1000-1020290</v>
          </cell>
          <cell r="B65" t="str">
            <v>RCN1-1000-1020290 ROMMER Конвектор внутрипольный RCN 100.200.2900 (Решётка роликовая, анодированный алюминий)</v>
          </cell>
          <cell r="C65">
            <v>49222.879999999997</v>
          </cell>
        </row>
        <row r="66">
          <cell r="A66" t="str">
            <v>RCN1-1000-1020300</v>
          </cell>
          <cell r="B66" t="str">
            <v>RCN1-1000-1020300 ROMMER Конвектор внутрипольный RCN 100.200.3000 (Решётка роликовая, анодированный алюминий)</v>
          </cell>
          <cell r="C66">
            <v>50806.64</v>
          </cell>
        </row>
        <row r="67">
          <cell r="A67" t="str">
            <v>RCN1-1000-1020310</v>
          </cell>
          <cell r="B67" t="str">
            <v>RCN1-1000-1020310 ROMMER Конвектор внутрипольный RCN 100.200.3100 (Решётка роликовая, анодированный алюминий)</v>
          </cell>
          <cell r="C67">
            <v>52390.41</v>
          </cell>
        </row>
        <row r="68">
          <cell r="A68" t="str">
            <v>RCN1-1000-1020320</v>
          </cell>
          <cell r="B68" t="str">
            <v>RCN1-1000-1020320 ROMMER Конвектор внутрипольный RCN 100.200.3200 (Решётка роликовая, анодированный алюминий)</v>
          </cell>
          <cell r="C68">
            <v>53974.17</v>
          </cell>
        </row>
        <row r="69">
          <cell r="A69" t="str">
            <v>RCN1-1000-1020330</v>
          </cell>
          <cell r="B69" t="str">
            <v>RCN1-1000-1020330 ROMMER Конвектор внутрипольный RCN 100.200.3300 (Решётка роликовая, анодированный алюминий)</v>
          </cell>
          <cell r="C69">
            <v>55557.94</v>
          </cell>
        </row>
        <row r="70">
          <cell r="A70" t="str">
            <v>RCN1-1000-1020340</v>
          </cell>
          <cell r="B70" t="str">
            <v>RCN1-1000-1020340 ROMMER Конвектор внутрипольный RCN 100.200.3400 (Решётка роликовая, анодированный алюминий)</v>
          </cell>
          <cell r="C70">
            <v>57141.7</v>
          </cell>
        </row>
        <row r="71">
          <cell r="A71" t="str">
            <v>RCN1-1000-1020350</v>
          </cell>
          <cell r="B71" t="str">
            <v>RCN1-1000-1020350 ROMMER Конвектор внутрипольный RCN 100.200.3500 (Решётка роликовая, анодированный алюминий)</v>
          </cell>
          <cell r="C71">
            <v>58725.47</v>
          </cell>
        </row>
        <row r="72">
          <cell r="A72" t="str">
            <v>RCN1-1000-1020360</v>
          </cell>
          <cell r="B72" t="str">
            <v>RCN1-1000-1020360 ROMMER Конвектор внутрипольный RCN 100.200.3600 (Решётка роликовая, анодированный алюминий)</v>
          </cell>
          <cell r="C72">
            <v>60309.23</v>
          </cell>
        </row>
        <row r="73">
          <cell r="A73" t="str">
            <v>RCN1-1000-1020370</v>
          </cell>
          <cell r="B73" t="str">
            <v>RCN1-1000-1020370 ROMMER Конвектор внутрипольный RCN 100.200.3700 (Решётка роликовая, анодированный алюминий)</v>
          </cell>
          <cell r="C73">
            <v>61893</v>
          </cell>
        </row>
        <row r="74">
          <cell r="A74" t="str">
            <v>RCN1-1000-1020380</v>
          </cell>
          <cell r="B74" t="str">
            <v>RCN1-1000-1020380 ROMMER Конвектор внутрипольный RCN 100.200.3800 (Решётка роликовая, анодированный алюминий)</v>
          </cell>
          <cell r="C74">
            <v>63476.77</v>
          </cell>
        </row>
        <row r="75">
          <cell r="A75" t="str">
            <v>RCN1-1000-1020390</v>
          </cell>
          <cell r="B75" t="str">
            <v>RCN1-1000-1020390 ROMMER Конвектор внутрипольный RCN 100.200.3900 (Решётка роликовая, анодированный алюминий)</v>
          </cell>
          <cell r="C75">
            <v>65060.53</v>
          </cell>
        </row>
        <row r="76">
          <cell r="A76" t="str">
            <v>RCN1-1000-1020400</v>
          </cell>
          <cell r="B76" t="str">
            <v>RCN1-1000-1020400 ROMMER Конвектор внутрипольный RCN 100.200.4000 (Решётка роликовая, анодированный алюминий)</v>
          </cell>
          <cell r="C76">
            <v>66644.3</v>
          </cell>
        </row>
        <row r="77">
          <cell r="A77" t="str">
            <v>RCN1-1000-1020410</v>
          </cell>
          <cell r="B77" t="str">
            <v>RCN1-1000-1020410 ROMMER Конвектор внутрипольный RCN 100.200.4100 (Решётка роликовая, анодированный алюминий)</v>
          </cell>
          <cell r="C77">
            <v>68228.06</v>
          </cell>
        </row>
        <row r="78">
          <cell r="A78" t="str">
            <v>RCN1-1000-1020420</v>
          </cell>
          <cell r="B78" t="str">
            <v>RCN1-1000-1020420 ROMMER Конвектор внутрипольный RCN 100.200.4200 (Решётка роликовая, анодированный алюминий)</v>
          </cell>
          <cell r="C78">
            <v>69811.83</v>
          </cell>
        </row>
        <row r="79">
          <cell r="A79" t="str">
            <v>RCN1-1000-1020430</v>
          </cell>
          <cell r="B79" t="str">
            <v>RCN1-1000-1020430 ROMMER Конвектор внутрипольный RCN 100.200.4300 (Решётка роликовая, анодированный алюминий)</v>
          </cell>
          <cell r="C79">
            <v>71395.59</v>
          </cell>
        </row>
        <row r="80">
          <cell r="A80" t="str">
            <v>RCN1-1000-1020440</v>
          </cell>
          <cell r="B80" t="str">
            <v>RCN1-1000-1020440 ROMMER Конвектор внутрипольный RCN 100.200.4400 (Решётка роликовая, анодированный алюминий)</v>
          </cell>
          <cell r="C80">
            <v>72979.360000000001</v>
          </cell>
        </row>
        <row r="81">
          <cell r="A81" t="str">
            <v>RCN1-1000-1020450</v>
          </cell>
          <cell r="B81" t="str">
            <v>RCN1-1000-1020450 ROMMER Конвектор внутрипольный RCN 100.200.4500 (Решётка роликовая, анодированный алюминий)</v>
          </cell>
          <cell r="C81">
            <v>74563.13</v>
          </cell>
        </row>
        <row r="82">
          <cell r="A82" t="str">
            <v>RCN1-1000-1020460</v>
          </cell>
          <cell r="B82" t="str">
            <v>RCN1-1000-1020460 ROMMER Конвектор внутрипольный RCN 100.200.4600 (Решётка роликовая, анодированный алюминий)</v>
          </cell>
          <cell r="C82">
            <v>76146.89</v>
          </cell>
        </row>
        <row r="83">
          <cell r="A83" t="str">
            <v>RCN1-1000-1020470</v>
          </cell>
          <cell r="B83" t="str">
            <v>RCN1-1000-1020470 ROMMER Конвектор внутрипольный RCN 100.200.4700 (Решётка роликовая, анодированный алюминий)</v>
          </cell>
          <cell r="C83">
            <v>77730.66</v>
          </cell>
        </row>
        <row r="84">
          <cell r="A84" t="str">
            <v>RCN1-1000-1020480</v>
          </cell>
          <cell r="B84" t="str">
            <v>RCN1-1000-1020480 ROMMER Конвектор внутрипольный RCN 100.200.4800 (Решётка роликовая, анодированный алюминий)</v>
          </cell>
          <cell r="C84">
            <v>79314.42</v>
          </cell>
        </row>
        <row r="85">
          <cell r="A85" t="str">
            <v>RCN1-1000-1020490</v>
          </cell>
          <cell r="B85" t="str">
            <v>RCN1-1000-1020490 ROMMER Конвектор внутрипольный RCN 100.200.4900 (Решётка роликовая, анодированный алюминий)</v>
          </cell>
          <cell r="C85">
            <v>80898.19</v>
          </cell>
        </row>
        <row r="86">
          <cell r="A86" t="str">
            <v>RCN1-1000-1020500</v>
          </cell>
          <cell r="B86" t="str">
            <v>RCN1-1000-1020500 ROMMER Конвектор внутрипольный RCN 100.200.5000 (Решётка роликовая, анодированный алюминий)</v>
          </cell>
          <cell r="C86">
            <v>82481.95</v>
          </cell>
        </row>
        <row r="87">
          <cell r="A87" t="str">
            <v>RCN1-1000-1220080</v>
          </cell>
          <cell r="B87" t="str">
            <v>RCN1-1000-1220080 ROMMER Конвектор внутрипольный RCN 120.200.800 (Решётка роликовая, анодированный алюминий)</v>
          </cell>
          <cell r="C87">
            <v>16258.13</v>
          </cell>
        </row>
        <row r="88">
          <cell r="A88" t="str">
            <v>RCN1-1000-1220090</v>
          </cell>
          <cell r="B88" t="str">
            <v>RCN1-1000-1220090 ROMMER Конвектор внутрипольный RCN 120.200.900 (Решётка роликовая, анодированный алюминий)</v>
          </cell>
          <cell r="C88">
            <v>17869.919999999998</v>
          </cell>
        </row>
        <row r="89">
          <cell r="A89" t="str">
            <v>RCN1-1000-1220100</v>
          </cell>
          <cell r="B89" t="str">
            <v>RCN1-1000-1220100 ROMMER Конвектор внутрипольный RCN 120.200.1000 (Решётка роликовая, анодированный алюминий)</v>
          </cell>
          <cell r="C89">
            <v>19481.72</v>
          </cell>
        </row>
        <row r="90">
          <cell r="A90" t="str">
            <v>RCN1-1000-1220110</v>
          </cell>
          <cell r="B90" t="str">
            <v>RCN1-1000-1220110 ROMMER Конвектор внутрипольный RCN 120.200.1100 (Решётка роликовая, анодированный алюминий)</v>
          </cell>
          <cell r="C90">
            <v>21093.52</v>
          </cell>
        </row>
        <row r="91">
          <cell r="A91" t="str">
            <v>RCN1-1000-1220120</v>
          </cell>
          <cell r="B91" t="str">
            <v>RCN1-1000-1220120 ROMMER Конвектор внутрипольный RCN 120.200.1200 (Решётка роликовая, анодированный алюминий)</v>
          </cell>
          <cell r="C91">
            <v>22705.31</v>
          </cell>
        </row>
        <row r="92">
          <cell r="A92" t="str">
            <v>RCN1-1000-1220130</v>
          </cell>
          <cell r="B92" t="str">
            <v>RCN1-1000-1220130 ROMMER Конвектор внутрипольный RCN 120.200.1300 (Решётка роликовая, анодированный алюминий)</v>
          </cell>
          <cell r="C92">
            <v>24317.11</v>
          </cell>
        </row>
        <row r="93">
          <cell r="A93" t="str">
            <v>RCN1-1000-1220140</v>
          </cell>
          <cell r="B93" t="str">
            <v>RCN1-1000-1220140 ROMMER Конвектор внутрипольный RCN 120.200.1400 (Решётка роликовая, анодированный алюминий)</v>
          </cell>
          <cell r="C93">
            <v>25928.91</v>
          </cell>
        </row>
        <row r="94">
          <cell r="A94" t="str">
            <v>RCN1-1000-1220150</v>
          </cell>
          <cell r="B94" t="str">
            <v>RCN1-1000-1220150 ROMMER Конвектор внутрипольный RCN 120.200.1500 (Решётка роликовая, анодированный алюминий)</v>
          </cell>
          <cell r="C94">
            <v>27540.7</v>
          </cell>
        </row>
        <row r="95">
          <cell r="A95" t="str">
            <v>RCN1-1000-1220160</v>
          </cell>
          <cell r="B95" t="str">
            <v>RCN1-1000-1220160 ROMMER Конвектор внутрипольный RCN 120.200.1600 (Решётка роликовая, анодированный алюминий)</v>
          </cell>
          <cell r="C95">
            <v>29152.5</v>
          </cell>
        </row>
        <row r="96">
          <cell r="A96" t="str">
            <v>RCN1-1000-1220170</v>
          </cell>
          <cell r="B96" t="str">
            <v>RCN1-1000-1220170 ROMMER Конвектор внутрипольный RCN 120.200.1700 (Решётка роликовая, анодированный алюминий)</v>
          </cell>
          <cell r="C96">
            <v>30764.3</v>
          </cell>
        </row>
        <row r="97">
          <cell r="A97" t="str">
            <v>RCN1-1000-1220180</v>
          </cell>
          <cell r="B97" t="str">
            <v>RCN1-1000-1220180 ROMMER Конвектор внутрипольный RCN 120.200.1800 (Решётка роликовая, анодированный алюминий)</v>
          </cell>
          <cell r="C97">
            <v>32376.09</v>
          </cell>
        </row>
        <row r="98">
          <cell r="A98" t="str">
            <v>RCN1-1000-1220190</v>
          </cell>
          <cell r="B98" t="str">
            <v>RCN1-1000-1220190 ROMMER Конвектор внутрипольный RCN 120.200.1900 (Решётка роликовая, анодированный алюминий)</v>
          </cell>
          <cell r="C98">
            <v>33987.89</v>
          </cell>
        </row>
        <row r="99">
          <cell r="A99" t="str">
            <v>RCN1-1000-1220200</v>
          </cell>
          <cell r="B99" t="str">
            <v>RCN1-1000-1220200 ROMMER Конвектор внутрипольный RCN 120.200.2000 (Решётка роликовая, анодированный алюминий)</v>
          </cell>
          <cell r="C99">
            <v>35599.69</v>
          </cell>
        </row>
        <row r="100">
          <cell r="A100" t="str">
            <v>RCN1-1000-1220210</v>
          </cell>
          <cell r="B100" t="str">
            <v>RCN1-1000-1220210 ROMMER Конвектор внутрипольный RCN 120.200.2100 (Решётка роликовая, анодированный алюминий)</v>
          </cell>
          <cell r="C100">
            <v>37211.480000000003</v>
          </cell>
        </row>
        <row r="101">
          <cell r="A101" t="str">
            <v>RCN1-1000-1220220</v>
          </cell>
          <cell r="B101" t="str">
            <v>RCN1-1000-1220220 ROMMER Конвектор внутрипольный RCN 120.200.2200 (Решётка роликовая, анодированный алюминий)</v>
          </cell>
          <cell r="C101">
            <v>38823.279999999999</v>
          </cell>
        </row>
        <row r="102">
          <cell r="A102" t="str">
            <v>RCN1-1000-1220230</v>
          </cell>
          <cell r="B102" t="str">
            <v>RCN1-1000-1220230 ROMMER Конвектор внутрипольный RCN 120.200.2300 (Решётка роликовая, анодированный алюминий)</v>
          </cell>
          <cell r="C102">
            <v>40435.08</v>
          </cell>
        </row>
        <row r="103">
          <cell r="A103" t="str">
            <v>RCN1-1000-1220240</v>
          </cell>
          <cell r="B103" t="str">
            <v>RCN1-1000-1220240 ROMMER Конвектор внутрипольный RCN 120.200.2400 (Решётка роликовая, анодированный алюминий)</v>
          </cell>
          <cell r="C103">
            <v>42046.879999999997</v>
          </cell>
        </row>
        <row r="104">
          <cell r="A104" t="str">
            <v>RCN1-1000-1220250</v>
          </cell>
          <cell r="B104" t="str">
            <v>RCN1-1000-1220250 ROMMER Конвектор внутрипольный RCN 120.200.2500 (Решётка роликовая, анодированный алюминий)</v>
          </cell>
          <cell r="C104">
            <v>43658.67</v>
          </cell>
        </row>
        <row r="105">
          <cell r="A105" t="str">
            <v>RCN1-1000-1220260</v>
          </cell>
          <cell r="B105" t="str">
            <v>RCN1-1000-1220260 ROMMER Конвектор внутрипольный RCN 120.200.2600 (Решётка роликовая, анодированный алюминий)</v>
          </cell>
          <cell r="C105">
            <v>45270.47</v>
          </cell>
        </row>
        <row r="106">
          <cell r="A106" t="str">
            <v>RCN1-1000-1220270</v>
          </cell>
          <cell r="B106" t="str">
            <v>RCN1-1000-1220270 ROMMER Конвектор внутрипольный RCN 120.200.2700 (Решётка роликовая, анодированный алюминий)</v>
          </cell>
          <cell r="C106">
            <v>46882.27</v>
          </cell>
        </row>
        <row r="107">
          <cell r="A107" t="str">
            <v>RCN1-1000-1220280</v>
          </cell>
          <cell r="B107" t="str">
            <v>RCN1-1000-1220280 ROMMER Конвектор внутрипольный RCN 120.200.2800 (Решётка роликовая, анодированный алюминий)</v>
          </cell>
          <cell r="C107">
            <v>48494.06</v>
          </cell>
        </row>
        <row r="108">
          <cell r="A108" t="str">
            <v>RCN1-1000-1220290</v>
          </cell>
          <cell r="B108" t="str">
            <v>RCN1-1000-1220290 ROMMER Конвектор внутрипольный RCN 120.200.2900 (Решётка роликовая, анодированный алюминий)</v>
          </cell>
          <cell r="C108">
            <v>50105.86</v>
          </cell>
        </row>
        <row r="109">
          <cell r="A109" t="str">
            <v>RCN1-1000-1220300</v>
          </cell>
          <cell r="B109" t="str">
            <v>RCN1-1000-1220300 ROMMER Конвектор внутрипольный RCN 120.200.3000 (Решётка роликовая, анодированный алюминий)</v>
          </cell>
          <cell r="C109">
            <v>51717.66</v>
          </cell>
        </row>
        <row r="110">
          <cell r="A110" t="str">
            <v>RCN1-1000-1220310</v>
          </cell>
          <cell r="B110" t="str">
            <v>RCN1-1000-1220310 ROMMER Конвектор внутрипольный RCN 120.200.3100 (Решётка роликовая, анодированный алюминий)</v>
          </cell>
          <cell r="C110">
            <v>53329.45</v>
          </cell>
        </row>
        <row r="111">
          <cell r="A111" t="str">
            <v>RCN1-1000-1220320</v>
          </cell>
          <cell r="B111" t="str">
            <v>RCN1-1000-1220320 ROMMER Конвектор внутрипольный RCN 120.200.3200 (Решётка роликовая, анодированный алюминий)</v>
          </cell>
          <cell r="C111">
            <v>54941.25</v>
          </cell>
        </row>
        <row r="112">
          <cell r="A112" t="str">
            <v>RCN1-1000-1220330</v>
          </cell>
          <cell r="B112" t="str">
            <v>RCN1-1000-1220330 ROMMER Конвектор внутрипольный RCN 120.200.3300 (Решётка роликовая, анодированный алюминий)</v>
          </cell>
          <cell r="C112">
            <v>56553.05</v>
          </cell>
        </row>
        <row r="113">
          <cell r="A113" t="str">
            <v>RCN1-1000-1220340</v>
          </cell>
          <cell r="B113" t="str">
            <v>RCN1-1000-1220340 ROMMER Конвектор внутрипольный RCN 120.200.3400 (Решётка роликовая, анодированный алюминий)</v>
          </cell>
          <cell r="C113">
            <v>58164.84</v>
          </cell>
        </row>
        <row r="114">
          <cell r="A114" t="str">
            <v>RCN1-1000-1220350</v>
          </cell>
          <cell r="B114" t="str">
            <v>RCN1-1000-1220350 ROMMER Конвектор внутрипольный RCN 120.200.3500 (Решётка роликовая, анодированный алюминий)</v>
          </cell>
          <cell r="C114">
            <v>59776.639999999999</v>
          </cell>
        </row>
        <row r="115">
          <cell r="A115" t="str">
            <v>RCN1-1000-1220360</v>
          </cell>
          <cell r="B115" t="str">
            <v>RCN1-1000-1220360 ROMMER Конвектор внутрипольный RCN 120.200.3600 (Решётка роликовая, анодированный алюминий)</v>
          </cell>
          <cell r="C115">
            <v>61388.44</v>
          </cell>
        </row>
        <row r="116">
          <cell r="A116" t="str">
            <v>RCN1-1000-1220370</v>
          </cell>
          <cell r="B116" t="str">
            <v>RCN1-1000-1220370 ROMMER Конвектор внутрипольный RCN 120.200.3700 (Решётка роликовая, анодированный алюминий)</v>
          </cell>
          <cell r="C116">
            <v>63000.23</v>
          </cell>
        </row>
        <row r="117">
          <cell r="A117" t="str">
            <v>RCN1-1000-1220380</v>
          </cell>
          <cell r="B117" t="str">
            <v>RCN1-1000-1220380 ROMMER Конвектор внутрипольный RCN 120.200.3800 (Решётка роликовая, анодированный алюминий)</v>
          </cell>
          <cell r="C117">
            <v>64612.03</v>
          </cell>
        </row>
        <row r="118">
          <cell r="A118" t="str">
            <v>RCN1-1000-1220390</v>
          </cell>
          <cell r="B118" t="str">
            <v>RCN1-1000-1220390 ROMMER Конвектор внутрипольный RCN 120.200.3900 (Решётка роликовая, анодированный алюминий)</v>
          </cell>
          <cell r="C118">
            <v>66223.83</v>
          </cell>
        </row>
        <row r="119">
          <cell r="A119" t="str">
            <v>RCN1-1000-1220400</v>
          </cell>
          <cell r="B119" t="str">
            <v>RCN1-1000-1220400 ROMMER Конвектор внутрипольный RCN 120.200.4000 (Решётка роликовая, анодированный алюминий)</v>
          </cell>
          <cell r="C119">
            <v>67835.63</v>
          </cell>
        </row>
        <row r="120">
          <cell r="A120" t="str">
            <v>RCN1-1000-1220410</v>
          </cell>
          <cell r="B120" t="str">
            <v>RCN1-1000-1220410 ROMMER Конвектор внутрипольный RCN 120.200.4100 (Решётка роликовая, анодированный алюминий)</v>
          </cell>
          <cell r="C120">
            <v>69447.42</v>
          </cell>
        </row>
        <row r="121">
          <cell r="A121" t="str">
            <v>RCN1-1000-1220420</v>
          </cell>
          <cell r="B121" t="str">
            <v>RCN1-1000-1220420 ROMMER Конвектор внутрипольный RCN 120.200.4200 (Решётка роликовая, анодированный алюминий)</v>
          </cell>
          <cell r="C121">
            <v>71059.22</v>
          </cell>
        </row>
        <row r="122">
          <cell r="A122" t="str">
            <v>RCN1-1000-1220430</v>
          </cell>
          <cell r="B122" t="str">
            <v>RCN1-1000-1220430 ROMMER Конвектор внутрипольный RCN 120.200.4300 (Решётка роликовая, анодированный алюминий)</v>
          </cell>
          <cell r="C122">
            <v>72671.02</v>
          </cell>
        </row>
        <row r="123">
          <cell r="A123" t="str">
            <v>RCN1-1000-1220440</v>
          </cell>
          <cell r="B123" t="str">
            <v>RCN1-1000-1220440 ROMMER Конвектор внутрипольный RCN 120.200.4400 (Решётка роликовая, анодированный алюминий)</v>
          </cell>
          <cell r="C123">
            <v>74282.81</v>
          </cell>
        </row>
        <row r="124">
          <cell r="A124" t="str">
            <v>RCN1-1000-1220450</v>
          </cell>
          <cell r="B124" t="str">
            <v>RCN1-1000-1220450 ROMMER Конвектор внутрипольный RCN 120.200.4500 (Решётка роликовая, анодированный алюминий)</v>
          </cell>
          <cell r="C124">
            <v>75894.61</v>
          </cell>
        </row>
        <row r="125">
          <cell r="A125" t="str">
            <v>RCN1-1000-1220460</v>
          </cell>
          <cell r="B125" t="str">
            <v>RCN1-1000-1220460 ROMMER Конвектор внутрипольный RCN 120.200.4600 (Решётка роликовая, анодированный алюминий)</v>
          </cell>
          <cell r="C125">
            <v>77506.41</v>
          </cell>
        </row>
        <row r="126">
          <cell r="A126" t="str">
            <v>RCN1-1000-1220470</v>
          </cell>
          <cell r="B126" t="str">
            <v>RCN1-1000-1220470 ROMMER Конвектор внутрипольный RCN 120.200.4700 (Решётка роликовая, анодированный алюминий)</v>
          </cell>
          <cell r="C126">
            <v>79118.2</v>
          </cell>
        </row>
        <row r="127">
          <cell r="A127" t="str">
            <v>RCN1-1000-1220480</v>
          </cell>
          <cell r="B127" t="str">
            <v>RCN1-1000-1220480 ROMMER Конвектор внутрипольный RCN 120.200.4800 (Решётка роликовая, анодированный алюминий)</v>
          </cell>
          <cell r="C127">
            <v>80730</v>
          </cell>
        </row>
        <row r="128">
          <cell r="A128" t="str">
            <v>RCN1-1000-1220490</v>
          </cell>
          <cell r="B128" t="str">
            <v>RCN1-1000-1220490 ROMMER Конвектор внутрипольный RCN 120.200.4900 (Решётка роликовая, анодированный алюминий)</v>
          </cell>
          <cell r="C128">
            <v>82341.8</v>
          </cell>
        </row>
        <row r="129">
          <cell r="A129" t="str">
            <v>RCN1-1000-1220500</v>
          </cell>
          <cell r="B129" t="str">
            <v>RCN1-1000-1220500 ROMMER Конвектор внутрипольный RCN 120.200.5000 (Решётка роликовая, анодированный алюминий)</v>
          </cell>
          <cell r="C129">
            <v>83953.59</v>
          </cell>
        </row>
        <row r="130">
          <cell r="A130" t="str">
            <v>RCN1-1000-1420080</v>
          </cell>
          <cell r="B130" t="str">
            <v>RCN1-1000-1420080 ROMMER Конвектор внутрипольный RCN 140.200.800 (Решётка роликовая, анодированный алюминий)</v>
          </cell>
          <cell r="C130">
            <v>20419.36</v>
          </cell>
        </row>
        <row r="131">
          <cell r="A131" t="str">
            <v>RCN1-1000-1420090</v>
          </cell>
          <cell r="B131" t="str">
            <v>RCN1-1000-1420090 ROMMER Конвектор внутрипольный RCN 140.200.900 (Решётка роликовая, анодированный алюминий)</v>
          </cell>
          <cell r="C131">
            <v>22468.45</v>
          </cell>
        </row>
        <row r="132">
          <cell r="A132" t="str">
            <v>RCN1-1000-1420100</v>
          </cell>
          <cell r="B132" t="str">
            <v>RCN1-1000-1420100 ROMMER Конвектор внутрипольный RCN 140.200.1000 (Решётка роликовая, анодированный алюминий)</v>
          </cell>
          <cell r="C132">
            <v>24517.53</v>
          </cell>
        </row>
        <row r="133">
          <cell r="A133" t="str">
            <v>RCN1-1000-1420110</v>
          </cell>
          <cell r="B133" t="str">
            <v>RCN1-1000-1420110 ROMMER Конвектор внутрипольный RCN 140.200.1100 (Решётка роликовая, анодированный алюминий)</v>
          </cell>
          <cell r="C133">
            <v>26566.62</v>
          </cell>
        </row>
        <row r="134">
          <cell r="A134" t="str">
            <v>RCN1-1000-1420120</v>
          </cell>
          <cell r="B134" t="str">
            <v>RCN1-1000-1420120 ROMMER Конвектор внутрипольный RCN 140.200.1200 (Решётка роликовая, анодированный алюминий)</v>
          </cell>
          <cell r="C134">
            <v>28615.7</v>
          </cell>
        </row>
        <row r="135">
          <cell r="A135" t="str">
            <v>RCN1-1000-1420130</v>
          </cell>
          <cell r="B135" t="str">
            <v>RCN1-1000-1420130 ROMMER Конвектор внутрипольный RCN 140.200.1300 (Решётка роликовая, анодированный алюминий)</v>
          </cell>
          <cell r="C135">
            <v>30664.79</v>
          </cell>
        </row>
        <row r="136">
          <cell r="A136" t="str">
            <v>RCN1-1000-1420140</v>
          </cell>
          <cell r="B136" t="str">
            <v>RCN1-1000-1420140 ROMMER Конвектор внутрипольный RCN 140.200.1400 (Решётка роликовая, анодированный алюминий)</v>
          </cell>
          <cell r="C136">
            <v>32713.87</v>
          </cell>
        </row>
        <row r="137">
          <cell r="A137" t="str">
            <v>RCN1-1000-1420150</v>
          </cell>
          <cell r="B137" t="str">
            <v>RCN1-1000-1420150 ROMMER Конвектор внутрипольный RCN 140.200.1500 (Решётка роликовая, анодированный алюминий)</v>
          </cell>
          <cell r="C137">
            <v>34762.949999999997</v>
          </cell>
        </row>
        <row r="138">
          <cell r="A138" t="str">
            <v>RCN1-1000-1420160</v>
          </cell>
          <cell r="B138" t="str">
            <v>RCN1-1000-1420160 ROMMER Конвектор внутрипольный RCN 140.200.1600 (Решётка роликовая, анодированный алюминий)</v>
          </cell>
          <cell r="C138">
            <v>36812.04</v>
          </cell>
        </row>
        <row r="139">
          <cell r="A139" t="str">
            <v>RCN1-1000-1420170</v>
          </cell>
          <cell r="B139" t="str">
            <v>RCN1-1000-1420170 ROMMER Конвектор внутрипольный RCN 140.200.1700 (Решётка роликовая, анодированный алюминий)</v>
          </cell>
          <cell r="C139">
            <v>38861.120000000003</v>
          </cell>
        </row>
        <row r="140">
          <cell r="A140" t="str">
            <v>RCN1-1000-1420180</v>
          </cell>
          <cell r="B140" t="str">
            <v>RCN1-1000-1420180 ROMMER Конвектор внутрипольный RCN 140.200.1800 (Решётка роликовая, анодированный алюминий)</v>
          </cell>
          <cell r="C140">
            <v>40910.21</v>
          </cell>
        </row>
        <row r="141">
          <cell r="A141" t="str">
            <v>RCN1-1000-1420190</v>
          </cell>
          <cell r="B141" t="str">
            <v>RCN1-1000-1420190 ROMMER Конвектор внутрипольный RCN 140.200.1900 (Решётка роликовая, анодированный алюминий)</v>
          </cell>
          <cell r="C141">
            <v>42959.29</v>
          </cell>
        </row>
        <row r="142">
          <cell r="A142" t="str">
            <v>RCN1-1000-1420200</v>
          </cell>
          <cell r="B142" t="str">
            <v>RCN1-1000-1420200 ROMMER Конвектор внутрипольный RCN 140.200.2000 (Решётка роликовая, анодированный алюминий)</v>
          </cell>
          <cell r="C142">
            <v>45008.38</v>
          </cell>
        </row>
        <row r="143">
          <cell r="A143" t="str">
            <v>RCN1-1000-1420210</v>
          </cell>
          <cell r="B143" t="str">
            <v>RCN1-1000-1420210 ROMMER Конвектор внутрипольный RCN 140.200.2100 (Решётка роликовая, анодированный алюминий)</v>
          </cell>
          <cell r="C143">
            <v>47057.46</v>
          </cell>
        </row>
        <row r="144">
          <cell r="A144" t="str">
            <v>RCN1-1000-1420220</v>
          </cell>
          <cell r="B144" t="str">
            <v>RCN1-1000-1420220 ROMMER Конвектор внутрипольный RCN 140.200.2200 (Решётка роликовая, анодированный алюминий)</v>
          </cell>
          <cell r="C144">
            <v>49106.55</v>
          </cell>
        </row>
        <row r="145">
          <cell r="A145" t="str">
            <v>RCN1-1000-1420230</v>
          </cell>
          <cell r="B145" t="str">
            <v>RCN1-1000-1420230 ROMMER Конвектор внутрипольный RCN 140.200.2300 (Решётка роликовая, анодированный алюминий)</v>
          </cell>
          <cell r="C145">
            <v>51155.63</v>
          </cell>
        </row>
        <row r="146">
          <cell r="A146" t="str">
            <v>RCN1-1000-1420240</v>
          </cell>
          <cell r="B146" t="str">
            <v>RCN1-1000-1420240 ROMMER Конвектор внутрипольный RCN 140.200.2400 (Решётка роликовая, анодированный алюминий)</v>
          </cell>
          <cell r="C146">
            <v>53204.71</v>
          </cell>
        </row>
        <row r="147">
          <cell r="A147" t="str">
            <v>RCN1-1000-1420250</v>
          </cell>
          <cell r="B147" t="str">
            <v>RCN1-1000-1420250 ROMMER Конвектор внутрипольный RCN 140.200.2500 (Решётка роликовая, анодированный алюминий)</v>
          </cell>
          <cell r="C147">
            <v>55253.8</v>
          </cell>
        </row>
        <row r="148">
          <cell r="A148" t="str">
            <v>RCN1-1000-1420260</v>
          </cell>
          <cell r="B148" t="str">
            <v>RCN1-1000-1420260 ROMMER Конвектор внутрипольный RCN 140.200.2600 (Решётка роликовая, анодированный алюминий)</v>
          </cell>
          <cell r="C148">
            <v>57302.879999999997</v>
          </cell>
        </row>
        <row r="149">
          <cell r="A149" t="str">
            <v>RCN1-1000-1420270</v>
          </cell>
          <cell r="B149" t="str">
            <v>RCN1-1000-1420270 ROMMER Конвектор внутрипольный RCN 140.200.2700 (Решётка роликовая, анодированный алюминий)</v>
          </cell>
          <cell r="C149">
            <v>59351.97</v>
          </cell>
        </row>
        <row r="150">
          <cell r="A150" t="str">
            <v>RCN1-1000-1420280</v>
          </cell>
          <cell r="B150" t="str">
            <v>RCN1-1000-1420280 ROMMER Конвектор внутрипольный RCN 140.200.2800 (Решётка роликовая, анодированный алюминий)</v>
          </cell>
          <cell r="C150">
            <v>61401.05</v>
          </cell>
        </row>
        <row r="151">
          <cell r="A151" t="str">
            <v>RCN1-1000-1420290</v>
          </cell>
          <cell r="B151" t="str">
            <v>RCN1-1000-1420290 ROMMER Конвектор внутрипольный RCN 140.200.2900 (Решётка роликовая, анодированный алюминий)</v>
          </cell>
          <cell r="C151">
            <v>63450.14</v>
          </cell>
        </row>
        <row r="152">
          <cell r="A152" t="str">
            <v>RCN1-1000-1420300</v>
          </cell>
          <cell r="B152" t="str">
            <v>RCN1-1000-1420300 ROMMER Конвектор внутрипольный RCN 140.200.3000 (Решётка роликовая, анодированный алюминий)</v>
          </cell>
          <cell r="C152">
            <v>65499.22</v>
          </cell>
        </row>
        <row r="153">
          <cell r="A153" t="str">
            <v>RCN1-1000-1420310</v>
          </cell>
          <cell r="B153" t="str">
            <v>RCN1-1000-1420310 ROMMER Конвектор внутрипольный RCN 140.200.3100 (Решётка роликовая, анодированный алюминий)</v>
          </cell>
          <cell r="C153">
            <v>67548.3</v>
          </cell>
        </row>
        <row r="154">
          <cell r="A154" t="str">
            <v>RCN1-1000-1420320</v>
          </cell>
          <cell r="B154" t="str">
            <v>RCN1-1000-1420320 ROMMER Конвектор внутрипольный RCN 140.200.3200 (Решётка роликовая, анодированный алюминий)</v>
          </cell>
          <cell r="C154">
            <v>69597.39</v>
          </cell>
        </row>
        <row r="155">
          <cell r="A155" t="str">
            <v>RCN1-1000-1420330</v>
          </cell>
          <cell r="B155" t="str">
            <v>RCN1-1000-1420330 ROMMER Конвектор внутрипольный RCN 140.200.3300 (Решётка роликовая, анодированный алюминий)</v>
          </cell>
          <cell r="C155">
            <v>71646.47</v>
          </cell>
        </row>
        <row r="156">
          <cell r="A156" t="str">
            <v>RCN1-1000-1420340</v>
          </cell>
          <cell r="B156" t="str">
            <v>RCN1-1000-1420340 ROMMER Конвектор внутрипольный RCN 140.200.3400 (Решётка роликовая, анодированный алюминий)</v>
          </cell>
          <cell r="C156">
            <v>73695.56</v>
          </cell>
        </row>
        <row r="157">
          <cell r="A157" t="str">
            <v>RCN1-1000-1420350</v>
          </cell>
          <cell r="B157" t="str">
            <v>RCN1-1000-1420350 ROMMER Конвектор внутрипольный RCN 140.200.3500 (Решётка роликовая, анодированный алюминий)</v>
          </cell>
          <cell r="C157">
            <v>75744.639999999999</v>
          </cell>
        </row>
        <row r="158">
          <cell r="A158" t="str">
            <v>RCN1-1000-1420360</v>
          </cell>
          <cell r="B158" t="str">
            <v>RCN1-1000-1420360 ROMMER Конвектор внутрипольный RCN 140.200.3600 (Решётка роликовая, анодированный алюминий)</v>
          </cell>
          <cell r="C158">
            <v>77793.73</v>
          </cell>
        </row>
        <row r="159">
          <cell r="A159" t="str">
            <v>RCN1-1000-1420370</v>
          </cell>
          <cell r="B159" t="str">
            <v>RCN1-1000-1420370 ROMMER Конвектор внутрипольный RCN 140.200.3700 (Решётка роликовая, анодированный алюминий)</v>
          </cell>
          <cell r="C159">
            <v>79842.81</v>
          </cell>
        </row>
        <row r="160">
          <cell r="A160" t="str">
            <v>RCN1-1000-1420380</v>
          </cell>
          <cell r="B160" t="str">
            <v>RCN1-1000-1420380 ROMMER Конвектор внутрипольный RCN 140.200.3800 (Решётка роликовая, анодированный алюминий)</v>
          </cell>
          <cell r="C160">
            <v>81891.899999999994</v>
          </cell>
        </row>
        <row r="161">
          <cell r="A161" t="str">
            <v>RCN1-1000-1420390</v>
          </cell>
          <cell r="B161" t="str">
            <v>RCN1-1000-1420390 ROMMER Конвектор внутрипольный RCN 140.200.3900 (Решётка роликовая, анодированный алюминий)</v>
          </cell>
          <cell r="C161">
            <v>83940.98</v>
          </cell>
        </row>
        <row r="162">
          <cell r="A162" t="str">
            <v>RCN1-1000-1420400</v>
          </cell>
          <cell r="B162" t="str">
            <v>RCN1-1000-1420400 ROMMER Конвектор внутрипольный RCN 140.200.4000 (Решётка роликовая, анодированный алюминий)</v>
          </cell>
          <cell r="C162">
            <v>85990.06</v>
          </cell>
        </row>
        <row r="163">
          <cell r="A163" t="str">
            <v>RCN1-1000-1420410</v>
          </cell>
          <cell r="B163" t="str">
            <v>RCN1-1000-1420410 ROMMER Конвектор внутрипольный RCN 140.200.4100 (Решётка роликовая, анодированный алюминий)</v>
          </cell>
          <cell r="C163">
            <v>88039.15</v>
          </cell>
        </row>
        <row r="164">
          <cell r="A164" t="str">
            <v>RCN1-1000-1420420</v>
          </cell>
          <cell r="B164" t="str">
            <v>RCN1-1000-1420420 ROMMER Конвектор внутрипольный RCN 140.200.4200 (Решётка роликовая, анодированный алюминий)</v>
          </cell>
          <cell r="C164">
            <v>90088.23</v>
          </cell>
        </row>
        <row r="165">
          <cell r="A165" t="str">
            <v>RCN1-1000-1420430</v>
          </cell>
          <cell r="B165" t="str">
            <v>RCN1-1000-1420430 ROMMER Конвектор внутрипольный RCN 140.200.4300 (Решётка роликовая, анодированный алюминий)</v>
          </cell>
          <cell r="C165">
            <v>92137.32</v>
          </cell>
        </row>
        <row r="166">
          <cell r="A166" t="str">
            <v>RCN1-1000-1420440</v>
          </cell>
          <cell r="B166" t="str">
            <v>RCN1-1000-1420440 ROMMER Конвектор внутрипольный RCN 140.200.4400 (Решётка роликовая, анодированный алюминий)</v>
          </cell>
          <cell r="C166">
            <v>94186.4</v>
          </cell>
        </row>
        <row r="167">
          <cell r="A167" t="str">
            <v>RCN1-1000-1420450</v>
          </cell>
          <cell r="B167" t="str">
            <v>RCN1-1000-1420450 ROMMER Конвектор внутрипольный RCN 140.200.4500 (Решётка роликовая, анодированный алюминий)</v>
          </cell>
          <cell r="C167">
            <v>96235.49</v>
          </cell>
        </row>
        <row r="168">
          <cell r="A168" t="str">
            <v>RCN1-1000-1420460</v>
          </cell>
          <cell r="B168" t="str">
            <v>RCN1-1000-1420460 ROMMER Конвектор внутрипольный RCN 140.200.4600 (Решётка роликовая, анодированный алюминий)</v>
          </cell>
          <cell r="C168">
            <v>98284.57</v>
          </cell>
        </row>
        <row r="169">
          <cell r="A169" t="str">
            <v>RCN1-1000-1420470</v>
          </cell>
          <cell r="B169" t="str">
            <v>RCN1-1000-1420470 ROMMER Конвектор внутрипольный RCN 140.200.4700 (Решётка роликовая, анодированный алюминий)</v>
          </cell>
          <cell r="C169">
            <v>100333.65</v>
          </cell>
        </row>
        <row r="170">
          <cell r="A170" t="str">
            <v>RCN1-1000-1420480</v>
          </cell>
          <cell r="B170" t="str">
            <v>RCN1-1000-1420480 ROMMER Конвектор внутрипольный RCN 140.200.4800 (Решётка роликовая, анодированный алюминий)</v>
          </cell>
          <cell r="C170">
            <v>102382.74</v>
          </cell>
        </row>
        <row r="171">
          <cell r="A171" t="str">
            <v>RCN1-1000-1420490</v>
          </cell>
          <cell r="B171" t="str">
            <v>RCN1-1000-1420490 ROMMER Конвектор внутрипольный RCN 140.200.4900 (Решётка роликовая, анодированный алюминий)</v>
          </cell>
          <cell r="C171">
            <v>104431.82</v>
          </cell>
        </row>
        <row r="172">
          <cell r="A172" t="str">
            <v>RCN1-1000-1420500</v>
          </cell>
          <cell r="B172" t="str">
            <v>RCN1-1000-1420500 ROMMER Конвектор внутрипольный RCN 140.200.5000 (Решётка роликовая, анодированный алюминий)</v>
          </cell>
          <cell r="C172">
            <v>106480.91</v>
          </cell>
        </row>
        <row r="173">
          <cell r="A173" t="str">
            <v>RCN1-1000-1920080</v>
          </cell>
          <cell r="B173" t="str">
            <v>RCN1-1000-1920080 ROMMER Конвектор внутрипольный RCN 190.200.800 (Решётка роликовая, анодированный алюминий)</v>
          </cell>
          <cell r="C173">
            <v>20884.68</v>
          </cell>
        </row>
        <row r="174">
          <cell r="A174" t="str">
            <v>RCN1-1000-1920090</v>
          </cell>
          <cell r="B174" t="str">
            <v>RCN1-1000-1920090 ROMMER Конвектор внутрипольный RCN 190.200.900 (Решётка роликовая, анодированный алюминий)</v>
          </cell>
          <cell r="C174">
            <v>22995.439999999999</v>
          </cell>
        </row>
        <row r="175">
          <cell r="A175" t="str">
            <v>RCN1-1000-1920100</v>
          </cell>
          <cell r="B175" t="str">
            <v>RCN1-1000-1920100 ROMMER Конвектор внутрипольный RCN 190.200.1000 (Решётка роликовая, анодированный алюминий)</v>
          </cell>
          <cell r="C175">
            <v>25106.19</v>
          </cell>
        </row>
        <row r="176">
          <cell r="A176" t="str">
            <v>RCN1-1000-1920110</v>
          </cell>
          <cell r="B176" t="str">
            <v>RCN1-1000-1920110 ROMMER Конвектор внутрипольный RCN 190.200.1100 (Решётка роликовая, анодированный алюминий)</v>
          </cell>
          <cell r="C176">
            <v>27216.94</v>
          </cell>
        </row>
        <row r="177">
          <cell r="A177" t="str">
            <v>RCN1-1000-1920120</v>
          </cell>
          <cell r="B177" t="str">
            <v>RCN1-1000-1920120 ROMMER Конвектор внутрипольный RCN 190.200.1200 (Решётка роликовая, анодированный алюминий)</v>
          </cell>
          <cell r="C177">
            <v>29327.7</v>
          </cell>
        </row>
        <row r="178">
          <cell r="A178" t="str">
            <v>RCN1-1000-1920130</v>
          </cell>
          <cell r="B178" t="str">
            <v>RCN1-1000-1920130 ROMMER Конвектор внутрипольный RCN 190.200.1300 (Решётка роликовая, анодированный алюминий)</v>
          </cell>
          <cell r="C178">
            <v>31438.45</v>
          </cell>
        </row>
        <row r="179">
          <cell r="A179" t="str">
            <v>RCN1-1000-1920140</v>
          </cell>
          <cell r="B179" t="str">
            <v>RCN1-1000-1920140 ROMMER Конвектор внутрипольный RCN 190.200.1400 (Решётка роликовая, анодированный алюминий)</v>
          </cell>
          <cell r="C179">
            <v>33549.199999999997</v>
          </cell>
        </row>
        <row r="180">
          <cell r="A180" t="str">
            <v>RCN1-1000-1920150</v>
          </cell>
          <cell r="B180" t="str">
            <v>RCN1-1000-1920150 ROMMER Конвектор внутрипольный RCN 190.200.1500 (Решётка роликовая, анодированный алюминий)</v>
          </cell>
          <cell r="C180">
            <v>35659.949999999997</v>
          </cell>
        </row>
        <row r="181">
          <cell r="A181" t="str">
            <v>RCN1-1000-1920160</v>
          </cell>
          <cell r="B181" t="str">
            <v>RCN1-1000-1920160 ROMMER Конвектор внутрипольный RCN 190.200.1600 (Решётка роликовая, анодированный алюминий)</v>
          </cell>
          <cell r="C181">
            <v>37770.71</v>
          </cell>
        </row>
        <row r="182">
          <cell r="A182" t="str">
            <v>RCN1-1000-1920170</v>
          </cell>
          <cell r="B182" t="str">
            <v>RCN1-1000-1920170 ROMMER Конвектор внутрипольный RCN 190.200.1700 (Решётка роликовая, анодированный алюминий)</v>
          </cell>
          <cell r="C182">
            <v>39881.46</v>
          </cell>
        </row>
        <row r="183">
          <cell r="A183" t="str">
            <v>RCN1-1000-1920180</v>
          </cell>
          <cell r="B183" t="str">
            <v>RCN1-1000-1920180 ROMMER Конвектор внутрипольный RCN 190.200.1800 (Решётка роликовая, анодированный алюминий)</v>
          </cell>
          <cell r="C183">
            <v>41992.21</v>
          </cell>
        </row>
        <row r="184">
          <cell r="A184" t="str">
            <v>RCN1-1000-1920190</v>
          </cell>
          <cell r="B184" t="str">
            <v>RCN1-1000-1920190 ROMMER Конвектор внутрипольный RCN 190.200.1900 (Решётка роликовая, анодированный алюминий)</v>
          </cell>
          <cell r="C184">
            <v>44102.97</v>
          </cell>
        </row>
        <row r="185">
          <cell r="A185" t="str">
            <v>RCN1-1000-1920200</v>
          </cell>
          <cell r="B185" t="str">
            <v>RCN1-1000-1920200 ROMMER Конвектор внутрипольный RCN 190.200.2000 (Решётка роликовая, анодированный алюминий)</v>
          </cell>
          <cell r="C185">
            <v>46213.72</v>
          </cell>
        </row>
        <row r="186">
          <cell r="A186" t="str">
            <v>RCN1-1000-1920210</v>
          </cell>
          <cell r="B186" t="str">
            <v>RCN1-1000-1920210 ROMMER Конвектор внутрипольный RCN 190.200.2100 (Решётка роликовая, анодированный алюминий)</v>
          </cell>
          <cell r="C186">
            <v>48324.47</v>
          </cell>
        </row>
        <row r="187">
          <cell r="A187" t="str">
            <v>RCN1-1000-1920220</v>
          </cell>
          <cell r="B187" t="str">
            <v>RCN1-1000-1920220 ROMMER Конвектор внутрипольный RCN 190.200.2200 (Решётка роликовая, анодированный алюминий)</v>
          </cell>
          <cell r="C187">
            <v>50435.23</v>
          </cell>
        </row>
        <row r="188">
          <cell r="A188" t="str">
            <v>RCN1-1000-1920230</v>
          </cell>
          <cell r="B188" t="str">
            <v>RCN1-1000-1920230 ROMMER Конвектор внутрипольный RCN 190.200.2300 (Решётка роликовая, анодированный алюминий)</v>
          </cell>
          <cell r="C188">
            <v>52545.98</v>
          </cell>
        </row>
        <row r="189">
          <cell r="A189" t="str">
            <v>RCN1-1000-1920240</v>
          </cell>
          <cell r="B189" t="str">
            <v>RCN1-1000-1920240 ROMMER Конвектор внутрипольный RCN 190.200.2400 (Решётка роликовая, анодированный алюминий)</v>
          </cell>
          <cell r="C189">
            <v>54656.73</v>
          </cell>
        </row>
        <row r="190">
          <cell r="A190" t="str">
            <v>RCN1-1000-1920250</v>
          </cell>
          <cell r="B190" t="str">
            <v>RCN1-1000-1920250 ROMMER Конвектор внутрипольный RCN 190.200.2500 (Решётка роликовая, анодированный алюминий)</v>
          </cell>
          <cell r="C190">
            <v>56767.49</v>
          </cell>
        </row>
        <row r="191">
          <cell r="A191" t="str">
            <v>RCN1-1000-1920260</v>
          </cell>
          <cell r="B191" t="str">
            <v>RCN1-1000-1920260 ROMMER Конвектор внутрипольный RCN 190.200.2600 (Решётка роликовая, анодированный алюминий)</v>
          </cell>
          <cell r="C191">
            <v>58878.239999999998</v>
          </cell>
        </row>
        <row r="192">
          <cell r="A192" t="str">
            <v>RCN1-1000-1920270</v>
          </cell>
          <cell r="B192" t="str">
            <v>RCN1-1000-1920270 ROMMER Конвектор внутрипольный RCN 190.200.2700 (Решётка роликовая, анодированный алюминий)</v>
          </cell>
          <cell r="C192">
            <v>60988.99</v>
          </cell>
        </row>
        <row r="193">
          <cell r="A193" t="str">
            <v>RCN1-1000-1920280</v>
          </cell>
          <cell r="B193" t="str">
            <v>RCN1-1000-1920280 ROMMER Конвектор внутрипольный RCN 190.200.2800 (Решётка роликовая, анодированный алюминий)</v>
          </cell>
          <cell r="C193">
            <v>63099.75</v>
          </cell>
        </row>
        <row r="194">
          <cell r="A194" t="str">
            <v>RCN1-1000-1920290</v>
          </cell>
          <cell r="B194" t="str">
            <v>RCN1-1000-1920290 ROMMER Конвектор внутрипольный RCN 190.200.2900 (Решётка роликовая, анодированный алюминий)</v>
          </cell>
          <cell r="C194">
            <v>65210.5</v>
          </cell>
        </row>
        <row r="195">
          <cell r="A195" t="str">
            <v>RCN1-1000-1920300</v>
          </cell>
          <cell r="B195" t="str">
            <v>RCN1-1000-1920300 ROMMER Конвектор внутрипольный RCN 190.200.3000 (Решётка роликовая, анодированный алюминий)</v>
          </cell>
          <cell r="C195">
            <v>67321.25</v>
          </cell>
        </row>
        <row r="196">
          <cell r="A196" t="str">
            <v>RCN1-1000-1920310</v>
          </cell>
          <cell r="B196" t="str">
            <v>RCN1-1000-1920310 ROMMER Конвектор внутрипольный RCN 190.200.3100 (Решётка роликовая, анодированный алюминий)</v>
          </cell>
          <cell r="C196">
            <v>69432</v>
          </cell>
        </row>
        <row r="197">
          <cell r="A197" t="str">
            <v>RCN1-1000-1920320</v>
          </cell>
          <cell r="B197" t="str">
            <v>RCN1-1000-1920320 ROMMER Конвектор внутрипольный RCN 190.200.3200 (Решётка роликовая, анодированный алюминий)</v>
          </cell>
          <cell r="C197">
            <v>71542.759999999995</v>
          </cell>
        </row>
        <row r="198">
          <cell r="A198" t="str">
            <v>RCN1-1000-1920330</v>
          </cell>
          <cell r="B198" t="str">
            <v>RCN1-1000-1920330 ROMMER Конвектор внутрипольный RCN 190.200.3300 (Решётка роликовая, анодированный алюминий)</v>
          </cell>
          <cell r="C198">
            <v>73653.509999999995</v>
          </cell>
        </row>
        <row r="199">
          <cell r="A199" t="str">
            <v>RCN1-1000-1920340</v>
          </cell>
          <cell r="B199" t="str">
            <v>RCN1-1000-1920340 ROMMER Конвектор внутрипольный RCN 190.200.3400 (Решётка роликовая, анодированный алюминий)</v>
          </cell>
          <cell r="C199">
            <v>75764.259999999995</v>
          </cell>
        </row>
        <row r="200">
          <cell r="A200" t="str">
            <v>RCN1-1000-1920350</v>
          </cell>
          <cell r="B200" t="str">
            <v>RCN1-1000-1920350 ROMMER Конвектор внутрипольный RCN 190.200.3500 (Решётка роликовая, анодированный алюминий)</v>
          </cell>
          <cell r="C200">
            <v>77875.02</v>
          </cell>
        </row>
        <row r="201">
          <cell r="A201" t="str">
            <v>RCN1-1000-1920360</v>
          </cell>
          <cell r="B201" t="str">
            <v>RCN1-1000-1920360 ROMMER Конвектор внутрипольный RCN 190.200.3600 (Решётка роликовая, анодированный алюминий)</v>
          </cell>
          <cell r="C201">
            <v>79985.77</v>
          </cell>
        </row>
        <row r="202">
          <cell r="A202" t="str">
            <v>RCN1-1000-1920370</v>
          </cell>
          <cell r="B202" t="str">
            <v>RCN1-1000-1920370 ROMMER Конвектор внутрипольный RCN 190.200.3700 (Решётка роликовая, анодированный алюминий)</v>
          </cell>
          <cell r="C202">
            <v>82096.52</v>
          </cell>
        </row>
        <row r="203">
          <cell r="A203" t="str">
            <v>RCN1-1000-1920380</v>
          </cell>
          <cell r="B203" t="str">
            <v>RCN1-1000-1920380 ROMMER Конвектор внутрипольный RCN 190.200.3800 (Решётка роликовая, анодированный алюминий)</v>
          </cell>
          <cell r="C203">
            <v>84207.28</v>
          </cell>
        </row>
        <row r="204">
          <cell r="A204" t="str">
            <v>RCN1-1000-1920390</v>
          </cell>
          <cell r="B204" t="str">
            <v>RCN1-1000-1920390 ROMMER Конвектор внутрипольный RCN 190.200.3900 (Решётка роликовая, анодированный алюминий)</v>
          </cell>
          <cell r="C204">
            <v>86318.03</v>
          </cell>
        </row>
        <row r="205">
          <cell r="A205" t="str">
            <v>RCN1-1000-1920400</v>
          </cell>
          <cell r="B205" t="str">
            <v>RCN1-1000-1920400 ROMMER Конвектор внутрипольный RCN 190.200.4000 (Решётка роликовая, анодированный алюминий)</v>
          </cell>
          <cell r="C205">
            <v>88428.78</v>
          </cell>
        </row>
        <row r="206">
          <cell r="A206" t="str">
            <v>RCN1-1000-1920410</v>
          </cell>
          <cell r="B206" t="str">
            <v>RCN1-1000-1920410 ROMMER Конвектор внутрипольный RCN 190.200.4100 (Решётка роликовая, анодированный алюминий)</v>
          </cell>
          <cell r="C206">
            <v>90539.54</v>
          </cell>
        </row>
        <row r="207">
          <cell r="A207" t="str">
            <v>RCN1-1000-1920420</v>
          </cell>
          <cell r="B207" t="str">
            <v>RCN1-1000-1920420 ROMMER Конвектор внутрипольный RCN 190.200.4200 (Решётка роликовая, анодированный алюминий)</v>
          </cell>
          <cell r="C207">
            <v>92650.29</v>
          </cell>
        </row>
        <row r="208">
          <cell r="A208" t="str">
            <v>RCN1-1000-1920430</v>
          </cell>
          <cell r="B208" t="str">
            <v>RCN1-1000-1920430 ROMMER Конвектор внутрипольный RCN 190.200.4300 (Решётка роликовая, анодированный алюминий)</v>
          </cell>
          <cell r="C208">
            <v>94761.04</v>
          </cell>
        </row>
        <row r="209">
          <cell r="A209" t="str">
            <v>RCN1-1000-1920440</v>
          </cell>
          <cell r="B209" t="str">
            <v>RCN1-1000-1920440 ROMMER Конвектор внутрипольный RCN 190.200.4400 (Решётка роликовая, анодированный алюминий)</v>
          </cell>
          <cell r="C209">
            <v>96871.8</v>
          </cell>
        </row>
        <row r="210">
          <cell r="A210" t="str">
            <v>RCN1-1000-1920450</v>
          </cell>
          <cell r="B210" t="str">
            <v>RCN1-1000-1920450 ROMMER Конвектор внутрипольный RCN 190.200.4500 (Решётка роликовая, анодированный алюминий)</v>
          </cell>
          <cell r="C210">
            <v>98982.55</v>
          </cell>
        </row>
        <row r="211">
          <cell r="A211" t="str">
            <v>RCN1-1000-1920460</v>
          </cell>
          <cell r="B211" t="str">
            <v>RCN1-1000-1920460 ROMMER Конвектор внутрипольный RCN 190.200.4600 (Решётка роликовая, анодированный алюминий)</v>
          </cell>
          <cell r="C211">
            <v>101093.3</v>
          </cell>
        </row>
        <row r="212">
          <cell r="A212" t="str">
            <v>RCN1-1000-1920470</v>
          </cell>
          <cell r="B212" t="str">
            <v>RCN1-1000-1920470 ROMMER Конвектор внутрипольный RCN 190.200.4700 (Решётка роликовая, анодированный алюминий)</v>
          </cell>
          <cell r="C212">
            <v>103204.05</v>
          </cell>
        </row>
        <row r="213">
          <cell r="A213" t="str">
            <v>RCN1-1000-1920480</v>
          </cell>
          <cell r="B213" t="str">
            <v>RCN1-1000-1920480 ROMMER Конвектор внутрипольный RCN 190.200.4800 (Решётка роликовая, анодированный алюминий)</v>
          </cell>
          <cell r="C213">
            <v>105314.81</v>
          </cell>
        </row>
        <row r="214">
          <cell r="A214" t="str">
            <v>RCN1-1000-1920490</v>
          </cell>
          <cell r="B214" t="str">
            <v>RCN1-1000-1920490 ROMMER Конвектор внутрипольный RCN 190.200.4900 (Решётка роликовая, анодированный алюминий)</v>
          </cell>
          <cell r="C214">
            <v>107425.56</v>
          </cell>
        </row>
        <row r="215">
          <cell r="A215" t="str">
            <v>RCN1-1000-1920500</v>
          </cell>
          <cell r="B215" t="str">
            <v>RCN1-1000-1920500 ROMMER Конвектор внутрипольный RCN 190.200.5000 (Решётка роликовая, анодированный алюминий)</v>
          </cell>
          <cell r="C215">
            <v>109536.31</v>
          </cell>
        </row>
        <row r="216">
          <cell r="A216" t="str">
            <v>RCN2-1000-0826080</v>
          </cell>
          <cell r="B216" t="str">
            <v>RCN2-1000-0826080 ROMMER Конвектор внутрипольный RCN 80.260.800 (Решётка роликовая, анодированный алюминий)</v>
          </cell>
          <cell r="C216">
            <v>17313.5</v>
          </cell>
        </row>
        <row r="217">
          <cell r="A217" t="str">
            <v>RCN2-1000-0826090</v>
          </cell>
          <cell r="B217" t="str">
            <v>RCN2-1000-0826090 ROMMER Конвектор внутрипольный RCN 80.260.900 (Решётка роликовая, анодированный алюминий)</v>
          </cell>
          <cell r="C217">
            <v>19066.86</v>
          </cell>
        </row>
        <row r="218">
          <cell r="A218" t="str">
            <v>RCN2-1000-0826100</v>
          </cell>
          <cell r="B218" t="str">
            <v>RCN2-1000-0826100 ROMMER Конвектор внутрипольный RCN 80.260.1000 (Решётка роликовая, анодированный алюминий)</v>
          </cell>
          <cell r="C218">
            <v>20820.21</v>
          </cell>
        </row>
        <row r="219">
          <cell r="A219" t="str">
            <v>RCN2-1000-0826110</v>
          </cell>
          <cell r="B219" t="str">
            <v>RCN2-1000-0826110 ROMMER Конвектор внутрипольный RCN 80.260.1100 (Решётка роликовая, анодированный алюминий)</v>
          </cell>
          <cell r="C219">
            <v>22573.57</v>
          </cell>
        </row>
        <row r="220">
          <cell r="A220" t="str">
            <v>RCN2-1000-0826120</v>
          </cell>
          <cell r="B220" t="str">
            <v>RCN2-1000-0826120 ROMMER Конвектор внутрипольный RCN 80.260.1200 (Решётка роликовая, анодированный алюминий)</v>
          </cell>
          <cell r="C220">
            <v>24326.92</v>
          </cell>
        </row>
        <row r="221">
          <cell r="A221" t="str">
            <v>RCN2-1000-0826130</v>
          </cell>
          <cell r="B221" t="str">
            <v>RCN2-1000-0826130 ROMMER Конвектор внутрипольный RCN 80.260.1300 (Решётка роликовая, анодированный алюминий)</v>
          </cell>
          <cell r="C221">
            <v>26080.28</v>
          </cell>
        </row>
        <row r="222">
          <cell r="A222" t="str">
            <v>RCN2-1000-0826140</v>
          </cell>
          <cell r="B222" t="str">
            <v>RCN2-1000-0826140 ROMMER Конвектор внутрипольный RCN 80.260.1400 (Решётка роликовая, анодированный алюминий)</v>
          </cell>
          <cell r="C222">
            <v>27833.63</v>
          </cell>
        </row>
        <row r="223">
          <cell r="A223" t="str">
            <v>RCN2-1000-0826150</v>
          </cell>
          <cell r="B223" t="str">
            <v>RCN2-1000-0826150 ROMMER Конвектор внутрипольный RCN 80.260.1500 (Решётка роликовая, анодированный алюминий)</v>
          </cell>
          <cell r="C223">
            <v>29586.98</v>
          </cell>
        </row>
        <row r="224">
          <cell r="A224" t="str">
            <v>RCN2-1000-0826160</v>
          </cell>
          <cell r="B224" t="str">
            <v>RCN2-1000-0826160 ROMMER Конвектор внутрипольный RCN 80.260.1600 (Решётка роликовая, анодированный алюминий)</v>
          </cell>
          <cell r="C224">
            <v>31340.34</v>
          </cell>
        </row>
        <row r="225">
          <cell r="A225" t="str">
            <v>RCN2-1000-0826170</v>
          </cell>
          <cell r="B225" t="str">
            <v>RCN2-1000-0826170 ROMMER Конвектор внутрипольный RCN 80.260.1700 (Решётка роликовая, анодированный алюминий)</v>
          </cell>
          <cell r="C225">
            <v>33093.69</v>
          </cell>
        </row>
        <row r="226">
          <cell r="A226" t="str">
            <v>RCN2-1000-0826180</v>
          </cell>
          <cell r="B226" t="str">
            <v>RCN2-1000-0826180 ROMMER Конвектор внутрипольный RCN 80.260.1800 (Решётка роликовая, анодированный алюминий)</v>
          </cell>
          <cell r="C226">
            <v>34847.050000000003</v>
          </cell>
        </row>
        <row r="227">
          <cell r="A227" t="str">
            <v>RCN2-1000-0826190</v>
          </cell>
          <cell r="B227" t="str">
            <v>RCN2-1000-0826190 ROMMER Конвектор внутрипольный RCN 80.260.1900 (Решётка роликовая, анодированный алюминий)</v>
          </cell>
          <cell r="C227">
            <v>36600.400000000001</v>
          </cell>
        </row>
        <row r="228">
          <cell r="A228" t="str">
            <v>RCN2-1000-0826200</v>
          </cell>
          <cell r="B228" t="str">
            <v>RCN2-1000-0826200 ROMMER Конвектор внутрипольный RCN 80.260.2000 (Решётка роликовая, анодированный алюминий)</v>
          </cell>
          <cell r="C228">
            <v>38353.760000000002</v>
          </cell>
        </row>
        <row r="229">
          <cell r="A229" t="str">
            <v>RCN2-1000-0826210</v>
          </cell>
          <cell r="B229" t="str">
            <v>RCN2-1000-0826210 ROMMER Конвектор внутрипольный RCN 80.260.2100 (Решётка роликовая, анодированный алюминий)</v>
          </cell>
          <cell r="C229">
            <v>40107.11</v>
          </cell>
        </row>
        <row r="230">
          <cell r="A230" t="str">
            <v>RCN2-1000-0826220</v>
          </cell>
          <cell r="B230" t="str">
            <v>RCN2-1000-0826220 ROMMER Конвектор внутрипольный RCN 80.260.2200 (Решётка роликовая, анодированный алюминий)</v>
          </cell>
          <cell r="C230">
            <v>41860.47</v>
          </cell>
        </row>
        <row r="231">
          <cell r="A231" t="str">
            <v>RCN2-1000-0826230</v>
          </cell>
          <cell r="B231" t="str">
            <v>RCN2-1000-0826230 ROMMER Конвектор внутрипольный RCN 80.260.2300 (Решётка роликовая, анодированный алюминий)</v>
          </cell>
          <cell r="C231">
            <v>43613.82</v>
          </cell>
        </row>
        <row r="232">
          <cell r="A232" t="str">
            <v>RCN2-1000-0826240</v>
          </cell>
          <cell r="B232" t="str">
            <v>RCN2-1000-0826240 ROMMER Конвектор внутрипольный RCN 80.260.2400 (Решётка роликовая, анодированный алюминий)</v>
          </cell>
          <cell r="C232">
            <v>45367.18</v>
          </cell>
        </row>
        <row r="233">
          <cell r="A233" t="str">
            <v>RCN2-1000-0826250</v>
          </cell>
          <cell r="B233" t="str">
            <v>RCN2-1000-0826250 ROMMER Конвектор внутрипольный RCN 80.260.2500 (Решётка роликовая, анодированный алюминий)</v>
          </cell>
          <cell r="C233">
            <v>47120.53</v>
          </cell>
        </row>
        <row r="234">
          <cell r="A234" t="str">
            <v>RCN2-1000-0826260</v>
          </cell>
          <cell r="B234" t="str">
            <v>RCN2-1000-0826260 ROMMER Конвектор внутрипольный RCN 80.260.2600 (Решётка роликовая, анодированный алюминий)</v>
          </cell>
          <cell r="C234">
            <v>48873.89</v>
          </cell>
        </row>
        <row r="235">
          <cell r="A235" t="str">
            <v>RCN2-1000-0826270</v>
          </cell>
          <cell r="B235" t="str">
            <v>RCN2-1000-0826270 ROMMER Конвектор внутрипольный RCN 80.260.2700 (Решётка роликовая, анодированный алюминий)</v>
          </cell>
          <cell r="C235">
            <v>50627.24</v>
          </cell>
        </row>
        <row r="236">
          <cell r="A236" t="str">
            <v>RCN2-1000-0826280</v>
          </cell>
          <cell r="B236" t="str">
            <v>RCN2-1000-0826280 ROMMER Конвектор внутрипольный RCN 80.260.2800 (Решётка роликовая, анодированный алюминий)</v>
          </cell>
          <cell r="C236">
            <v>52380.6</v>
          </cell>
        </row>
        <row r="237">
          <cell r="A237" t="str">
            <v>RCN2-1000-0826290</v>
          </cell>
          <cell r="B237" t="str">
            <v>RCN2-1000-0826290 ROMMER Конвектор внутрипольный RCN 80.260.2900 (Решётка роликовая, анодированный алюминий)</v>
          </cell>
          <cell r="C237">
            <v>54133.95</v>
          </cell>
        </row>
        <row r="238">
          <cell r="A238" t="str">
            <v>RCN2-1000-0826300</v>
          </cell>
          <cell r="B238" t="str">
            <v>RCN2-1000-0826300 ROMMER Конвектор внутрипольный RCN 80.260.3000 (Решётка роликовая, анодированный алюминий)</v>
          </cell>
          <cell r="C238">
            <v>55887.3</v>
          </cell>
        </row>
        <row r="239">
          <cell r="A239" t="str">
            <v>RCN2-1000-0826310</v>
          </cell>
          <cell r="B239" t="str">
            <v>RCN2-1000-0826310 ROMMER Конвектор внутрипольный RCN 80.260.3100 (Решётка роликовая, анодированный алюминий)</v>
          </cell>
          <cell r="C239">
            <v>57640.66</v>
          </cell>
        </row>
        <row r="240">
          <cell r="A240" t="str">
            <v>RCN2-1000-0826320</v>
          </cell>
          <cell r="B240" t="str">
            <v>RCN2-1000-0826320 ROMMER Конвектор внутрипольный RCN 80.260.3200 (Решётка роликовая, анодированный алюминий)</v>
          </cell>
          <cell r="C240">
            <v>59394.01</v>
          </cell>
        </row>
        <row r="241">
          <cell r="A241" t="str">
            <v>RCN2-1000-0826330</v>
          </cell>
          <cell r="B241" t="str">
            <v>RCN2-1000-0826330 ROMMER Конвектор внутрипольный RCN 80.260.3300 (Решётка роликовая, анодированный алюминий)</v>
          </cell>
          <cell r="C241">
            <v>61147.37</v>
          </cell>
        </row>
        <row r="242">
          <cell r="A242" t="str">
            <v>RCN2-1000-0826340</v>
          </cell>
          <cell r="B242" t="str">
            <v>RCN2-1000-0826340 ROMMER Конвектор внутрипольный RCN 80.260.3400 (Решётка роликовая, анодированный алюминий)</v>
          </cell>
          <cell r="C242">
            <v>62900.72</v>
          </cell>
        </row>
        <row r="243">
          <cell r="A243" t="str">
            <v>RCN2-1000-0826350</v>
          </cell>
          <cell r="B243" t="str">
            <v>RCN2-1000-0826350 ROMMER Конвектор внутрипольный RCN 80.260.3500 (Решётка роликовая, анодированный алюминий)</v>
          </cell>
          <cell r="C243">
            <v>64654.080000000002</v>
          </cell>
        </row>
        <row r="244">
          <cell r="A244" t="str">
            <v>RCN2-1000-0826360</v>
          </cell>
          <cell r="B244" t="str">
            <v>RCN2-1000-0826360 ROMMER Конвектор внутрипольный RCN 80.260.3600 (Решётка роликовая, анодированный алюминий)</v>
          </cell>
          <cell r="C244">
            <v>66407.429999999993</v>
          </cell>
        </row>
        <row r="245">
          <cell r="A245" t="str">
            <v>RCN2-1000-0826370</v>
          </cell>
          <cell r="B245" t="str">
            <v>RCN2-1000-0826370 ROMMER Конвектор внутрипольный RCN 80.260.3700 (Решётка роликовая, анодированный алюминий)</v>
          </cell>
          <cell r="C245">
            <v>68160.789999999994</v>
          </cell>
        </row>
        <row r="246">
          <cell r="A246" t="str">
            <v>RCN2-1000-0826380</v>
          </cell>
          <cell r="B246" t="str">
            <v>RCN2-1000-0826380 ROMMER Конвектор внутрипольный RCN 80.260.3800 (Решётка роликовая, анодированный алюминий)</v>
          </cell>
          <cell r="C246">
            <v>69914.14</v>
          </cell>
        </row>
        <row r="247">
          <cell r="A247" t="str">
            <v>RCN2-1000-0826390</v>
          </cell>
          <cell r="B247" t="str">
            <v>RCN2-1000-0826390 ROMMER Конвектор внутрипольный RCN 80.260.3900 (Решётка роликовая, анодированный алюминий)</v>
          </cell>
          <cell r="C247">
            <v>71667.5</v>
          </cell>
        </row>
        <row r="248">
          <cell r="A248" t="str">
            <v>RCN2-1000-0826400</v>
          </cell>
          <cell r="B248" t="str">
            <v>RCN2-1000-0826400 ROMMER Конвектор внутрипольный RCN 80.260.4000 (Решётка роликовая, анодированный алюминий)</v>
          </cell>
          <cell r="C248">
            <v>73420.850000000006</v>
          </cell>
        </row>
        <row r="249">
          <cell r="A249" t="str">
            <v>RCN2-1000-0826410</v>
          </cell>
          <cell r="B249" t="str">
            <v>RCN2-1000-0826410 ROMMER Конвектор внутрипольный RCN 80.260.4100 (Решётка роликовая, анодированный алюминий)</v>
          </cell>
          <cell r="C249">
            <v>75174.210000000006</v>
          </cell>
        </row>
        <row r="250">
          <cell r="A250" t="str">
            <v>RCN2-1000-0826420</v>
          </cell>
          <cell r="B250" t="str">
            <v>RCN2-1000-0826420 ROMMER Конвектор внутрипольный RCN 80.260.4200 (Решётка роликовая, анодированный алюминий)</v>
          </cell>
          <cell r="C250">
            <v>76927.56</v>
          </cell>
        </row>
        <row r="251">
          <cell r="A251" t="str">
            <v>RCN2-1000-0826430</v>
          </cell>
          <cell r="B251" t="str">
            <v>RCN2-1000-0826430 ROMMER Конвектор внутрипольный RCN 80.260.4300 (Решётка роликовая, анодированный алюминий)</v>
          </cell>
          <cell r="C251">
            <v>78680.92</v>
          </cell>
        </row>
        <row r="252">
          <cell r="A252" t="str">
            <v>RCN2-1000-0826440</v>
          </cell>
          <cell r="B252" t="str">
            <v>RCN2-1000-0826440 ROMMER Конвектор внутрипольный RCN 80.260.4400 (Решётка роликовая, анодированный алюминий)</v>
          </cell>
          <cell r="C252">
            <v>80434.27</v>
          </cell>
        </row>
        <row r="253">
          <cell r="A253" t="str">
            <v>RCN2-1000-0826450</v>
          </cell>
          <cell r="B253" t="str">
            <v>RCN2-1000-0826450 ROMMER Конвектор внутрипольный RCN 80.260.4500 (Решётка роликовая, анодированный алюминий)</v>
          </cell>
          <cell r="C253">
            <v>82187.63</v>
          </cell>
        </row>
        <row r="254">
          <cell r="A254" t="str">
            <v>RCN2-1000-0826460</v>
          </cell>
          <cell r="B254" t="str">
            <v>RCN2-1000-0826460 ROMMER Конвектор внутрипольный RCN 80.260.4600 (Решётка роликовая, анодированный алюминий)</v>
          </cell>
          <cell r="C254">
            <v>83940.98</v>
          </cell>
        </row>
        <row r="255">
          <cell r="A255" t="str">
            <v>RCN2-1000-0826470</v>
          </cell>
          <cell r="B255" t="str">
            <v>RCN2-1000-0826470 ROMMER Конвектор внутрипольный RCN 80.260.4700 (Решётка роликовая, анодированный алюминий)</v>
          </cell>
          <cell r="C255">
            <v>85694.33</v>
          </cell>
        </row>
        <row r="256">
          <cell r="A256" t="str">
            <v>RCN2-1000-0826480</v>
          </cell>
          <cell r="B256" t="str">
            <v>RCN2-1000-0826480 ROMMER Конвектор внутрипольный RCN 80.260.4800 (Решётка роликовая, анодированный алюминий)</v>
          </cell>
          <cell r="C256">
            <v>87447.69</v>
          </cell>
        </row>
        <row r="257">
          <cell r="A257" t="str">
            <v>RCN2-1000-0826490</v>
          </cell>
          <cell r="B257" t="str">
            <v>RCN2-1000-0826490 ROMMER Конвектор внутрипольный RCN 80.260.4900 (Решётка роликовая, анодированный алюминий)</v>
          </cell>
          <cell r="C257">
            <v>89201.04</v>
          </cell>
        </row>
        <row r="258">
          <cell r="A258" t="str">
            <v>RCN2-1000-0826500</v>
          </cell>
          <cell r="B258" t="str">
            <v>RCN2-1000-0826500 ROMMER Конвектор внутрипольный RCN 80.260.5000 (Решётка роликовая, анодированный алюминий)</v>
          </cell>
          <cell r="C258">
            <v>90954.4</v>
          </cell>
        </row>
        <row r="259">
          <cell r="A259" t="str">
            <v>RCN2-1000-1026080</v>
          </cell>
          <cell r="B259" t="str">
            <v>RCN2-1000-1026080 ROMMER Конвектор внутрипольный RCN 100.260.800 (Решётка роликовая, анодированный алюминий)</v>
          </cell>
          <cell r="C259">
            <v>17183.16</v>
          </cell>
        </row>
        <row r="260">
          <cell r="A260" t="str">
            <v>RCN2-1000-1026090</v>
          </cell>
          <cell r="B260" t="str">
            <v>RCN2-1000-1026090 ROMMER Конвектор внутрипольный RCN 100.260.900 (Решётка роликовая, анодированный алюминий)</v>
          </cell>
          <cell r="C260">
            <v>19033.22</v>
          </cell>
        </row>
        <row r="261">
          <cell r="A261" t="str">
            <v>RCN2-1000-1026100</v>
          </cell>
          <cell r="B261" t="str">
            <v>RCN2-1000-1026100 ROMMER Конвектор внутрипольный RCN 100.260.1000 (Решётка роликовая, анодированный алюминий)</v>
          </cell>
          <cell r="C261">
            <v>20883.28</v>
          </cell>
        </row>
        <row r="262">
          <cell r="A262" t="str">
            <v>RCN2-1000-1026110</v>
          </cell>
          <cell r="B262" t="str">
            <v>RCN2-1000-1026110 ROMMER Конвектор внутрипольный RCN 100.260.1100 (Решётка роликовая, анодированный алюминий)</v>
          </cell>
          <cell r="C262">
            <v>22733.34</v>
          </cell>
        </row>
        <row r="263">
          <cell r="A263" t="str">
            <v>RCN2-1000-1026120</v>
          </cell>
          <cell r="B263" t="str">
            <v>RCN2-1000-1026120 ROMMER Конвектор внутрипольный RCN 100.260.1200 (Решётка роликовая, анодированный алюминий)</v>
          </cell>
          <cell r="C263">
            <v>24583.41</v>
          </cell>
        </row>
        <row r="264">
          <cell r="A264" t="str">
            <v>RCN2-1000-1026130</v>
          </cell>
          <cell r="B264" t="str">
            <v>RCN2-1000-1026130 ROMMER Конвектор внутрипольный RCN 100.260.1300 (Решётка роликовая, анодированный алюминий)</v>
          </cell>
          <cell r="C264">
            <v>26433.47</v>
          </cell>
        </row>
        <row r="265">
          <cell r="A265" t="str">
            <v>RCN2-1000-1026140</v>
          </cell>
          <cell r="B265" t="str">
            <v>RCN2-1000-1026140 ROMMER Конвектор внутрипольный RCN 100.260.1400 (Решётка роликовая, анодированный алюминий)</v>
          </cell>
          <cell r="C265">
            <v>28283.53</v>
          </cell>
        </row>
        <row r="266">
          <cell r="A266" t="str">
            <v>RCN2-1000-1026150</v>
          </cell>
          <cell r="B266" t="str">
            <v>RCN2-1000-1026150 ROMMER Конвектор внутрипольный RCN 100.260.1500 (Решётка роликовая, анодированный алюминий)</v>
          </cell>
          <cell r="C266">
            <v>30133.59</v>
          </cell>
        </row>
        <row r="267">
          <cell r="A267" t="str">
            <v>RCN2-1000-1026160</v>
          </cell>
          <cell r="B267" t="str">
            <v>RCN2-1000-1026160 ROMMER Конвектор внутрипольный RCN 100.260.1600 (Решётка роликовая, анодированный алюминий)</v>
          </cell>
          <cell r="C267">
            <v>31983.66</v>
          </cell>
        </row>
        <row r="268">
          <cell r="A268" t="str">
            <v>RCN2-1000-1026170</v>
          </cell>
          <cell r="B268" t="str">
            <v>RCN2-1000-1026170 ROMMER Конвектор внутрипольный RCN 100.260.1700 (Решётка роликовая, анодированный алюминий)</v>
          </cell>
          <cell r="C268">
            <v>33833.72</v>
          </cell>
        </row>
        <row r="269">
          <cell r="A269" t="str">
            <v>RCN2-1000-1026180</v>
          </cell>
          <cell r="B269" t="str">
            <v>RCN2-1000-1026180 ROMMER Конвектор внутрипольный RCN 100.260.1800 (Решётка роликовая, анодированный алюминий)</v>
          </cell>
          <cell r="C269">
            <v>35683.78</v>
          </cell>
        </row>
        <row r="270">
          <cell r="A270" t="str">
            <v>RCN2-1000-1026190</v>
          </cell>
          <cell r="B270" t="str">
            <v>RCN2-1000-1026190 ROMMER Конвектор внутрипольный RCN 100.260.1900 (Решётка роликовая, анодированный алюминий)</v>
          </cell>
          <cell r="C270">
            <v>37533.839999999997</v>
          </cell>
        </row>
        <row r="271">
          <cell r="A271" t="str">
            <v>RCN2-1000-1026200</v>
          </cell>
          <cell r="B271" t="str">
            <v>RCN2-1000-1026200 ROMMER Конвектор внутрипольный RCN 100.260.2000 (Решётка роликовая, анодированный алюминий)</v>
          </cell>
          <cell r="C271">
            <v>39383.910000000003</v>
          </cell>
        </row>
        <row r="272">
          <cell r="A272" t="str">
            <v>RCN2-1000-1026210</v>
          </cell>
          <cell r="B272" t="str">
            <v>RCN2-1000-1026210 ROMMER Конвектор внутрипольный RCN 100.260.2100 (Решётка роликовая, анодированный алюминий)</v>
          </cell>
          <cell r="C272">
            <v>41233.97</v>
          </cell>
        </row>
        <row r="273">
          <cell r="A273" t="str">
            <v>RCN2-1000-1026220</v>
          </cell>
          <cell r="B273" t="str">
            <v>RCN2-1000-1026220 ROMMER Конвектор внутрипольный RCN 100.260.2200 (Решётка роликовая, анодированный алюминий)</v>
          </cell>
          <cell r="C273">
            <v>43084.03</v>
          </cell>
        </row>
        <row r="274">
          <cell r="A274" t="str">
            <v>RCN2-1000-1026230</v>
          </cell>
          <cell r="B274" t="str">
            <v>RCN2-1000-1026230 ROMMER Конвектор внутрипольный RCN 100.260.2300 (Решётка роликовая, анодированный алюминий)</v>
          </cell>
          <cell r="C274">
            <v>44934.09</v>
          </cell>
        </row>
        <row r="275">
          <cell r="A275" t="str">
            <v>RCN2-1000-1026240</v>
          </cell>
          <cell r="B275" t="str">
            <v>RCN2-1000-1026240 ROMMER Конвектор внутрипольный RCN 100.260.2400 (Решётка роликовая, анодированный алюминий)</v>
          </cell>
          <cell r="C275">
            <v>46784.160000000003</v>
          </cell>
        </row>
        <row r="276">
          <cell r="A276" t="str">
            <v>RCN2-1000-1026250</v>
          </cell>
          <cell r="B276" t="str">
            <v>RCN2-1000-1026250 ROMMER Конвектор внутрипольный RCN 100.260.2500 (Решётка роликовая, анодированный алюминий)</v>
          </cell>
          <cell r="C276">
            <v>48634.22</v>
          </cell>
        </row>
        <row r="277">
          <cell r="A277" t="str">
            <v>RCN2-1000-1026260</v>
          </cell>
          <cell r="B277" t="str">
            <v>RCN2-1000-1026260 ROMMER Конвектор внутрипольный RCN 100.260.2600 (Решётка роликовая, анодированный алюминий)</v>
          </cell>
          <cell r="C277">
            <v>50484.28</v>
          </cell>
        </row>
        <row r="278">
          <cell r="A278" t="str">
            <v>RCN2-1000-1026270</v>
          </cell>
          <cell r="B278" t="str">
            <v>RCN2-1000-1026270 ROMMER Конвектор внутрипольный RCN 100.260.2700 (Решётка роликовая, анодированный алюминий)</v>
          </cell>
          <cell r="C278">
            <v>52334.34</v>
          </cell>
        </row>
        <row r="279">
          <cell r="A279" t="str">
            <v>RCN2-1000-1026280</v>
          </cell>
          <cell r="B279" t="str">
            <v>RCN2-1000-1026280 ROMMER Конвектор внутрипольный RCN 100.260.2800 (Решётка роликовая, анодированный алюминий)</v>
          </cell>
          <cell r="C279">
            <v>54184.41</v>
          </cell>
        </row>
        <row r="280">
          <cell r="A280" t="str">
            <v>RCN2-1000-1026290</v>
          </cell>
          <cell r="B280" t="str">
            <v>RCN2-1000-1026290 ROMMER Конвектор внутрипольный RCN 100.260.2900 (Решётка роликовая, анодированный алюминий)</v>
          </cell>
          <cell r="C280">
            <v>56034.47</v>
          </cell>
        </row>
        <row r="281">
          <cell r="A281" t="str">
            <v>RCN2-1000-1026300</v>
          </cell>
          <cell r="B281" t="str">
            <v>RCN2-1000-1026300 ROMMER Конвектор внутрипольный RCN 100.260.3000 (Решётка роликовая, анодированный алюминий)</v>
          </cell>
          <cell r="C281">
            <v>57884.53</v>
          </cell>
        </row>
        <row r="282">
          <cell r="A282" t="str">
            <v>RCN2-1000-1026310</v>
          </cell>
          <cell r="B282" t="str">
            <v>RCN2-1000-1026310 ROMMER Конвектор внутрипольный RCN 100.260.3100 (Решётка роликовая, анодированный алюминий)</v>
          </cell>
          <cell r="C282">
            <v>59734.59</v>
          </cell>
        </row>
        <row r="283">
          <cell r="A283" t="str">
            <v>RCN2-1000-1026320</v>
          </cell>
          <cell r="B283" t="str">
            <v>RCN2-1000-1026320 ROMMER Конвектор внутрипольный RCN 100.260.3200 (Решётка роликовая, анодированный алюминий)</v>
          </cell>
          <cell r="C283">
            <v>61584.66</v>
          </cell>
        </row>
        <row r="284">
          <cell r="A284" t="str">
            <v>RCN2-1000-1026330</v>
          </cell>
          <cell r="B284" t="str">
            <v>RCN2-1000-1026330 ROMMER Конвектор внутрипольный RCN 100.260.3300 (Решётка роликовая, анодированный алюминий)</v>
          </cell>
          <cell r="C284">
            <v>63434.720000000001</v>
          </cell>
        </row>
        <row r="285">
          <cell r="A285" t="str">
            <v>RCN2-1000-1026340</v>
          </cell>
          <cell r="B285" t="str">
            <v>RCN2-1000-1026340 ROMMER Конвектор внутрипольный RCN 100.260.3400 (Решётка роликовая, анодированный алюминий)</v>
          </cell>
          <cell r="C285">
            <v>65284.78</v>
          </cell>
        </row>
        <row r="286">
          <cell r="A286" t="str">
            <v>RCN2-1000-1026350</v>
          </cell>
          <cell r="B286" t="str">
            <v>RCN2-1000-1026350 ROMMER Конвектор внутрипольный RCN 100.260.3500 (Решётка роликовая, анодированный алюминий)</v>
          </cell>
          <cell r="C286">
            <v>67134.84</v>
          </cell>
        </row>
        <row r="287">
          <cell r="A287" t="str">
            <v>RCN2-1000-1026360</v>
          </cell>
          <cell r="B287" t="str">
            <v>RCN2-1000-1026360 ROMMER Конвектор внутрипольный RCN 100.260.3600 (Решётка роликовая, анодированный алюминий)</v>
          </cell>
          <cell r="C287">
            <v>68984.91</v>
          </cell>
        </row>
        <row r="288">
          <cell r="A288" t="str">
            <v>RCN2-1000-1026370</v>
          </cell>
          <cell r="B288" t="str">
            <v>RCN2-1000-1026370 ROMMER Конвектор внутрипольный RCN 100.260.3700 (Решётка роликовая, анодированный алюминий)</v>
          </cell>
          <cell r="C288">
            <v>70834.97</v>
          </cell>
        </row>
        <row r="289">
          <cell r="A289" t="str">
            <v>RCN2-1000-1026380</v>
          </cell>
          <cell r="B289" t="str">
            <v>RCN2-1000-1026380 ROMMER Конвектор внутрипольный RCN 100.260.3800 (Решётка роликовая, анодированный алюминий)</v>
          </cell>
          <cell r="C289">
            <v>72685.03</v>
          </cell>
        </row>
        <row r="290">
          <cell r="A290" t="str">
            <v>RCN2-1000-1026390</v>
          </cell>
          <cell r="B290" t="str">
            <v>RCN2-1000-1026390 ROMMER Конвектор внутрипольный RCN 100.260.3900 (Решётка роликовая, анодированный алюминий)</v>
          </cell>
          <cell r="C290">
            <v>74535.09</v>
          </cell>
        </row>
        <row r="291">
          <cell r="A291" t="str">
            <v>RCN2-1000-1026400</v>
          </cell>
          <cell r="B291" t="str">
            <v>RCN2-1000-1026400 ROMMER Конвектор внутрипольный RCN 100.260.4000 (Решётка роликовая, анодированный алюминий)</v>
          </cell>
          <cell r="C291">
            <v>76385.16</v>
          </cell>
        </row>
        <row r="292">
          <cell r="A292" t="str">
            <v>RCN2-1000-1026410</v>
          </cell>
          <cell r="B292" t="str">
            <v>RCN2-1000-1026410 ROMMER Конвектор внутрипольный RCN 100.260.4100 (Решётка роликовая, анодированный алюминий)</v>
          </cell>
          <cell r="C292">
            <v>78235.22</v>
          </cell>
        </row>
        <row r="293">
          <cell r="A293" t="str">
            <v>RCN2-1000-1026420</v>
          </cell>
          <cell r="B293" t="str">
            <v>RCN2-1000-1026420 ROMMER Конвектор внутрипольный RCN 100.260.4200 (Решётка роликовая, анодированный алюминий)</v>
          </cell>
          <cell r="C293">
            <v>80085.279999999999</v>
          </cell>
        </row>
        <row r="294">
          <cell r="A294" t="str">
            <v>RCN2-1000-1026430</v>
          </cell>
          <cell r="B294" t="str">
            <v>RCN2-1000-1026430 ROMMER Конвектор внутрипольный RCN 100.260.4300 (Решётка роликовая, анодированный алюминий)</v>
          </cell>
          <cell r="C294">
            <v>81935.34</v>
          </cell>
        </row>
        <row r="295">
          <cell r="A295" t="str">
            <v>RCN2-1000-1026440</v>
          </cell>
          <cell r="B295" t="str">
            <v>RCN2-1000-1026440 ROMMER Конвектор внутрипольный RCN 100.260.4400 (Решётка роликовая, анодированный алюминий)</v>
          </cell>
          <cell r="C295">
            <v>83785.41</v>
          </cell>
        </row>
        <row r="296">
          <cell r="A296" t="str">
            <v>RCN2-1000-1026450</v>
          </cell>
          <cell r="B296" t="str">
            <v>RCN2-1000-1026450 ROMMER Конвектор внутрипольный RCN 100.260.4500 (Решётка роликовая, анодированный алюминий)</v>
          </cell>
          <cell r="C296">
            <v>85635.47</v>
          </cell>
        </row>
        <row r="297">
          <cell r="A297" t="str">
            <v>RCN2-1000-1026460</v>
          </cell>
          <cell r="B297" t="str">
            <v>RCN2-1000-1026460 ROMMER Конвектор внутрипольный RCN 100.260.4600 (Решётка роликовая, анодированный алюминий)</v>
          </cell>
          <cell r="C297">
            <v>87485.53</v>
          </cell>
        </row>
        <row r="298">
          <cell r="A298" t="str">
            <v>RCN2-1000-1026470</v>
          </cell>
          <cell r="B298" t="str">
            <v>RCN2-1000-1026470 ROMMER Конвектор внутрипольный RCN 100.260.4700 (Решётка роликовая, анодированный алюминий)</v>
          </cell>
          <cell r="C298">
            <v>89335.59</v>
          </cell>
        </row>
        <row r="299">
          <cell r="A299" t="str">
            <v>RCN2-1000-1026480</v>
          </cell>
          <cell r="B299" t="str">
            <v>RCN2-1000-1026480 ROMMER Конвектор внутрипольный RCN 100.260.4800 (Решётка роликовая, анодированный алюминий)</v>
          </cell>
          <cell r="C299">
            <v>91185.66</v>
          </cell>
        </row>
        <row r="300">
          <cell r="A300" t="str">
            <v>RCN2-1000-1026490</v>
          </cell>
          <cell r="B300" t="str">
            <v>RCN2-1000-1026490 ROMMER Конвектор внутрипольный RCN 100.260.4900 (Решётка роликовая, анодированный алюминий)</v>
          </cell>
          <cell r="C300">
            <v>93035.72</v>
          </cell>
        </row>
        <row r="301">
          <cell r="A301" t="str">
            <v>RCN2-1000-1026500</v>
          </cell>
          <cell r="B301" t="str">
            <v>RCN2-1000-1026500 ROMMER Конвектор внутрипольный RCN 100.260.5000 (Решётка роликовая, анодированный алюминий)</v>
          </cell>
          <cell r="C301">
            <v>94885.78</v>
          </cell>
        </row>
        <row r="302">
          <cell r="A302" t="str">
            <v>RCN2-1000-1226080</v>
          </cell>
          <cell r="B302" t="str">
            <v>RCN2-1000-1226080 ROMMER Конвектор внутрипольный RCN 120.260.800 (Решётка роликовая, анодированный алюминий)</v>
          </cell>
          <cell r="C302">
            <v>18136.22</v>
          </cell>
        </row>
        <row r="303">
          <cell r="A303" t="str">
            <v>RCN2-1000-1226090</v>
          </cell>
          <cell r="B303" t="str">
            <v>RCN2-1000-1226090 ROMMER Конвектор внутрипольный RCN 120.260.900 (Решётка роликовая, анодированный алюминий)</v>
          </cell>
          <cell r="C303">
            <v>19965.259999999998</v>
          </cell>
        </row>
        <row r="304">
          <cell r="A304" t="str">
            <v>RCN2-1000-1226100</v>
          </cell>
          <cell r="B304" t="str">
            <v>RCN2-1000-1226100 ROMMER Конвектор внутрипольный RCN 120.260.1000 (Решётка роликовая, анодированный алюминий)</v>
          </cell>
          <cell r="C304">
            <v>21794.3</v>
          </cell>
        </row>
        <row r="305">
          <cell r="A305" t="str">
            <v>RCN2-1000-1226110</v>
          </cell>
          <cell r="B305" t="str">
            <v>RCN2-1000-1226110 ROMMER Конвектор внутрипольный RCN 120.260.1100 (Решётка роликовая, анодированный алюминий)</v>
          </cell>
          <cell r="C305">
            <v>23623.34</v>
          </cell>
        </row>
        <row r="306">
          <cell r="A306" t="str">
            <v>RCN2-1000-1226120</v>
          </cell>
          <cell r="B306" t="str">
            <v>RCN2-1000-1226120 ROMMER Конвектор внутрипольный RCN 120.260.1200 (Решётка роликовая, анодированный алюминий)</v>
          </cell>
          <cell r="C306">
            <v>25452.38</v>
          </cell>
        </row>
        <row r="307">
          <cell r="A307" t="str">
            <v>RCN2-1000-1226130</v>
          </cell>
          <cell r="B307" t="str">
            <v>RCN2-1000-1226130 ROMMER Конвектор внутрипольный RCN 120.260.1300 (Решётка роликовая, анодированный алюминий)</v>
          </cell>
          <cell r="C307">
            <v>27281.41</v>
          </cell>
        </row>
        <row r="308">
          <cell r="A308" t="str">
            <v>RCN2-1000-1226140</v>
          </cell>
          <cell r="B308" t="str">
            <v>RCN2-1000-1226140 ROMMER Конвектор внутрипольный RCN 120.260.1400 (Решётка роликовая, анодированный алюминий)</v>
          </cell>
          <cell r="C308">
            <v>29110.45</v>
          </cell>
        </row>
        <row r="309">
          <cell r="A309" t="str">
            <v>RCN2-1000-1226150</v>
          </cell>
          <cell r="B309" t="str">
            <v>RCN2-1000-1226150 ROMMER Конвектор внутрипольный RCN 120.260.1500 (Решётка роликовая, анодированный алюминий)</v>
          </cell>
          <cell r="C309">
            <v>30939.49</v>
          </cell>
        </row>
        <row r="310">
          <cell r="A310" t="str">
            <v>RCN2-1000-1226160</v>
          </cell>
          <cell r="B310" t="str">
            <v>RCN2-1000-1226160 ROMMER Конвектор внутрипольный RCN 120.260.1600 (Решётка роликовая, анодированный алюминий)</v>
          </cell>
          <cell r="C310">
            <v>32768.53</v>
          </cell>
        </row>
        <row r="311">
          <cell r="A311" t="str">
            <v>RCN2-1000-1226170</v>
          </cell>
          <cell r="B311" t="str">
            <v>RCN2-1000-1226170 ROMMER Конвектор внутрипольный RCN 120.260.1700 (Решётка роликовая, анодированный алюминий)</v>
          </cell>
          <cell r="C311">
            <v>34597.57</v>
          </cell>
        </row>
        <row r="312">
          <cell r="A312" t="str">
            <v>RCN2-1000-1226180</v>
          </cell>
          <cell r="B312" t="str">
            <v>RCN2-1000-1226180 ROMMER Конвектор внутрипольный RCN 120.260.1800 (Решётка роликовая, анодированный алюминий)</v>
          </cell>
          <cell r="C312">
            <v>36426.61</v>
          </cell>
        </row>
        <row r="313">
          <cell r="A313" t="str">
            <v>RCN2-1000-1226190</v>
          </cell>
          <cell r="B313" t="str">
            <v>RCN2-1000-1226190 ROMMER Конвектор внутрипольный RCN 120.260.1900 (Решётка роликовая, анодированный алюминий)</v>
          </cell>
          <cell r="C313">
            <v>38255.65</v>
          </cell>
        </row>
        <row r="314">
          <cell r="A314" t="str">
            <v>RCN2-1000-1226200</v>
          </cell>
          <cell r="B314" t="str">
            <v>RCN2-1000-1226200 ROMMER Конвектор внутрипольный RCN 120.260.2000 (Решётка роликовая, анодированный алюминий)</v>
          </cell>
          <cell r="C314">
            <v>40084.69</v>
          </cell>
        </row>
        <row r="315">
          <cell r="A315" t="str">
            <v>RCN2-1000-1226210</v>
          </cell>
          <cell r="B315" t="str">
            <v>RCN2-1000-1226210 ROMMER Конвектор внутрипольный RCN 120.260.2100 (Решётка роликовая, анодированный алюминий)</v>
          </cell>
          <cell r="C315">
            <v>41913.730000000003</v>
          </cell>
        </row>
        <row r="316">
          <cell r="A316" t="str">
            <v>RCN2-1000-1226220</v>
          </cell>
          <cell r="B316" t="str">
            <v>RCN2-1000-1226220 ROMMER Конвектор внутрипольный RCN 120.260.2200 (Решётка роликовая, анодированный алюминий)</v>
          </cell>
          <cell r="C316">
            <v>43742.77</v>
          </cell>
        </row>
        <row r="317">
          <cell r="A317" t="str">
            <v>RCN2-1000-1226230</v>
          </cell>
          <cell r="B317" t="str">
            <v>RCN2-1000-1226230 ROMMER Конвектор внутрипольный RCN 120.260.2300 (Решётка роликовая, анодированный алюминий)</v>
          </cell>
          <cell r="C317">
            <v>45571.8</v>
          </cell>
        </row>
        <row r="318">
          <cell r="A318" t="str">
            <v>RCN2-1000-1226240</v>
          </cell>
          <cell r="B318" t="str">
            <v>RCN2-1000-1226240 ROMMER Конвектор внутрипольный RCN 120.260.2400 (Решётка роликовая, анодированный алюминий)</v>
          </cell>
          <cell r="C318">
            <v>47400.84</v>
          </cell>
        </row>
        <row r="319">
          <cell r="A319" t="str">
            <v>RCN2-1000-1226250</v>
          </cell>
          <cell r="B319" t="str">
            <v>RCN2-1000-1226250 ROMMER Конвектор внутрипольный RCN 120.260.2500 (Решётка роликовая, анодированный алюминий)</v>
          </cell>
          <cell r="C319">
            <v>49229.88</v>
          </cell>
        </row>
        <row r="320">
          <cell r="A320" t="str">
            <v>RCN2-1000-1226260</v>
          </cell>
          <cell r="B320" t="str">
            <v>RCN2-1000-1226260 ROMMER Конвектор внутрипольный RCN 120.260.2600 (Решётка роликовая, анодированный алюминий)</v>
          </cell>
          <cell r="C320">
            <v>51058.92</v>
          </cell>
        </row>
        <row r="321">
          <cell r="A321" t="str">
            <v>RCN2-1000-1226270</v>
          </cell>
          <cell r="B321" t="str">
            <v>RCN2-1000-1226270 ROMMER Конвектор внутрипольный RCN 120.260.2700 (Решётка роликовая, анодированный алюминий)</v>
          </cell>
          <cell r="C321">
            <v>52887.96</v>
          </cell>
        </row>
        <row r="322">
          <cell r="A322" t="str">
            <v>RCN2-1000-1226280</v>
          </cell>
          <cell r="B322" t="str">
            <v>RCN2-1000-1226280 ROMMER Конвектор внутрипольный RCN 120.260.2800 (Решётка роликовая, анодированный алюминий)</v>
          </cell>
          <cell r="C322">
            <v>54717</v>
          </cell>
        </row>
        <row r="323">
          <cell r="A323" t="str">
            <v>RCN2-1000-1226290</v>
          </cell>
          <cell r="B323" t="str">
            <v>RCN2-1000-1226290 ROMMER Конвектор внутрипольный RCN 120.260.2900 (Решётка роликовая, анодированный алюминий)</v>
          </cell>
          <cell r="C323">
            <v>56546.04</v>
          </cell>
        </row>
        <row r="324">
          <cell r="A324" t="str">
            <v>RCN2-1000-1226300</v>
          </cell>
          <cell r="B324" t="str">
            <v>RCN2-1000-1226300 ROMMER Конвектор внутрипольный RCN 120.260.3000 (Решётка роликовая, анодированный алюминий)</v>
          </cell>
          <cell r="C324">
            <v>58375.08</v>
          </cell>
        </row>
        <row r="325">
          <cell r="A325" t="str">
            <v>RCN2-1000-1226310</v>
          </cell>
          <cell r="B325" t="str">
            <v>RCN2-1000-1226310 ROMMER Конвектор внутрипольный RCN 120.260.3100 (Решётка роликовая, анодированный алюминий)</v>
          </cell>
          <cell r="C325">
            <v>60204.12</v>
          </cell>
        </row>
        <row r="326">
          <cell r="A326" t="str">
            <v>RCN2-1000-1226320</v>
          </cell>
          <cell r="B326" t="str">
            <v>RCN2-1000-1226320 ROMMER Конвектор внутрипольный RCN 120.260.3200 (Решётка роликовая, анодированный алюминий)</v>
          </cell>
          <cell r="C326">
            <v>62033.16</v>
          </cell>
        </row>
        <row r="327">
          <cell r="A327" t="str">
            <v>RCN2-1000-1226330</v>
          </cell>
          <cell r="B327" t="str">
            <v>RCN2-1000-1226330 ROMMER Конвектор внутрипольный RCN 120.260.3300 (Решётка роликовая, анодированный алюминий)</v>
          </cell>
          <cell r="C327">
            <v>63862.2</v>
          </cell>
        </row>
        <row r="328">
          <cell r="A328" t="str">
            <v>RCN2-1000-1226340</v>
          </cell>
          <cell r="B328" t="str">
            <v>RCN2-1000-1226340 ROMMER Конвектор внутрипольный RCN 120.260.3400 (Решётка роликовая, анодированный алюминий)</v>
          </cell>
          <cell r="C328">
            <v>65691.23</v>
          </cell>
        </row>
        <row r="329">
          <cell r="A329" t="str">
            <v>RCN2-1000-1226350</v>
          </cell>
          <cell r="B329" t="str">
            <v>RCN2-1000-1226350 ROMMER Конвектор внутрипольный RCN 120.260.3500 (Решётка роликовая, анодированный алюминий)</v>
          </cell>
          <cell r="C329">
            <v>67520.27</v>
          </cell>
        </row>
        <row r="330">
          <cell r="A330" t="str">
            <v>RCN2-1000-1226360</v>
          </cell>
          <cell r="B330" t="str">
            <v>RCN2-1000-1226360 ROMMER Конвектор внутрипольный RCN 120.260.3600 (Решётка роликовая, анодированный алюминий)</v>
          </cell>
          <cell r="C330">
            <v>69349.31</v>
          </cell>
        </row>
        <row r="331">
          <cell r="A331" t="str">
            <v>RCN2-1000-1226370</v>
          </cell>
          <cell r="B331" t="str">
            <v>RCN2-1000-1226370 ROMMER Конвектор внутрипольный RCN 120.260.3700 (Решётка роликовая, анодированный алюминий)</v>
          </cell>
          <cell r="C331">
            <v>71178.350000000006</v>
          </cell>
        </row>
        <row r="332">
          <cell r="A332" t="str">
            <v>RCN2-1000-1226380</v>
          </cell>
          <cell r="B332" t="str">
            <v>RCN2-1000-1226380 ROMMER Конвектор внутрипольный RCN 120.260.3800 (Решётка роликовая, анодированный алюминий)</v>
          </cell>
          <cell r="C332">
            <v>73007.39</v>
          </cell>
        </row>
        <row r="333">
          <cell r="A333" t="str">
            <v>RCN2-1000-1226390</v>
          </cell>
          <cell r="B333" t="str">
            <v>RCN2-1000-1226390 ROMMER Конвектор внутрипольный RCN 120.260.3900 (Решётка роликовая, анодированный алюминий)</v>
          </cell>
          <cell r="C333">
            <v>74836.429999999993</v>
          </cell>
        </row>
        <row r="334">
          <cell r="A334" t="str">
            <v>RCN2-1000-1226400</v>
          </cell>
          <cell r="B334" t="str">
            <v>RCN2-1000-1226400 ROMMER Конвектор внутрипольный RCN 120.260.4000 (Решётка роликовая, анодированный алюминий)</v>
          </cell>
          <cell r="C334">
            <v>76665.47</v>
          </cell>
        </row>
        <row r="335">
          <cell r="A335" t="str">
            <v>RCN2-1000-1226410</v>
          </cell>
          <cell r="B335" t="str">
            <v>RCN2-1000-1226410 ROMMER Конвектор внутрипольный RCN 120.260.4100 (Решётка роликовая, анодированный алюминий)</v>
          </cell>
          <cell r="C335">
            <v>78494.509999999995</v>
          </cell>
        </row>
        <row r="336">
          <cell r="A336" t="str">
            <v>RCN2-1000-1226420</v>
          </cell>
          <cell r="B336" t="str">
            <v>RCN2-1000-1226420 ROMMER Конвектор внутрипольный RCN 120.260.4200 (Решётка роликовая, анодированный алюминий)</v>
          </cell>
          <cell r="C336">
            <v>80323.55</v>
          </cell>
        </row>
        <row r="337">
          <cell r="A337" t="str">
            <v>RCN2-1000-1226430</v>
          </cell>
          <cell r="B337" t="str">
            <v>RCN2-1000-1226430 ROMMER Конвектор внутрипольный RCN 120.260.4300 (Решётка роликовая, анодированный алюминий)</v>
          </cell>
          <cell r="C337">
            <v>82152.59</v>
          </cell>
        </row>
        <row r="338">
          <cell r="A338" t="str">
            <v>RCN2-1000-1226440</v>
          </cell>
          <cell r="B338" t="str">
            <v>RCN2-1000-1226440 ROMMER Конвектор внутрипольный RCN 120.260.4400 (Решётка роликовая, анодированный алюминий)</v>
          </cell>
          <cell r="C338">
            <v>83981.63</v>
          </cell>
        </row>
        <row r="339">
          <cell r="A339" t="str">
            <v>RCN2-1000-1226450</v>
          </cell>
          <cell r="B339" t="str">
            <v>RCN2-1000-1226450 ROMMER Конвектор внутрипольный RCN 120.260.4500 (Решётка роликовая, анодированный алюминий)</v>
          </cell>
          <cell r="C339">
            <v>85810.66</v>
          </cell>
        </row>
        <row r="340">
          <cell r="A340" t="str">
            <v>RCN2-1000-1226460</v>
          </cell>
          <cell r="B340" t="str">
            <v>RCN2-1000-1226460 ROMMER Конвектор внутрипольный RCN 120.260.4600 (Решётка роликовая, анодированный алюминий)</v>
          </cell>
          <cell r="C340">
            <v>87639.7</v>
          </cell>
        </row>
        <row r="341">
          <cell r="A341" t="str">
            <v>RCN2-1000-1226470</v>
          </cell>
          <cell r="B341" t="str">
            <v>RCN2-1000-1226470 ROMMER Конвектор внутрипольный RCN 120.260.4700 (Решётка роликовая, анодированный алюминий)</v>
          </cell>
          <cell r="C341">
            <v>89468.74</v>
          </cell>
        </row>
        <row r="342">
          <cell r="A342" t="str">
            <v>RCN2-1000-1226480</v>
          </cell>
          <cell r="B342" t="str">
            <v>RCN2-1000-1226480 ROMMER Конвектор внутрипольный RCN 120.260.4800 (Решётка роликовая, анодированный алюминий)</v>
          </cell>
          <cell r="C342">
            <v>91297.78</v>
          </cell>
        </row>
        <row r="343">
          <cell r="A343" t="str">
            <v>RCN2-1000-1226490</v>
          </cell>
          <cell r="B343" t="str">
            <v>RCN2-1000-1226490 ROMMER Конвектор внутрипольный RCN 120.260.4900 (Решётка роликовая, анодированный алюминий)</v>
          </cell>
          <cell r="C343">
            <v>93126.82</v>
          </cell>
        </row>
        <row r="344">
          <cell r="A344" t="str">
            <v>RCN2-1000-1226500</v>
          </cell>
          <cell r="B344" t="str">
            <v>RCN2-1000-1226500 ROMMER Конвектор внутрипольный RCN 120.260.5000 (Решётка роликовая, анодированный алюминий)</v>
          </cell>
          <cell r="C344">
            <v>94955.86</v>
          </cell>
        </row>
        <row r="345">
          <cell r="A345" t="str">
            <v>RCN2-1000-1426080</v>
          </cell>
          <cell r="B345" t="str">
            <v>RCN2-1000-1426080 ROMMER Конвектор внутрипольный RCN 140.260.800 (Решётка роликовая, анодированный алюминий)</v>
          </cell>
          <cell r="C345">
            <v>23773.3</v>
          </cell>
        </row>
        <row r="346">
          <cell r="A346" t="str">
            <v>RCN2-1000-1426090</v>
          </cell>
          <cell r="B346" t="str">
            <v>RCN2-1000-1426090 ROMMER Конвектор внутрипольный RCN 140.260.900 (Решётка роликовая, анодированный алюминий)</v>
          </cell>
          <cell r="C346">
            <v>26129.33</v>
          </cell>
        </row>
        <row r="347">
          <cell r="A347" t="str">
            <v>RCN2-1000-1426100</v>
          </cell>
          <cell r="B347" t="str">
            <v>RCN2-1000-1426100 ROMMER Конвектор внутрипольный RCN 140.260.1000 (Решётка роликовая, анодированный алюминий)</v>
          </cell>
          <cell r="C347">
            <v>28485.360000000001</v>
          </cell>
        </row>
        <row r="348">
          <cell r="A348" t="str">
            <v>RCN2-1000-1426110</v>
          </cell>
          <cell r="B348" t="str">
            <v>RCN2-1000-1426110 ROMMER Конвектор внутрипольный RCN 140.260.1100 (Решётка роликовая, анодированный алюминий)</v>
          </cell>
          <cell r="C348">
            <v>30841.38</v>
          </cell>
        </row>
        <row r="349">
          <cell r="A349" t="str">
            <v>RCN2-1000-1426120</v>
          </cell>
          <cell r="B349" t="str">
            <v>RCN2-1000-1426120 ROMMER Конвектор внутрипольный RCN 140.260.1200 (Решётка роликовая, анодированный алюминий)</v>
          </cell>
          <cell r="C349">
            <v>33197.410000000003</v>
          </cell>
        </row>
        <row r="350">
          <cell r="A350" t="str">
            <v>RCN2-1000-1426130</v>
          </cell>
          <cell r="B350" t="str">
            <v>RCN2-1000-1426130 ROMMER Конвектор внутрипольный RCN 140.260.1300 (Решётка роликовая, анодированный алюминий)</v>
          </cell>
          <cell r="C350">
            <v>35553.440000000002</v>
          </cell>
        </row>
        <row r="351">
          <cell r="A351" t="str">
            <v>RCN2-1000-1426140</v>
          </cell>
          <cell r="B351" t="str">
            <v>RCN2-1000-1426140 ROMMER Конвектор внутрипольный RCN 140.260.1400 (Решётка роликовая, анодированный алюминий)</v>
          </cell>
          <cell r="C351">
            <v>37909.46</v>
          </cell>
        </row>
        <row r="352">
          <cell r="A352" t="str">
            <v>RCN2-1000-1426150</v>
          </cell>
          <cell r="B352" t="str">
            <v>RCN2-1000-1426150 ROMMER Конвектор внутрипольный RCN 140.260.1500 (Решётка роликовая, анодированный алюминий)</v>
          </cell>
          <cell r="C352">
            <v>40265.49</v>
          </cell>
        </row>
        <row r="353">
          <cell r="A353" t="str">
            <v>RCN2-1000-1426160</v>
          </cell>
          <cell r="B353" t="str">
            <v>RCN2-1000-1426160 ROMMER Конвектор внутрипольный RCN 140.260.1600 (Решётка роликовая, анодированный алюминий)</v>
          </cell>
          <cell r="C353">
            <v>42621.52</v>
          </cell>
        </row>
        <row r="354">
          <cell r="A354" t="str">
            <v>RCN2-1000-1426170</v>
          </cell>
          <cell r="B354" t="str">
            <v>RCN2-1000-1426170 ROMMER Конвектор внутрипольный RCN 140.260.1700 (Решётка роликовая, анодированный алюминий)</v>
          </cell>
          <cell r="C354">
            <v>44977.54</v>
          </cell>
        </row>
        <row r="355">
          <cell r="A355" t="str">
            <v>RCN2-1000-1426180</v>
          </cell>
          <cell r="B355" t="str">
            <v>RCN2-1000-1426180 ROMMER Конвектор внутрипольный RCN 140.260.1800 (Решётка роликовая, анодированный алюминий)</v>
          </cell>
          <cell r="C355">
            <v>47333.57</v>
          </cell>
        </row>
        <row r="356">
          <cell r="A356" t="str">
            <v>RCN2-1000-1426190</v>
          </cell>
          <cell r="B356" t="str">
            <v>RCN2-1000-1426190 ROMMER Конвектор внутрипольный RCN 140.260.1900 (Решётка роликовая, анодированный алюминий)</v>
          </cell>
          <cell r="C356">
            <v>49689.599999999999</v>
          </cell>
        </row>
        <row r="357">
          <cell r="A357" t="str">
            <v>RCN2-1000-1426200</v>
          </cell>
          <cell r="B357" t="str">
            <v>RCN2-1000-1426200 ROMMER Конвектор внутрипольный RCN 140.260.2000 (Решётка роликовая, анодированный алюминий)</v>
          </cell>
          <cell r="C357">
            <v>52045.62</v>
          </cell>
        </row>
        <row r="358">
          <cell r="A358" t="str">
            <v>RCN2-1000-1426210</v>
          </cell>
          <cell r="B358" t="str">
            <v>RCN2-1000-1426210 ROMMER Конвектор внутрипольный RCN 140.260.2100 (Решётка роликовая, анодированный алюминий)</v>
          </cell>
          <cell r="C358">
            <v>54401.65</v>
          </cell>
        </row>
        <row r="359">
          <cell r="A359" t="str">
            <v>RCN2-1000-1426220</v>
          </cell>
          <cell r="B359" t="str">
            <v>RCN2-1000-1426220 ROMMER Конвектор внутрипольный RCN 140.260.2200 (Решётка роликовая, анодированный алюминий)</v>
          </cell>
          <cell r="C359">
            <v>56757.68</v>
          </cell>
        </row>
        <row r="360">
          <cell r="A360" t="str">
            <v>RCN2-1000-1426230</v>
          </cell>
          <cell r="B360" t="str">
            <v>RCN2-1000-1426230 ROMMER Конвектор внутрипольный RCN 140.260.2300 (Решётка роликовая, анодированный алюминий)</v>
          </cell>
          <cell r="C360">
            <v>59113.7</v>
          </cell>
        </row>
        <row r="361">
          <cell r="A361" t="str">
            <v>RCN2-1000-1426240</v>
          </cell>
          <cell r="B361" t="str">
            <v>RCN2-1000-1426240 ROMMER Конвектор внутрипольный RCN 140.260.2400 (Решётка роликовая, анодированный алюминий)</v>
          </cell>
          <cell r="C361">
            <v>61469.73</v>
          </cell>
        </row>
        <row r="362">
          <cell r="A362" t="str">
            <v>RCN2-1000-1426250</v>
          </cell>
          <cell r="B362" t="str">
            <v>RCN2-1000-1426250 ROMMER Конвектор внутрипольный RCN 140.260.2500 (Решётка роликовая, анодированный алюминий)</v>
          </cell>
          <cell r="C362">
            <v>63825.75</v>
          </cell>
        </row>
        <row r="363">
          <cell r="A363" t="str">
            <v>RCN2-1000-1426260</v>
          </cell>
          <cell r="B363" t="str">
            <v>RCN2-1000-1426260 ROMMER Конвектор внутрипольный RCN 140.260.2600 (Решётка роликовая, анодированный алюминий)</v>
          </cell>
          <cell r="C363">
            <v>66181.78</v>
          </cell>
        </row>
        <row r="364">
          <cell r="A364" t="str">
            <v>RCN2-1000-1426270</v>
          </cell>
          <cell r="B364" t="str">
            <v>RCN2-1000-1426270 ROMMER Конвектор внутрипольный RCN 140.260.2700 (Решётка роликовая, анодированный алюминий)</v>
          </cell>
          <cell r="C364">
            <v>68537.81</v>
          </cell>
        </row>
        <row r="365">
          <cell r="A365" t="str">
            <v>RCN2-1000-1426280</v>
          </cell>
          <cell r="B365" t="str">
            <v>RCN2-1000-1426280 ROMMER Конвектор внутрипольный RCN 140.260.2800 (Решётка роликовая, анодированный алюминий)</v>
          </cell>
          <cell r="C365">
            <v>70893.83</v>
          </cell>
        </row>
        <row r="366">
          <cell r="A366" t="str">
            <v>RCN2-1000-1426290</v>
          </cell>
          <cell r="B366" t="str">
            <v>RCN2-1000-1426290 ROMMER Конвектор внутрипольный RCN 140.260.2900 (Решётка роликовая, анодированный алюминий)</v>
          </cell>
          <cell r="C366">
            <v>73249.86</v>
          </cell>
        </row>
        <row r="367">
          <cell r="A367" t="str">
            <v>RCN2-1000-1426300</v>
          </cell>
          <cell r="B367" t="str">
            <v>RCN2-1000-1426300 ROMMER Конвектор внутрипольный RCN 140.260.3000 (Решётка роликовая, анодированный алюминий)</v>
          </cell>
          <cell r="C367">
            <v>75605.89</v>
          </cell>
        </row>
        <row r="368">
          <cell r="A368" t="str">
            <v>RCN2-1000-1426310</v>
          </cell>
          <cell r="B368" t="str">
            <v>RCN2-1000-1426310 ROMMER Конвектор внутрипольный RCN 140.260.3100 (Решётка роликовая, анодированный алюминий)</v>
          </cell>
          <cell r="C368">
            <v>77961.91</v>
          </cell>
        </row>
        <row r="369">
          <cell r="A369" t="str">
            <v>RCN2-1000-1426320</v>
          </cell>
          <cell r="B369" t="str">
            <v>RCN2-1000-1426320 ROMMER Конвектор внутрипольный RCN 140.260.3200 (Решётка роликовая, анодированный алюминий)</v>
          </cell>
          <cell r="C369">
            <v>80317.94</v>
          </cell>
        </row>
        <row r="370">
          <cell r="A370" t="str">
            <v>RCN2-1000-1426330</v>
          </cell>
          <cell r="B370" t="str">
            <v>RCN2-1000-1426330 ROMMER Конвектор внутрипольный RCN 140.260.3300 (Решётка роликовая, анодированный алюминий)</v>
          </cell>
          <cell r="C370">
            <v>82673.97</v>
          </cell>
        </row>
        <row r="371">
          <cell r="A371" t="str">
            <v>RCN2-1000-1426340</v>
          </cell>
          <cell r="B371" t="str">
            <v>RCN2-1000-1426340 ROMMER Конвектор внутрипольный RCN 140.260.3400 (Решётка роликовая, анодированный алюминий)</v>
          </cell>
          <cell r="C371">
            <v>85029.99</v>
          </cell>
        </row>
        <row r="372">
          <cell r="A372" t="str">
            <v>RCN2-1000-1426350</v>
          </cell>
          <cell r="B372" t="str">
            <v>RCN2-1000-1426350 ROMMER Конвектор внутрипольный RCN 140.260.3500 (Решётка роликовая, анодированный алюминий)</v>
          </cell>
          <cell r="C372">
            <v>87386.02</v>
          </cell>
        </row>
        <row r="373">
          <cell r="A373" t="str">
            <v>RCN2-1000-1426360</v>
          </cell>
          <cell r="B373" t="str">
            <v>RCN2-1000-1426360 ROMMER Конвектор внутрипольный RCN 140.260.3600 (Решётка роликовая, анодированный алюминий)</v>
          </cell>
          <cell r="C373">
            <v>89742.05</v>
          </cell>
        </row>
        <row r="374">
          <cell r="A374" t="str">
            <v>RCN2-1000-1426370</v>
          </cell>
          <cell r="B374" t="str">
            <v>RCN2-1000-1426370 ROMMER Конвектор внутрипольный RCN 140.260.3700 (Решётка роликовая, анодированный алюминий)</v>
          </cell>
          <cell r="C374">
            <v>92098.07</v>
          </cell>
        </row>
        <row r="375">
          <cell r="A375" t="str">
            <v>RCN2-1000-1426380</v>
          </cell>
          <cell r="B375" t="str">
            <v>RCN2-1000-1426380 ROMMER Конвектор внутрипольный RCN 140.260.3800 (Решётка роликовая, анодированный алюминий)</v>
          </cell>
          <cell r="C375">
            <v>94454.1</v>
          </cell>
        </row>
        <row r="376">
          <cell r="A376" t="str">
            <v>RCN2-1000-1426390</v>
          </cell>
          <cell r="B376" t="str">
            <v>RCN2-1000-1426390 ROMMER Конвектор внутрипольный RCN 140.260.3900 (Решётка роликовая, анодированный алюминий)</v>
          </cell>
          <cell r="C376">
            <v>96810.13</v>
          </cell>
        </row>
        <row r="377">
          <cell r="A377" t="str">
            <v>RCN2-1000-1426400</v>
          </cell>
          <cell r="B377" t="str">
            <v>RCN2-1000-1426400 ROMMER Конвектор внутрипольный RCN 140.260.4000 (Решётка роликовая, анодированный алюминий)</v>
          </cell>
          <cell r="C377">
            <v>99166.15</v>
          </cell>
        </row>
        <row r="378">
          <cell r="A378" t="str">
            <v>RCN2-1000-1426410</v>
          </cell>
          <cell r="B378" t="str">
            <v>RCN2-1000-1426410 ROMMER Конвектор внутрипольный RCN 140.260.4100 (Решётка роликовая, анодированный алюминий)</v>
          </cell>
          <cell r="C378">
            <v>101522.18</v>
          </cell>
        </row>
        <row r="379">
          <cell r="A379" t="str">
            <v>RCN2-1000-1426420</v>
          </cell>
          <cell r="B379" t="str">
            <v>RCN2-1000-1426420 ROMMER Конвектор внутрипольный RCN 140.260.4200 (Решётка роликовая, анодированный алюминий)</v>
          </cell>
          <cell r="C379">
            <v>103878.21</v>
          </cell>
        </row>
        <row r="380">
          <cell r="A380" t="str">
            <v>RCN2-1000-1426430</v>
          </cell>
          <cell r="B380" t="str">
            <v>RCN2-1000-1426430 ROMMER Конвектор внутрипольный RCN 140.260.4300 (Решётка роликовая, анодированный алюминий)</v>
          </cell>
          <cell r="C380">
            <v>106234.23</v>
          </cell>
        </row>
        <row r="381">
          <cell r="A381" t="str">
            <v>RCN2-1000-1426440</v>
          </cell>
          <cell r="B381" t="str">
            <v>RCN2-1000-1426440 ROMMER Конвектор внутрипольный RCN 140.260.4400 (Решётка роликовая, анодированный алюминий)</v>
          </cell>
          <cell r="C381">
            <v>108590.26</v>
          </cell>
        </row>
        <row r="382">
          <cell r="A382" t="str">
            <v>RCN2-1000-1426450</v>
          </cell>
          <cell r="B382" t="str">
            <v>RCN2-1000-1426450 ROMMER Конвектор внутрипольный RCN 140.260.4500 (Решётка роликовая, анодированный алюминий)</v>
          </cell>
          <cell r="C382">
            <v>110946.29</v>
          </cell>
        </row>
        <row r="383">
          <cell r="A383" t="str">
            <v>RCN2-1000-1426460</v>
          </cell>
          <cell r="B383" t="str">
            <v>RCN2-1000-1426460 ROMMER Конвектор внутрипольный RCN 140.260.4600 (Решётка роликовая, анодированный алюминий)</v>
          </cell>
          <cell r="C383">
            <v>113302.31</v>
          </cell>
        </row>
        <row r="384">
          <cell r="A384" t="str">
            <v>RCN2-1000-1426470</v>
          </cell>
          <cell r="B384" t="str">
            <v>RCN2-1000-1426470 ROMMER Конвектор внутрипольный RCN 140.260.4700 (Решётка роликовая, анодированный алюминий)</v>
          </cell>
          <cell r="C384">
            <v>115658.34</v>
          </cell>
        </row>
        <row r="385">
          <cell r="A385" t="str">
            <v>RCN2-1000-1426480</v>
          </cell>
          <cell r="B385" t="str">
            <v>RCN2-1000-1426480 ROMMER Конвектор внутрипольный RCN 140.260.4800 (Решётка роликовая, анодированный алюминий)</v>
          </cell>
          <cell r="C385">
            <v>118014.37</v>
          </cell>
        </row>
        <row r="386">
          <cell r="A386" t="str">
            <v>RCN2-1000-1426490</v>
          </cell>
          <cell r="B386" t="str">
            <v>RCN2-1000-1426490 ROMMER Конвектор внутрипольный RCN 140.260.4900 (Решётка роликовая, анодированный алюминий)</v>
          </cell>
          <cell r="C386">
            <v>120370.39</v>
          </cell>
        </row>
        <row r="387">
          <cell r="A387" t="str">
            <v>RCN2-1000-1426500</v>
          </cell>
          <cell r="B387" t="str">
            <v>RCN2-1000-1426500 ROMMER Конвектор внутрипольный RCN 140.260.5000 (Решётка роликовая, анодированный алюминий)</v>
          </cell>
          <cell r="C387">
            <v>122726.42</v>
          </cell>
        </row>
        <row r="388">
          <cell r="A388" t="str">
            <v>RCN2-1000-1926080</v>
          </cell>
          <cell r="B388" t="str">
            <v>RCN2-1000-1926080 ROMMER Конвектор внутрипольный RCN 190.260.800 (Решётка роликовая, анодированный алюминий)</v>
          </cell>
          <cell r="C388">
            <v>24796.44</v>
          </cell>
        </row>
        <row r="389">
          <cell r="A389" t="str">
            <v>RCN2-1000-1926090</v>
          </cell>
          <cell r="B389" t="str">
            <v>RCN2-1000-1926090 ROMMER Конвектор внутрипольный RCN 190.260.900 (Решётка роликовая, анодированный алюминий)</v>
          </cell>
          <cell r="C389">
            <v>27246.38</v>
          </cell>
        </row>
        <row r="390">
          <cell r="A390" t="str">
            <v>RCN2-1000-1926100</v>
          </cell>
          <cell r="B390" t="str">
            <v>RCN2-1000-1926100 ROMMER Конвектор внутрипольный RCN 190.260.1000 (Решётка роликовая, анодированный алюминий)</v>
          </cell>
          <cell r="C390">
            <v>29696.31</v>
          </cell>
        </row>
        <row r="391">
          <cell r="A391" t="str">
            <v>RCN2-1000-1926110</v>
          </cell>
          <cell r="B391" t="str">
            <v>RCN2-1000-1926110 ROMMER Конвектор внутрипольный RCN 190.260.1100 (Решётка роликовая, анодированный алюминий)</v>
          </cell>
          <cell r="C391">
            <v>32146.240000000002</v>
          </cell>
        </row>
        <row r="392">
          <cell r="A392" t="str">
            <v>RCN2-1000-1926120</v>
          </cell>
          <cell r="B392" t="str">
            <v>RCN2-1000-1926120 ROMMER Конвектор внутрипольный RCN 190.260.1200 (Решётка роликовая, анодированный алюминий)</v>
          </cell>
          <cell r="C392">
            <v>34596.17</v>
          </cell>
        </row>
        <row r="393">
          <cell r="A393" t="str">
            <v>RCN2-1000-1926130</v>
          </cell>
          <cell r="B393" t="str">
            <v>RCN2-1000-1926130 ROMMER Конвектор внутрипольный RCN 190.260.1300 (Решётка роликовая, анодированный алюминий)</v>
          </cell>
          <cell r="C393">
            <v>37046.1</v>
          </cell>
        </row>
        <row r="394">
          <cell r="A394" t="str">
            <v>RCN2-1000-1926140</v>
          </cell>
          <cell r="B394" t="str">
            <v>RCN2-1000-1926140 ROMMER Конвектор внутрипольный RCN 190.260.1400 (Решётка роликовая, анодированный алюминий)</v>
          </cell>
          <cell r="C394">
            <v>39496.03</v>
          </cell>
        </row>
        <row r="395">
          <cell r="A395" t="str">
            <v>RCN2-1000-1926150</v>
          </cell>
          <cell r="B395" t="str">
            <v>RCN2-1000-1926150 ROMMER Конвектор внутрипольный RCN 190.260.1500 (Решётка роликовая, анодированный алюминий)</v>
          </cell>
          <cell r="C395">
            <v>41945.96</v>
          </cell>
        </row>
        <row r="396">
          <cell r="A396" t="str">
            <v>RCN2-1000-1926160</v>
          </cell>
          <cell r="B396" t="str">
            <v>RCN2-1000-1926160 ROMMER Конвектор внутрипольный RCN 190.260.1600 (Решётка роликовая, анодированный алюминий)</v>
          </cell>
          <cell r="C396">
            <v>44395.89</v>
          </cell>
        </row>
        <row r="397">
          <cell r="A397" t="str">
            <v>RCN2-1000-1926170</v>
          </cell>
          <cell r="B397" t="str">
            <v>RCN2-1000-1926170 ROMMER Конвектор внутрипольный RCN 190.260.1700 (Решётка роликовая, анодированный алюминий)</v>
          </cell>
          <cell r="C397">
            <v>46845.83</v>
          </cell>
        </row>
        <row r="398">
          <cell r="A398" t="str">
            <v>RCN2-1000-1926180</v>
          </cell>
          <cell r="B398" t="str">
            <v>RCN2-1000-1926180 ROMMER Конвектор внутрипольный RCN 190.260.1800 (Решётка роликовая, анодированный алюминий)</v>
          </cell>
          <cell r="C398">
            <v>49295.76</v>
          </cell>
        </row>
        <row r="399">
          <cell r="A399" t="str">
            <v>RCN2-1000-1926190</v>
          </cell>
          <cell r="B399" t="str">
            <v>RCN2-1000-1926190 ROMMER Конвектор внутрипольный RCN 190.260.1900 (Решётка роликовая, анодированный алюминий)</v>
          </cell>
          <cell r="C399">
            <v>51745.69</v>
          </cell>
        </row>
        <row r="400">
          <cell r="A400" t="str">
            <v>RCN2-1000-1926200</v>
          </cell>
          <cell r="B400" t="str">
            <v>RCN2-1000-1926200 ROMMER Конвектор внутрипольный RCN 190.260.2000 (Решётка роликовая, анодированный алюминий)</v>
          </cell>
          <cell r="C400">
            <v>54195.62</v>
          </cell>
        </row>
        <row r="401">
          <cell r="A401" t="str">
            <v>RCN2-1000-1926210</v>
          </cell>
          <cell r="B401" t="str">
            <v>RCN2-1000-1926210 ROMMER Конвектор внутрипольный RCN 190.260.2100 (Решётка роликовая, анодированный алюминий)</v>
          </cell>
          <cell r="C401">
            <v>56645.55</v>
          </cell>
        </row>
        <row r="402">
          <cell r="A402" t="str">
            <v>RCN2-1000-1926220</v>
          </cell>
          <cell r="B402" t="str">
            <v>RCN2-1000-1926220 ROMMER Конвектор внутрипольный RCN 190.260.2200 (Решётка роликовая, анодированный алюминий)</v>
          </cell>
          <cell r="C402">
            <v>59095.48</v>
          </cell>
        </row>
        <row r="403">
          <cell r="A403" t="str">
            <v>RCN2-1000-1926230</v>
          </cell>
          <cell r="B403" t="str">
            <v>RCN2-1000-1926230 ROMMER Конвектор внутрипольный RCN 190.260.2300 (Решётка роликовая, анодированный алюминий)</v>
          </cell>
          <cell r="C403">
            <v>61545.41</v>
          </cell>
        </row>
        <row r="404">
          <cell r="A404" t="str">
            <v>RCN2-1000-1926240</v>
          </cell>
          <cell r="B404" t="str">
            <v>RCN2-1000-1926240 ROMMER Конвектор внутрипольный RCN 190.260.2400 (Решётка роликовая, анодированный алюминий)</v>
          </cell>
          <cell r="C404">
            <v>63995.34</v>
          </cell>
        </row>
        <row r="405">
          <cell r="A405" t="str">
            <v>RCN2-1000-1926250</v>
          </cell>
          <cell r="B405" t="str">
            <v>RCN2-1000-1926250 ROMMER Конвектор внутрипольный RCN 190.260.2500 (Решётка роликовая, анодированный алюминий)</v>
          </cell>
          <cell r="C405">
            <v>66445.279999999999</v>
          </cell>
        </row>
        <row r="406">
          <cell r="A406" t="str">
            <v>RCN2-1000-1926260</v>
          </cell>
          <cell r="B406" t="str">
            <v>RCN2-1000-1926260 ROMMER Конвектор внутрипольный RCN 190.260.2600 (Решётка роликовая, анодированный алюминий)</v>
          </cell>
          <cell r="C406">
            <v>68895.210000000006</v>
          </cell>
        </row>
        <row r="407">
          <cell r="A407" t="str">
            <v>RCN2-1000-1926270</v>
          </cell>
          <cell r="B407" t="str">
            <v>RCN2-1000-1926270 ROMMER Конвектор внутрипольный RCN 190.260.2700 (Решётка роликовая, анодированный алюминий)</v>
          </cell>
          <cell r="C407">
            <v>71345.14</v>
          </cell>
        </row>
        <row r="408">
          <cell r="A408" t="str">
            <v>RCN2-1000-1926280</v>
          </cell>
          <cell r="B408" t="str">
            <v>RCN2-1000-1926280 ROMMER Конвектор внутрипольный RCN 190.260.2800 (Решётка роликовая, анодированный алюминий)</v>
          </cell>
          <cell r="C408">
            <v>73795.070000000007</v>
          </cell>
        </row>
        <row r="409">
          <cell r="A409" t="str">
            <v>RCN2-1000-1926290</v>
          </cell>
          <cell r="B409" t="str">
            <v>RCN2-1000-1926290 ROMMER Конвектор внутрипольный RCN 190.260.2900 (Решётка роликовая, анодированный алюминий)</v>
          </cell>
          <cell r="C409">
            <v>76245</v>
          </cell>
        </row>
        <row r="410">
          <cell r="A410" t="str">
            <v>RCN2-1000-1926300</v>
          </cell>
          <cell r="B410" t="str">
            <v>RCN2-1000-1926300 ROMMER Конвектор внутрипольный RCN 190.260.3000 (Решётка роликовая, анодированный алюминий)</v>
          </cell>
          <cell r="C410">
            <v>78694.929999999993</v>
          </cell>
        </row>
        <row r="411">
          <cell r="A411" t="str">
            <v>RCN2-1000-1926310</v>
          </cell>
          <cell r="B411" t="str">
            <v>RCN2-1000-1926310 ROMMER Конвектор внутрипольный RCN 190.260.3100 (Решётка роликовая, анодированный алюминий)</v>
          </cell>
          <cell r="C411">
            <v>81144.86</v>
          </cell>
        </row>
        <row r="412">
          <cell r="A412" t="str">
            <v>RCN2-1000-1926320</v>
          </cell>
          <cell r="B412" t="str">
            <v>RCN2-1000-1926320 ROMMER Конвектор внутрипольный RCN 190.260.3200 (Решётка роликовая, анодированный алюминий)</v>
          </cell>
          <cell r="C412">
            <v>83594.789999999994</v>
          </cell>
        </row>
        <row r="413">
          <cell r="A413" t="str">
            <v>RCN2-1000-1926330</v>
          </cell>
          <cell r="B413" t="str">
            <v>RCN2-1000-1926330 ROMMER Конвектор внутрипольный RCN 190.260.3300 (Решётка роликовая, анодированный алюминий)</v>
          </cell>
          <cell r="C413">
            <v>86044.73</v>
          </cell>
        </row>
        <row r="414">
          <cell r="A414" t="str">
            <v>RCN2-1000-1926340</v>
          </cell>
          <cell r="B414" t="str">
            <v>RCN2-1000-1926340 ROMMER Конвектор внутрипольный RCN 190.260.3400 (Решётка роликовая, анодированный алюминий)</v>
          </cell>
          <cell r="C414">
            <v>88494.66</v>
          </cell>
        </row>
        <row r="415">
          <cell r="A415" t="str">
            <v>RCN2-1000-1926350</v>
          </cell>
          <cell r="B415" t="str">
            <v>RCN2-1000-1926350 ROMMER Конвектор внутрипольный RCN 190.260.3500 (Решётка роликовая, анодированный алюминий)</v>
          </cell>
          <cell r="C415">
            <v>90944.59</v>
          </cell>
        </row>
        <row r="416">
          <cell r="A416" t="str">
            <v>RCN2-1000-1926360</v>
          </cell>
          <cell r="B416" t="str">
            <v>RCN2-1000-1926360 ROMMER Конвектор внутрипольный RCN 190.260.3600 (Решётка роликовая, анодированный алюминий)</v>
          </cell>
          <cell r="C416">
            <v>93394.52</v>
          </cell>
        </row>
        <row r="417">
          <cell r="A417" t="str">
            <v>RCN2-1000-1926370</v>
          </cell>
          <cell r="B417" t="str">
            <v>RCN2-1000-1926370 ROMMER Конвектор внутрипольный RCN 190.260.3700 (Решётка роликовая, анодированный алюминий)</v>
          </cell>
          <cell r="C417">
            <v>95844.45</v>
          </cell>
        </row>
        <row r="418">
          <cell r="A418" t="str">
            <v>RCN2-1000-1926380</v>
          </cell>
          <cell r="B418" t="str">
            <v>RCN2-1000-1926380 ROMMER Конвектор внутрипольный RCN 190.260.3800 (Решётка роликовая, анодированный алюминий)</v>
          </cell>
          <cell r="C418">
            <v>98294.38</v>
          </cell>
        </row>
        <row r="419">
          <cell r="A419" t="str">
            <v>RCN2-1000-1926390</v>
          </cell>
          <cell r="B419" t="str">
            <v>RCN2-1000-1926390 ROMMER Конвектор внутрипольный RCN 190.260.3900 (Решётка роликовая, анодированный алюминий)</v>
          </cell>
          <cell r="C419">
            <v>100744.31</v>
          </cell>
        </row>
        <row r="420">
          <cell r="A420" t="str">
            <v>RCN2-1000-1926400</v>
          </cell>
          <cell r="B420" t="str">
            <v>RCN2-1000-1926400 ROMMER Конвектор внутрипольный RCN 190.260.4000 (Решётка роликовая, анодированный алюминий)</v>
          </cell>
          <cell r="C420">
            <v>103194.24000000001</v>
          </cell>
        </row>
        <row r="421">
          <cell r="A421" t="str">
            <v>RCN2-1000-1926410</v>
          </cell>
          <cell r="B421" t="str">
            <v>RCN2-1000-1926410 ROMMER Конвектор внутрипольный RCN 190.260.4100 (Решётка роликовая, анодированный алюминий)</v>
          </cell>
          <cell r="C421">
            <v>105644.18</v>
          </cell>
        </row>
        <row r="422">
          <cell r="A422" t="str">
            <v>RCN2-1000-1926420</v>
          </cell>
          <cell r="B422" t="str">
            <v>RCN2-1000-1926420 ROMMER Конвектор внутрипольный RCN 190.260.4200 (Решётка роликовая, анодированный алюминий)</v>
          </cell>
          <cell r="C422">
            <v>108094.11</v>
          </cell>
        </row>
        <row r="423">
          <cell r="A423" t="str">
            <v>RCN2-1000-1926430</v>
          </cell>
          <cell r="B423" t="str">
            <v>RCN2-1000-1926430 ROMMER Конвектор внутрипольный RCN 190.260.4300 (Решётка роликовая, анодированный алюминий)</v>
          </cell>
          <cell r="C423">
            <v>110544.04</v>
          </cell>
        </row>
        <row r="424">
          <cell r="A424" t="str">
            <v>RCN2-1000-1926440</v>
          </cell>
          <cell r="B424" t="str">
            <v>RCN2-1000-1926440 ROMMER Конвектор внутрипольный RCN 190.260.4400 (Решётка роликовая, анодированный алюминий)</v>
          </cell>
          <cell r="C424">
            <v>112993.97</v>
          </cell>
        </row>
        <row r="425">
          <cell r="A425" t="str">
            <v>RCN2-1000-1926450</v>
          </cell>
          <cell r="B425" t="str">
            <v>RCN2-1000-1926450 ROMMER Конвектор внутрипольный RCN 190.260.4500 (Решётка роликовая, анодированный алюминий)</v>
          </cell>
          <cell r="C425">
            <v>115443.9</v>
          </cell>
        </row>
        <row r="426">
          <cell r="A426" t="str">
            <v>RCN2-1000-1926460</v>
          </cell>
          <cell r="B426" t="str">
            <v>RCN2-1000-1926460 ROMMER Конвектор внутрипольный RCN 190.260.4600 (Решётка роликовая, анодированный алюминий)</v>
          </cell>
          <cell r="C426">
            <v>117893.83</v>
          </cell>
        </row>
        <row r="427">
          <cell r="A427" t="str">
            <v>RCN2-1000-1926470</v>
          </cell>
          <cell r="B427" t="str">
            <v>RCN2-1000-1926470 ROMMER Конвектор внутрипольный RCN 190.260.4700 (Решётка роликовая, анодированный алюминий)</v>
          </cell>
          <cell r="C427">
            <v>120343.76</v>
          </cell>
        </row>
        <row r="428">
          <cell r="A428" t="str">
            <v>RCN2-1000-1926480</v>
          </cell>
          <cell r="B428" t="str">
            <v>RCN2-1000-1926480 ROMMER Конвектор внутрипольный RCN 190.260.4800 (Решётка роликовая, анодированный алюминий)</v>
          </cell>
          <cell r="C428">
            <v>122793.69</v>
          </cell>
        </row>
        <row r="429">
          <cell r="A429" t="str">
            <v>RCN2-1000-1926490</v>
          </cell>
          <cell r="B429" t="str">
            <v>RCN2-1000-1926490 ROMMER Конвектор внутрипольный RCN 190.260.4900 (Решётка роликовая, анодированный алюминий)</v>
          </cell>
          <cell r="C429">
            <v>125243.63</v>
          </cell>
        </row>
        <row r="430">
          <cell r="A430" t="str">
            <v>RCN2-1000-1926500</v>
          </cell>
          <cell r="B430" t="str">
            <v>RCN2-1000-1926500 ROMMER Конвектор внутрипольный RCN 190.260.5000 (Решётка роликовая, анодированный алюминий)</v>
          </cell>
          <cell r="C430">
            <v>127693.56</v>
          </cell>
        </row>
        <row r="431">
          <cell r="A431" t="str">
            <v>RCN3-1000-0830080</v>
          </cell>
          <cell r="B431" t="str">
            <v>RCN3-1000-0830080 ROMMER Конвектор внутрипольный RCN 80.300.800 (Решётка роликовая, анодированный алюминий)</v>
          </cell>
          <cell r="C431">
            <v>18825.79</v>
          </cell>
        </row>
        <row r="432">
          <cell r="A432" t="str">
            <v>RCN3-1000-0830090</v>
          </cell>
          <cell r="B432" t="str">
            <v>RCN3-1000-0830090 ROMMER Конвектор внутрипольный RCN 80.300.900 (Решётка роликовая, анодированный алюминий)</v>
          </cell>
          <cell r="C432">
            <v>20717.900000000001</v>
          </cell>
        </row>
        <row r="433">
          <cell r="A433" t="str">
            <v>RCN3-1000-0830100</v>
          </cell>
          <cell r="B433" t="str">
            <v>RCN3-1000-0830100 ROMMER Конвектор внутрипольный RCN 80.300.1000 (Решётка роликовая, анодированный алюминий)</v>
          </cell>
          <cell r="C433">
            <v>22610.01</v>
          </cell>
        </row>
        <row r="434">
          <cell r="A434" t="str">
            <v>RCN3-1000-0830110</v>
          </cell>
          <cell r="B434" t="str">
            <v>RCN3-1000-0830110 ROMMER Конвектор внутрипольный RCN 80.300.1100 (Решётка роликовая, анодированный алюминий)</v>
          </cell>
          <cell r="C434">
            <v>24502.12</v>
          </cell>
        </row>
        <row r="435">
          <cell r="A435" t="str">
            <v>RCN3-1000-0830120</v>
          </cell>
          <cell r="B435" t="str">
            <v>RCN3-1000-0830120 ROMMER Конвектор внутрипольный RCN 80.300.1200 (Решётка роликовая, анодированный алюминий)</v>
          </cell>
          <cell r="C435">
            <v>26394.23</v>
          </cell>
        </row>
        <row r="436">
          <cell r="A436" t="str">
            <v>RCN3-1000-0830130</v>
          </cell>
          <cell r="B436" t="str">
            <v>RCN3-1000-0830130 ROMMER Конвектор внутрипольный RCN 80.300.1300 (Решётка роликовая, анодированный алюминий)</v>
          </cell>
          <cell r="C436">
            <v>28286.33</v>
          </cell>
        </row>
        <row r="437">
          <cell r="A437" t="str">
            <v>RCN3-1000-0830140</v>
          </cell>
          <cell r="B437" t="str">
            <v>RCN3-1000-0830140 ROMMER Конвектор внутрипольный RCN 80.300.1400 (Решётка роликовая, анодированный алюминий)</v>
          </cell>
          <cell r="C437">
            <v>30178.44</v>
          </cell>
        </row>
        <row r="438">
          <cell r="A438" t="str">
            <v>RCN3-1000-0830150</v>
          </cell>
          <cell r="B438" t="str">
            <v>RCN3-1000-0830150 ROMMER Конвектор внутрипольный RCN 80.300.1500 (Решётка роликовая, анодированный алюминий)</v>
          </cell>
          <cell r="C438">
            <v>32070.55</v>
          </cell>
        </row>
        <row r="439">
          <cell r="A439" t="str">
            <v>RCN3-1000-0830160</v>
          </cell>
          <cell r="B439" t="str">
            <v>RCN3-1000-0830160 ROMMER Конвектор внутрипольный RCN 80.300.1600 (Решётка роликовая, анодированный алюминий)</v>
          </cell>
          <cell r="C439">
            <v>33962.660000000003</v>
          </cell>
        </row>
        <row r="440">
          <cell r="A440" t="str">
            <v>RCN3-1000-0830170</v>
          </cell>
          <cell r="B440" t="str">
            <v>RCN3-1000-0830170 ROMMER Конвектор внутрипольный RCN 80.300.1700 (Решётка роликовая, анодированный алюминий)</v>
          </cell>
          <cell r="C440">
            <v>35854.769999999997</v>
          </cell>
        </row>
        <row r="441">
          <cell r="A441" t="str">
            <v>RCN3-1000-0830180</v>
          </cell>
          <cell r="B441" t="str">
            <v>RCN3-1000-0830180 ROMMER Конвектор внутрипольный RCN 80.300.1800 (Решётка роликовая, анодированный алюминий)</v>
          </cell>
          <cell r="C441">
            <v>37746.879999999997</v>
          </cell>
        </row>
        <row r="442">
          <cell r="A442" t="str">
            <v>RCN3-1000-0830190</v>
          </cell>
          <cell r="B442" t="str">
            <v>RCN3-1000-0830190 ROMMER Конвектор внутрипольный RCN 80.300.1900 (Решётка роликовая, анодированный алюминий)</v>
          </cell>
          <cell r="C442">
            <v>39638.99</v>
          </cell>
        </row>
        <row r="443">
          <cell r="A443" t="str">
            <v>RCN3-1000-0830200</v>
          </cell>
          <cell r="B443" t="str">
            <v>RCN3-1000-0830200 ROMMER Конвектор внутрипольный RCN 80.300.2000 (Решётка роликовая, анодированный алюминий)</v>
          </cell>
          <cell r="C443">
            <v>41531.1</v>
          </cell>
        </row>
        <row r="444">
          <cell r="A444" t="str">
            <v>RCN3-1000-0830210</v>
          </cell>
          <cell r="B444" t="str">
            <v>RCN3-1000-0830210 ROMMER Конвектор внутрипольный RCN 80.300.2100 (Решётка роликовая, анодированный алюминий)</v>
          </cell>
          <cell r="C444">
            <v>43423.21</v>
          </cell>
        </row>
        <row r="445">
          <cell r="A445" t="str">
            <v>RCN3-1000-0830220</v>
          </cell>
          <cell r="B445" t="str">
            <v>RCN3-1000-0830220 ROMMER Конвектор внутрипольный RCN 80.300.2200 (Решётка роликовая, анодированный алюминий)</v>
          </cell>
          <cell r="C445">
            <v>45315.32</v>
          </cell>
        </row>
        <row r="446">
          <cell r="A446" t="str">
            <v>RCN3-1000-0830230</v>
          </cell>
          <cell r="B446" t="str">
            <v>RCN3-1000-0830230 ROMMER Конвектор внутрипольный RCN 80.300.2300 (Решётка роликовая, анодированный алюминий)</v>
          </cell>
          <cell r="C446">
            <v>47207.43</v>
          </cell>
        </row>
        <row r="447">
          <cell r="A447" t="str">
            <v>RCN3-1000-0830240</v>
          </cell>
          <cell r="B447" t="str">
            <v>RCN3-1000-0830240 ROMMER Конвектор внутрипольный RCN 80.300.2400 (Решётка роликовая, анодированный алюминий)</v>
          </cell>
          <cell r="C447">
            <v>49099.54</v>
          </cell>
        </row>
        <row r="448">
          <cell r="A448" t="str">
            <v>RCN3-1000-0830250</v>
          </cell>
          <cell r="B448" t="str">
            <v>RCN3-1000-0830250 ROMMER Конвектор внутрипольный RCN 80.300.2500 (Решётка роликовая, анодированный алюминий)</v>
          </cell>
          <cell r="C448">
            <v>50991.65</v>
          </cell>
        </row>
        <row r="449">
          <cell r="A449" t="str">
            <v>RCN3-1000-0830260</v>
          </cell>
          <cell r="B449" t="str">
            <v>RCN3-1000-0830260 ROMMER Конвектор внутрипольный RCN 80.300.2600 (Решётка роликовая, анодированный алюминий)</v>
          </cell>
          <cell r="C449">
            <v>52883.76</v>
          </cell>
        </row>
        <row r="450">
          <cell r="A450" t="str">
            <v>RCN3-1000-0830270</v>
          </cell>
          <cell r="B450" t="str">
            <v>RCN3-1000-0830270 ROMMER Конвектор внутрипольный RCN 80.300.2700 (Решётка роликовая, анодированный алюминий)</v>
          </cell>
          <cell r="C450">
            <v>54775.87</v>
          </cell>
        </row>
        <row r="451">
          <cell r="A451" t="str">
            <v>RCN3-1000-0830280</v>
          </cell>
          <cell r="B451" t="str">
            <v>RCN3-1000-0830280 ROMMER Конвектор внутрипольный RCN 80.300.2800 (Решётка роликовая, анодированный алюминий)</v>
          </cell>
          <cell r="C451">
            <v>56667.98</v>
          </cell>
        </row>
        <row r="452">
          <cell r="A452" t="str">
            <v>RCN3-1000-0830290</v>
          </cell>
          <cell r="B452" t="str">
            <v>RCN3-1000-0830290 ROMMER Конвектор внутрипольный RCN 80.300.2900 (Решётка роликовая, анодированный алюминий)</v>
          </cell>
          <cell r="C452">
            <v>58560.08</v>
          </cell>
        </row>
        <row r="453">
          <cell r="A453" t="str">
            <v>RCN3-1000-0830300</v>
          </cell>
          <cell r="B453" t="str">
            <v>RCN3-1000-0830300 ROMMER Конвектор внутрипольный RCN 80.300.3000 (Решётка роликовая, анодированный алюминий)</v>
          </cell>
          <cell r="C453">
            <v>60452.19</v>
          </cell>
        </row>
        <row r="454">
          <cell r="A454" t="str">
            <v>RCN3-1000-0830310</v>
          </cell>
          <cell r="B454" t="str">
            <v>RCN3-1000-0830310 ROMMER Конвектор внутрипольный RCN 80.300.3100 (Решётка роликовая, анодированный алюминий)</v>
          </cell>
          <cell r="C454">
            <v>62344.3</v>
          </cell>
        </row>
        <row r="455">
          <cell r="A455" t="str">
            <v>RCN3-1000-0830320</v>
          </cell>
          <cell r="B455" t="str">
            <v>RCN3-1000-0830320 ROMMER Конвектор внутрипольный RCN 80.300.3200 (Решётка роликовая, анодированный алюминий)</v>
          </cell>
          <cell r="C455">
            <v>64236.41</v>
          </cell>
        </row>
        <row r="456">
          <cell r="A456" t="str">
            <v>RCN3-1000-0830330</v>
          </cell>
          <cell r="B456" t="str">
            <v>RCN3-1000-0830330 ROMMER Конвектор внутрипольный RCN 80.300.3300 (Решётка роликовая, анодированный алюминий)</v>
          </cell>
          <cell r="C456">
            <v>66128.52</v>
          </cell>
        </row>
        <row r="457">
          <cell r="A457" t="str">
            <v>RCN3-1000-0830340</v>
          </cell>
          <cell r="B457" t="str">
            <v>RCN3-1000-0830340 ROMMER Конвектор внутрипольный RCN 80.300.3400 (Решётка роликовая, анодированный алюминий)</v>
          </cell>
          <cell r="C457">
            <v>68020.63</v>
          </cell>
        </row>
        <row r="458">
          <cell r="A458" t="str">
            <v>RCN3-1000-0830350</v>
          </cell>
          <cell r="B458" t="str">
            <v>RCN3-1000-0830350 ROMMER Конвектор внутрипольный RCN 80.300.3500 (Решётка роликовая, анодированный алюминий)</v>
          </cell>
          <cell r="C458">
            <v>69912.740000000005</v>
          </cell>
        </row>
        <row r="459">
          <cell r="A459" t="str">
            <v>RCN3-1000-0830360</v>
          </cell>
          <cell r="B459" t="str">
            <v>RCN3-1000-0830360 ROMMER Конвектор внутрипольный RCN 80.300.3600 (Решётка роликовая, анодированный алюминий)</v>
          </cell>
          <cell r="C459">
            <v>71804.850000000006</v>
          </cell>
        </row>
        <row r="460">
          <cell r="A460" t="str">
            <v>RCN3-1000-0830370</v>
          </cell>
          <cell r="B460" t="str">
            <v>RCN3-1000-0830370 ROMMER Конвектор внутрипольный RCN 80.300.3700 (Решётка роликовая, анодированный алюминий)</v>
          </cell>
          <cell r="C460">
            <v>73696.960000000006</v>
          </cell>
        </row>
        <row r="461">
          <cell r="A461" t="str">
            <v>RCN3-1000-0830380</v>
          </cell>
          <cell r="B461" t="str">
            <v>RCN3-1000-0830380 ROMMER Конвектор внутрипольный RCN 80.300.3800 (Решётка роликовая, анодированный алюминий)</v>
          </cell>
          <cell r="C461">
            <v>75589.070000000007</v>
          </cell>
        </row>
        <row r="462">
          <cell r="A462" t="str">
            <v>RCN3-1000-0830390</v>
          </cell>
          <cell r="B462" t="str">
            <v>RCN3-1000-0830390 ROMMER Конвектор внутрипольный RCN 80.300.3900 (Решётка роликовая, анодированный алюминий)</v>
          </cell>
          <cell r="C462">
            <v>77481.179999999993</v>
          </cell>
        </row>
        <row r="463">
          <cell r="A463" t="str">
            <v>RCN3-1000-0830400</v>
          </cell>
          <cell r="B463" t="str">
            <v>RCN3-1000-0830400 ROMMER Конвектор внутрипольный RCN 80.300.4000 (Решётка роликовая, анодированный алюминий)</v>
          </cell>
          <cell r="C463">
            <v>79373.289999999994</v>
          </cell>
        </row>
        <row r="464">
          <cell r="A464" t="str">
            <v>RCN3-1000-0830410</v>
          </cell>
          <cell r="B464" t="str">
            <v>RCN3-1000-0830410 ROMMER Конвектор внутрипольный RCN 80.300.4100 (Решётка роликовая, анодированный алюминий)</v>
          </cell>
          <cell r="C464">
            <v>81265.399999999994</v>
          </cell>
        </row>
        <row r="465">
          <cell r="A465" t="str">
            <v>RCN3-1000-0830420</v>
          </cell>
          <cell r="B465" t="str">
            <v>RCN3-1000-0830420 ROMMER Конвектор внутрипольный RCN 80.300.4200 (Решётка роликовая, анодированный алюминий)</v>
          </cell>
          <cell r="C465">
            <v>83157.509999999995</v>
          </cell>
        </row>
        <row r="466">
          <cell r="A466" t="str">
            <v>RCN3-1000-0830430</v>
          </cell>
          <cell r="B466" t="str">
            <v>RCN3-1000-0830430 ROMMER Конвектор внутрипольный RCN 80.300.4300 (Решётка роликовая, анодированный алюминий)</v>
          </cell>
          <cell r="C466">
            <v>85049.62</v>
          </cell>
        </row>
        <row r="467">
          <cell r="A467" t="str">
            <v>RCN3-1000-0830440</v>
          </cell>
          <cell r="B467" t="str">
            <v>RCN3-1000-0830440 ROMMER Конвектор внутрипольный RCN 80.300.4400 (Решётка роликовая, анодированный алюминий)</v>
          </cell>
          <cell r="C467">
            <v>86941.73</v>
          </cell>
        </row>
        <row r="468">
          <cell r="A468" t="str">
            <v>RCN3-1000-0830450</v>
          </cell>
          <cell r="B468" t="str">
            <v>RCN3-1000-0830450 ROMMER Конвектор внутрипольный RCN 80.300.4500 (Решётка роликовая, анодированный алюминий)</v>
          </cell>
          <cell r="C468">
            <v>88833.83</v>
          </cell>
        </row>
        <row r="469">
          <cell r="A469" t="str">
            <v>RCN3-1000-0830460</v>
          </cell>
          <cell r="B469" t="str">
            <v>RCN3-1000-0830460 ROMMER Конвектор внутрипольный RCN 80.300.4600 (Решётка роликовая, анодированный алюминий)</v>
          </cell>
          <cell r="C469">
            <v>90725.94</v>
          </cell>
        </row>
        <row r="470">
          <cell r="A470" t="str">
            <v>RCN3-1000-0830470</v>
          </cell>
          <cell r="B470" t="str">
            <v>RCN3-1000-0830470 ROMMER Конвектор внутрипольный RCN 80.300.4700 (Решётка роликовая, анодированный алюминий)</v>
          </cell>
          <cell r="C470">
            <v>92618.05</v>
          </cell>
        </row>
        <row r="471">
          <cell r="A471" t="str">
            <v>RCN3-1000-0830480</v>
          </cell>
          <cell r="B471" t="str">
            <v>RCN3-1000-0830480 ROMMER Конвектор внутрипольный RCN 80.300.4800 (Решётка роликовая, анодированный алюминий)</v>
          </cell>
          <cell r="C471">
            <v>94510.16</v>
          </cell>
        </row>
        <row r="472">
          <cell r="A472" t="str">
            <v>RCN3-1000-0830490</v>
          </cell>
          <cell r="B472" t="str">
            <v>RCN3-1000-0830490 ROMMER Конвектор внутрипольный RCN 80.300.4900 (Решётка роликовая, анодированный алюминий)</v>
          </cell>
          <cell r="C472">
            <v>96402.27</v>
          </cell>
        </row>
        <row r="473">
          <cell r="A473" t="str">
            <v>RCN3-1000-0830500</v>
          </cell>
          <cell r="B473" t="str">
            <v>RCN3-1000-0830500 ROMMER Конвектор внутрипольный RCN 80.300.5000 (Решётка роликовая, анодированный алюминий)</v>
          </cell>
          <cell r="C473">
            <v>98294.38</v>
          </cell>
        </row>
        <row r="474">
          <cell r="A474" t="str">
            <v>RCN3-1000-1030080</v>
          </cell>
          <cell r="B474" t="str">
            <v>RCN3-1000-1030080 ROMMER Конвектор внутрипольный RCN 100.300.800 (Решётка роликовая, анодированный алюминий)</v>
          </cell>
          <cell r="C474">
            <v>20154.47</v>
          </cell>
        </row>
        <row r="475">
          <cell r="A475" t="str">
            <v>RCN3-1000-1030090</v>
          </cell>
          <cell r="B475" t="str">
            <v>RCN3-1000-1030090 ROMMER Конвектор внутрипольный RCN 100.300.900 (Решётка роликовая, анодированный алюминий)</v>
          </cell>
          <cell r="C475">
            <v>22060.59</v>
          </cell>
        </row>
        <row r="476">
          <cell r="A476" t="str">
            <v>RCN3-1000-1030100</v>
          </cell>
          <cell r="B476" t="str">
            <v>RCN3-1000-1030100 ROMMER Конвектор внутрипольный RCN 100.300.1000 (Решётка роликовая, анодированный алюминий)</v>
          </cell>
          <cell r="C476">
            <v>23966.720000000001</v>
          </cell>
        </row>
        <row r="477">
          <cell r="A477" t="str">
            <v>RCN3-1000-1030110</v>
          </cell>
          <cell r="B477" t="str">
            <v>RCN3-1000-1030110 ROMMER Конвектор внутрипольный RCN 100.300.1100 (Решётка роликовая, анодированный алюминий)</v>
          </cell>
          <cell r="C477">
            <v>25872.84</v>
          </cell>
        </row>
        <row r="478">
          <cell r="A478" t="str">
            <v>RCN3-1000-1030120</v>
          </cell>
          <cell r="B478" t="str">
            <v>RCN3-1000-1030120 ROMMER Конвектор внутрипольный RCN 100.300.1200 (Решётка роликовая, анодированный алюминий)</v>
          </cell>
          <cell r="C478">
            <v>27778.97</v>
          </cell>
        </row>
        <row r="479">
          <cell r="A479" t="str">
            <v>RCN3-1000-1030130</v>
          </cell>
          <cell r="B479" t="str">
            <v>RCN3-1000-1030130 ROMMER Конвектор внутрипольный RCN 100.300.1300 (Решётка роликовая, анодированный алюминий)</v>
          </cell>
          <cell r="C479">
            <v>29685.09</v>
          </cell>
        </row>
        <row r="480">
          <cell r="A480" t="str">
            <v>RCN3-1000-1030140</v>
          </cell>
          <cell r="B480" t="str">
            <v>RCN3-1000-1030140 ROMMER Конвектор внутрипольный RCN 100.300.1400 (Решётка роликовая, анодированный алюминий)</v>
          </cell>
          <cell r="C480">
            <v>31591.22</v>
          </cell>
        </row>
        <row r="481">
          <cell r="A481" t="str">
            <v>RCN3-1000-1030150</v>
          </cell>
          <cell r="B481" t="str">
            <v>RCN3-1000-1030150 ROMMER Конвектор внутрипольный RCN 100.300.1500 (Решётка роликовая, анодированный алюминий)</v>
          </cell>
          <cell r="C481">
            <v>33497.339999999997</v>
          </cell>
        </row>
        <row r="482">
          <cell r="A482" t="str">
            <v>RCN3-1000-1030160</v>
          </cell>
          <cell r="B482" t="str">
            <v>RCN3-1000-1030160 ROMMER Конвектор внутрипольный RCN 100.300.1600 (Решётка роликовая, анодированный алюминий)</v>
          </cell>
          <cell r="C482">
            <v>35403.47</v>
          </cell>
        </row>
        <row r="483">
          <cell r="A483" t="str">
            <v>RCN3-1000-1030170</v>
          </cell>
          <cell r="B483" t="str">
            <v>RCN3-1000-1030170 ROMMER Конвектор внутрипольный RCN 100.300.1700 (Решётка роликовая, анодированный алюминий)</v>
          </cell>
          <cell r="C483">
            <v>37309.589999999997</v>
          </cell>
        </row>
        <row r="484">
          <cell r="A484" t="str">
            <v>RCN3-1000-1030180</v>
          </cell>
          <cell r="B484" t="str">
            <v>RCN3-1000-1030180 ROMMER Конвектор внутрипольный RCN 100.300.1800 (Решётка роликовая, анодированный алюминий)</v>
          </cell>
          <cell r="C484">
            <v>39215.72</v>
          </cell>
        </row>
        <row r="485">
          <cell r="A485" t="str">
            <v>RCN3-1000-1030190</v>
          </cell>
          <cell r="B485" t="str">
            <v>RCN3-1000-1030190 ROMMER Конвектор внутрипольный RCN 100.300.1900 (Решётка роликовая, анодированный алюминий)</v>
          </cell>
          <cell r="C485">
            <v>41121.839999999997</v>
          </cell>
        </row>
        <row r="486">
          <cell r="A486" t="str">
            <v>RCN3-1000-1030200</v>
          </cell>
          <cell r="B486" t="str">
            <v>RCN3-1000-1030200 ROMMER Конвектор внутрипольный RCN 100.300.2000 (Решётка роликовая, анодированный алюминий)</v>
          </cell>
          <cell r="C486">
            <v>43027.97</v>
          </cell>
        </row>
        <row r="487">
          <cell r="A487" t="str">
            <v>RCN3-1000-1030210</v>
          </cell>
          <cell r="B487" t="str">
            <v>RCN3-1000-1030210 ROMMER Конвектор внутрипольный RCN 100.300.2100 (Решётка роликовая, анодированный алюминий)</v>
          </cell>
          <cell r="C487">
            <v>44934.09</v>
          </cell>
        </row>
        <row r="488">
          <cell r="A488" t="str">
            <v>RCN3-1000-1030220</v>
          </cell>
          <cell r="B488" t="str">
            <v>RCN3-1000-1030220 ROMMER Конвектор внутрипольный RCN 100.300.2200 (Решётка роликовая, анодированный алюминий)</v>
          </cell>
          <cell r="C488">
            <v>46840.22</v>
          </cell>
        </row>
        <row r="489">
          <cell r="A489" t="str">
            <v>RCN3-1000-1030230</v>
          </cell>
          <cell r="B489" t="str">
            <v>RCN3-1000-1030230 ROMMER Конвектор внутрипольный RCN 100.300.2300 (Решётка роликовая, анодированный алюминий)</v>
          </cell>
          <cell r="C489">
            <v>48746.34</v>
          </cell>
        </row>
        <row r="490">
          <cell r="A490" t="str">
            <v>RCN3-1000-1030240</v>
          </cell>
          <cell r="B490" t="str">
            <v>RCN3-1000-1030240 ROMMER Конвектор внутрипольный RCN 100.300.2400 (Решётка роликовая, анодированный алюминий)</v>
          </cell>
          <cell r="C490">
            <v>50652.47</v>
          </cell>
        </row>
        <row r="491">
          <cell r="A491" t="str">
            <v>RCN3-1000-1030250</v>
          </cell>
          <cell r="B491" t="str">
            <v>RCN3-1000-1030250 ROMMER Конвектор внутрипольный RCN 100.300.2500 (Решётка роликовая, анодированный алюминий)</v>
          </cell>
          <cell r="C491">
            <v>52558.59</v>
          </cell>
        </row>
        <row r="492">
          <cell r="A492" t="str">
            <v>RCN3-1000-1030260</v>
          </cell>
          <cell r="B492" t="str">
            <v>RCN3-1000-1030260 ROMMER Конвектор внутрипольный RCN 100.300.2600 (Решётка роликовая, анодированный алюминий)</v>
          </cell>
          <cell r="C492">
            <v>54464.72</v>
          </cell>
        </row>
        <row r="493">
          <cell r="A493" t="str">
            <v>RCN3-1000-1030270</v>
          </cell>
          <cell r="B493" t="str">
            <v>RCN3-1000-1030270 ROMMER Конвектор внутрипольный RCN 100.300.2700 (Решётка роликовая, анодированный алюминий)</v>
          </cell>
          <cell r="C493">
            <v>56370.84</v>
          </cell>
        </row>
        <row r="494">
          <cell r="A494" t="str">
            <v>RCN3-1000-1030280</v>
          </cell>
          <cell r="B494" t="str">
            <v>RCN3-1000-1030280 ROMMER Конвектор внутрипольный RCN 100.300.2800 (Решётка роликовая, анодированный алюминий)</v>
          </cell>
          <cell r="C494">
            <v>58276.97</v>
          </cell>
        </row>
        <row r="495">
          <cell r="A495" t="str">
            <v>RCN3-1000-1030290</v>
          </cell>
          <cell r="B495" t="str">
            <v>RCN3-1000-1030290 ROMMER Конвектор внутрипольный RCN 100.300.2900 (Решётка роликовая, анодированный алюминий)</v>
          </cell>
          <cell r="C495">
            <v>60183.09</v>
          </cell>
        </row>
        <row r="496">
          <cell r="A496" t="str">
            <v>RCN3-1000-1030300</v>
          </cell>
          <cell r="B496" t="str">
            <v>RCN3-1000-1030300 ROMMER Конвектор внутрипольный RCN 100.300.3000 (Решётка роликовая, анодированный алюминий)</v>
          </cell>
          <cell r="C496">
            <v>62089.22</v>
          </cell>
        </row>
        <row r="497">
          <cell r="A497" t="str">
            <v>RCN3-1000-1030310</v>
          </cell>
          <cell r="B497" t="str">
            <v>RCN3-1000-1030310 ROMMER Конвектор внутрипольный RCN 100.300.3100 (Решётка роликовая, анодированный алюминий)</v>
          </cell>
          <cell r="C497">
            <v>63995.34</v>
          </cell>
        </row>
        <row r="498">
          <cell r="A498" t="str">
            <v>RCN3-1000-1030320</v>
          </cell>
          <cell r="B498" t="str">
            <v>RCN3-1000-1030320 ROMMER Конвектор внутрипольный RCN 100.300.3200 (Решётка роликовая, анодированный алюминий)</v>
          </cell>
          <cell r="C498">
            <v>65901.47</v>
          </cell>
        </row>
        <row r="499">
          <cell r="A499" t="str">
            <v>RCN3-1000-1030330</v>
          </cell>
          <cell r="B499" t="str">
            <v>RCN3-1000-1030330 ROMMER Конвектор внутрипольный RCN 100.300.3300 (Решётка роликовая, анодированный алюминий)</v>
          </cell>
          <cell r="C499">
            <v>67807.59</v>
          </cell>
        </row>
        <row r="500">
          <cell r="A500" t="str">
            <v>RCN3-1000-1030340</v>
          </cell>
          <cell r="B500" t="str">
            <v>RCN3-1000-1030340 ROMMER Конвектор внутрипольный RCN 100.300.3400 (Решётка роликовая, анодированный алюминий)</v>
          </cell>
          <cell r="C500">
            <v>69713.72</v>
          </cell>
        </row>
        <row r="501">
          <cell r="A501" t="str">
            <v>RCN3-1000-1030350</v>
          </cell>
          <cell r="B501" t="str">
            <v>RCN3-1000-1030350 ROMMER Конвектор внутрипольный RCN 100.300.3500 (Решётка роликовая, анодированный алюминий)</v>
          </cell>
          <cell r="C501">
            <v>71619.839999999997</v>
          </cell>
        </row>
        <row r="502">
          <cell r="A502" t="str">
            <v>RCN3-1000-1030360</v>
          </cell>
          <cell r="B502" t="str">
            <v>RCN3-1000-1030360 ROMMER Конвектор внутрипольный RCN 100.300.3600 (Решётка роликовая, анодированный алюминий)</v>
          </cell>
          <cell r="C502">
            <v>73525.97</v>
          </cell>
        </row>
        <row r="503">
          <cell r="A503" t="str">
            <v>RCN3-1000-1030370</v>
          </cell>
          <cell r="B503" t="str">
            <v>RCN3-1000-1030370 ROMMER Конвектор внутрипольный RCN 100.300.3700 (Решётка роликовая, анодированный алюминий)</v>
          </cell>
          <cell r="C503">
            <v>75432.09</v>
          </cell>
        </row>
        <row r="504">
          <cell r="A504" t="str">
            <v>RCN3-1000-1030380</v>
          </cell>
          <cell r="B504" t="str">
            <v>RCN3-1000-1030380 ROMMER Конвектор внутрипольный RCN 100.300.3800 (Решётка роликовая, анодированный алюминий)</v>
          </cell>
          <cell r="C504">
            <v>77338.22</v>
          </cell>
        </row>
        <row r="505">
          <cell r="A505" t="str">
            <v>RCN3-1000-1030390</v>
          </cell>
          <cell r="B505" t="str">
            <v>RCN3-1000-1030390 ROMMER Конвектор внутрипольный RCN 100.300.3900 (Решётка роликовая, анодированный алюминий)</v>
          </cell>
          <cell r="C505">
            <v>79244.34</v>
          </cell>
        </row>
        <row r="506">
          <cell r="A506" t="str">
            <v>RCN3-1000-1030400</v>
          </cell>
          <cell r="B506" t="str">
            <v>RCN3-1000-1030400 ROMMER Конвектор внутрипольный RCN 100.300.4000 (Решётка роликовая, анодированный алюминий)</v>
          </cell>
          <cell r="C506">
            <v>81150.47</v>
          </cell>
        </row>
        <row r="507">
          <cell r="A507" t="str">
            <v>RCN3-1000-1030410</v>
          </cell>
          <cell r="B507" t="str">
            <v>RCN3-1000-1030410 ROMMER Конвектор внутрипольный RCN 100.300.4100 (Решётка роликовая, анодированный алюминий)</v>
          </cell>
          <cell r="C507">
            <v>83056.59</v>
          </cell>
        </row>
        <row r="508">
          <cell r="A508" t="str">
            <v>RCN3-1000-1030420</v>
          </cell>
          <cell r="B508" t="str">
            <v>RCN3-1000-1030420 ROMMER Конвектор внутрипольный RCN 100.300.4200 (Решётка роликовая, анодированный алюминий)</v>
          </cell>
          <cell r="C508">
            <v>84962.72</v>
          </cell>
        </row>
        <row r="509">
          <cell r="A509" t="str">
            <v>RCN3-1000-1030430</v>
          </cell>
          <cell r="B509" t="str">
            <v>RCN3-1000-1030430 ROMMER Конвектор внутрипольный RCN 100.300.4300 (Решётка роликовая, анодированный алюминий)</v>
          </cell>
          <cell r="C509">
            <v>86868.84</v>
          </cell>
        </row>
        <row r="510">
          <cell r="A510" t="str">
            <v>RCN3-1000-1030440</v>
          </cell>
          <cell r="B510" t="str">
            <v>RCN3-1000-1030440 ROMMER Конвектор внутрипольный RCN 100.300.4400 (Решётка роликовая, анодированный алюминий)</v>
          </cell>
          <cell r="C510">
            <v>88774.97</v>
          </cell>
        </row>
        <row r="511">
          <cell r="A511" t="str">
            <v>RCN3-1000-1030450</v>
          </cell>
          <cell r="B511" t="str">
            <v>RCN3-1000-1030450 ROMMER Конвектор внутрипольный RCN 100.300.4500 (Решётка роликовая, анодированный алюминий)</v>
          </cell>
          <cell r="C511">
            <v>90681.09</v>
          </cell>
        </row>
        <row r="512">
          <cell r="A512" t="str">
            <v>RCN3-1000-1030460</v>
          </cell>
          <cell r="B512" t="str">
            <v>RCN3-1000-1030460 ROMMER Конвектор внутрипольный RCN 100.300.4600 (Решётка роликовая, анодированный алюминий)</v>
          </cell>
          <cell r="C512">
            <v>92587.22</v>
          </cell>
        </row>
        <row r="513">
          <cell r="A513" t="str">
            <v>RCN3-1000-1030470</v>
          </cell>
          <cell r="B513" t="str">
            <v>RCN3-1000-1030470 ROMMER Конвектор внутрипольный RCN 100.300.4700 (Решётка роликовая, анодированный алюминий)</v>
          </cell>
          <cell r="C513">
            <v>94493.34</v>
          </cell>
        </row>
        <row r="514">
          <cell r="A514" t="str">
            <v>RCN3-1000-1030480</v>
          </cell>
          <cell r="B514" t="str">
            <v>RCN3-1000-1030480 ROMMER Конвектор внутрипольный RCN 100.300.4800 (Решётка роликовая, анодированный алюминий)</v>
          </cell>
          <cell r="C514">
            <v>96399.47</v>
          </cell>
        </row>
        <row r="515">
          <cell r="A515" t="str">
            <v>RCN3-1000-1030490</v>
          </cell>
          <cell r="B515" t="str">
            <v>RCN3-1000-1030490 ROMMER Конвектор внутрипольный RCN 100.300.4900 (Решётка роликовая, анодированный алюминий)</v>
          </cell>
          <cell r="C515">
            <v>98305.59</v>
          </cell>
        </row>
        <row r="516">
          <cell r="A516" t="str">
            <v>RCN3-1000-1030500</v>
          </cell>
          <cell r="B516" t="str">
            <v>RCN3-1000-1030500 ROMMER Конвектор внутрипольный RCN 100.300.5000 (Решётка роликовая, анодированный алюминий)</v>
          </cell>
          <cell r="C516">
            <v>100211.72</v>
          </cell>
        </row>
        <row r="517">
          <cell r="A517" t="str">
            <v>RCN3-1000-1230080</v>
          </cell>
          <cell r="B517" t="str">
            <v>RCN3-1000-1230080 ROMMER Конвектор внутрипольный RCN 120.300.800 (Решётка роликовая, анодированный алюминий)</v>
          </cell>
          <cell r="C517">
            <v>20761.349999999999</v>
          </cell>
        </row>
        <row r="518">
          <cell r="A518" t="str">
            <v>RCN3-1000-1230090</v>
          </cell>
          <cell r="B518" t="str">
            <v>RCN3-1000-1230090 ROMMER Конвектор внутрипольный RCN 120.300.900 (Решётка роликовая, анодированный алюминий)</v>
          </cell>
          <cell r="C518">
            <v>22724.93</v>
          </cell>
        </row>
        <row r="519">
          <cell r="A519" t="str">
            <v>RCN3-1000-1230100</v>
          </cell>
          <cell r="B519" t="str">
            <v>RCN3-1000-1230100 ROMMER Конвектор внутрипольный RCN 120.300.1000 (Решётка роликовая, анодированный алюминий)</v>
          </cell>
          <cell r="C519">
            <v>24688.52</v>
          </cell>
        </row>
        <row r="520">
          <cell r="A520" t="str">
            <v>RCN3-1000-1230110</v>
          </cell>
          <cell r="B520" t="str">
            <v>RCN3-1000-1230110 ROMMER Конвектор внутрипольный RCN 120.300.1100 (Решётка роликовая, анодированный алюминий)</v>
          </cell>
          <cell r="C520">
            <v>26652.11</v>
          </cell>
        </row>
        <row r="521">
          <cell r="A521" t="str">
            <v>RCN3-1000-1230120</v>
          </cell>
          <cell r="B521" t="str">
            <v>RCN3-1000-1230120 ROMMER Конвектор внутрипольный RCN 120.300.1200 (Решётка роликовая, анодированный алюминий)</v>
          </cell>
          <cell r="C521">
            <v>28615.7</v>
          </cell>
        </row>
        <row r="522">
          <cell r="A522" t="str">
            <v>RCN3-1000-1230130</v>
          </cell>
          <cell r="B522" t="str">
            <v>RCN3-1000-1230130 ROMMER Конвектор внутрипольный RCN 120.300.1300 (Решётка роликовая, анодированный алюминий)</v>
          </cell>
          <cell r="C522">
            <v>30579.29</v>
          </cell>
        </row>
        <row r="523">
          <cell r="A523" t="str">
            <v>RCN3-1000-1230140</v>
          </cell>
          <cell r="B523" t="str">
            <v>RCN3-1000-1230140 ROMMER Конвектор внутрипольный RCN 120.300.1400 (Решётка роликовая, анодированный алюминий)</v>
          </cell>
          <cell r="C523">
            <v>32542.880000000001</v>
          </cell>
        </row>
        <row r="524">
          <cell r="A524" t="str">
            <v>RCN3-1000-1230150</v>
          </cell>
          <cell r="B524" t="str">
            <v>RCN3-1000-1230150 ROMMER Конвектор внутрипольный RCN 120.300.1500 (Решётка роликовая, анодированный алюминий)</v>
          </cell>
          <cell r="C524">
            <v>34506.47</v>
          </cell>
        </row>
        <row r="525">
          <cell r="A525" t="str">
            <v>RCN3-1000-1230160</v>
          </cell>
          <cell r="B525" t="str">
            <v>RCN3-1000-1230160 ROMMER Конвектор внутрипольный RCN 120.300.1600 (Решётка роликовая, анодированный алюминий)</v>
          </cell>
          <cell r="C525">
            <v>36470.06</v>
          </cell>
        </row>
        <row r="526">
          <cell r="A526" t="str">
            <v>RCN3-1000-1230170</v>
          </cell>
          <cell r="B526" t="str">
            <v>RCN3-1000-1230170 ROMMER Конвектор внутрипольный RCN 120.300.1700 (Решётка роликовая, анодированный алюминий)</v>
          </cell>
          <cell r="C526">
            <v>38433.65</v>
          </cell>
        </row>
        <row r="527">
          <cell r="A527" t="str">
            <v>RCN3-1000-1230180</v>
          </cell>
          <cell r="B527" t="str">
            <v>RCN3-1000-1230180 ROMMER Конвектор внутрипольный RCN 120.300.1800 (Решётка роликовая, анодированный алюминий)</v>
          </cell>
          <cell r="C527">
            <v>40397.24</v>
          </cell>
        </row>
        <row r="528">
          <cell r="A528" t="str">
            <v>RCN3-1000-1230190</v>
          </cell>
          <cell r="B528" t="str">
            <v>RCN3-1000-1230190 ROMMER Конвектор внутрипольный RCN 120.300.1900 (Решётка роликовая, анодированный алюминий)</v>
          </cell>
          <cell r="C528">
            <v>42360.83</v>
          </cell>
        </row>
        <row r="529">
          <cell r="A529" t="str">
            <v>RCN3-1000-1230200</v>
          </cell>
          <cell r="B529" t="str">
            <v>RCN3-1000-1230200 ROMMER Конвектор внутрипольный RCN 120.300.2000 (Решётка роликовая, анодированный алюминий)</v>
          </cell>
          <cell r="C529">
            <v>44324.41</v>
          </cell>
        </row>
        <row r="530">
          <cell r="A530" t="str">
            <v>RCN3-1000-1230210</v>
          </cell>
          <cell r="B530" t="str">
            <v>RCN3-1000-1230210 ROMMER Конвектор внутрипольный RCN 120.300.2100 (Решётка роликовая, анодированный алюминий)</v>
          </cell>
          <cell r="C530">
            <v>46288</v>
          </cell>
        </row>
        <row r="531">
          <cell r="A531" t="str">
            <v>RCN3-1000-1230220</v>
          </cell>
          <cell r="B531" t="str">
            <v>RCN3-1000-1230220 ROMMER Конвектор внутрипольный RCN 120.300.2200 (Решётка роликовая, анодированный алюминий)</v>
          </cell>
          <cell r="C531">
            <v>48251.59</v>
          </cell>
        </row>
        <row r="532">
          <cell r="A532" t="str">
            <v>RCN3-1000-1230230</v>
          </cell>
          <cell r="B532" t="str">
            <v>RCN3-1000-1230230 ROMMER Конвектор внутрипольный RCN 120.300.2300 (Решётка роликовая, анодированный алюминий)</v>
          </cell>
          <cell r="C532">
            <v>50215.18</v>
          </cell>
        </row>
        <row r="533">
          <cell r="A533" t="str">
            <v>RCN3-1000-1230240</v>
          </cell>
          <cell r="B533" t="str">
            <v>RCN3-1000-1230240 ROMMER Конвектор внутрипольный RCN 120.300.2400 (Решётка роликовая, анодированный алюминий)</v>
          </cell>
          <cell r="C533">
            <v>52178.77</v>
          </cell>
        </row>
        <row r="534">
          <cell r="A534" t="str">
            <v>RCN3-1000-1230250</v>
          </cell>
          <cell r="B534" t="str">
            <v>RCN3-1000-1230250 ROMMER Конвектор внутрипольный RCN 120.300.2500 (Решётка роликовая, анодированный алюминий)</v>
          </cell>
          <cell r="C534">
            <v>54142.36</v>
          </cell>
        </row>
        <row r="535">
          <cell r="A535" t="str">
            <v>RCN3-1000-1230260</v>
          </cell>
          <cell r="B535" t="str">
            <v>RCN3-1000-1230260 ROMMER Конвектор внутрипольный RCN 120.300.2600 (Решётка роликовая, анодированный алюминий)</v>
          </cell>
          <cell r="C535">
            <v>56105.95</v>
          </cell>
        </row>
        <row r="536">
          <cell r="A536" t="str">
            <v>RCN3-1000-1230270</v>
          </cell>
          <cell r="B536" t="str">
            <v>RCN3-1000-1230270 ROMMER Конвектор внутрипольный RCN 120.300.2700 (Решётка роликовая, анодированный алюминий)</v>
          </cell>
          <cell r="C536">
            <v>58069.54</v>
          </cell>
        </row>
        <row r="537">
          <cell r="A537" t="str">
            <v>RCN3-1000-1230280</v>
          </cell>
          <cell r="B537" t="str">
            <v>RCN3-1000-1230280 ROMMER Конвектор внутрипольный RCN 120.300.2800 (Решётка роликовая, анодированный алюминий)</v>
          </cell>
          <cell r="C537">
            <v>60033.13</v>
          </cell>
        </row>
        <row r="538">
          <cell r="A538" t="str">
            <v>RCN3-1000-1230290</v>
          </cell>
          <cell r="B538" t="str">
            <v>RCN3-1000-1230290 ROMMER Конвектор внутрипольный RCN 120.300.2900 (Решётка роликовая, анодированный алюминий)</v>
          </cell>
          <cell r="C538">
            <v>61996.72</v>
          </cell>
        </row>
        <row r="539">
          <cell r="A539" t="str">
            <v>RCN3-1000-1230300</v>
          </cell>
          <cell r="B539" t="str">
            <v>RCN3-1000-1230300 ROMMER Конвектор внутрипольный RCN 120.300.3000 (Решётка роликовая, анодированный алюминий)</v>
          </cell>
          <cell r="C539">
            <v>63960.3</v>
          </cell>
        </row>
        <row r="540">
          <cell r="A540" t="str">
            <v>RCN3-1000-1230310</v>
          </cell>
          <cell r="B540" t="str">
            <v>RCN3-1000-1230310 ROMMER Конвектор внутрипольный RCN 120.300.3100 (Решётка роликовая, анодированный алюминий)</v>
          </cell>
          <cell r="C540">
            <v>65923.89</v>
          </cell>
        </row>
        <row r="541">
          <cell r="A541" t="str">
            <v>RCN3-1000-1230320</v>
          </cell>
          <cell r="B541" t="str">
            <v>RCN3-1000-1230320 ROMMER Конвектор внутрипольный RCN 120.300.3200 (Решётка роликовая, анодированный алюминий)</v>
          </cell>
          <cell r="C541">
            <v>67887.48</v>
          </cell>
        </row>
        <row r="542">
          <cell r="A542" t="str">
            <v>RCN3-1000-1230330</v>
          </cell>
          <cell r="B542" t="str">
            <v>RCN3-1000-1230330 ROMMER Конвектор внутрипольный RCN 120.300.3300 (Решётка роликовая, анодированный алюминий)</v>
          </cell>
          <cell r="C542">
            <v>69851.070000000007</v>
          </cell>
        </row>
        <row r="543">
          <cell r="A543" t="str">
            <v>RCN3-1000-1230340</v>
          </cell>
          <cell r="B543" t="str">
            <v>RCN3-1000-1230340 ROMMER Конвектор внутрипольный RCN 120.300.3400 (Решётка роликовая, анодированный алюминий)</v>
          </cell>
          <cell r="C543">
            <v>71814.66</v>
          </cell>
        </row>
        <row r="544">
          <cell r="A544" t="str">
            <v>RCN3-1000-1230350</v>
          </cell>
          <cell r="B544" t="str">
            <v>RCN3-1000-1230350 ROMMER Конвектор внутрипольный RCN 120.300.3500 (Решётка роликовая, анодированный алюминий)</v>
          </cell>
          <cell r="C544">
            <v>73778.25</v>
          </cell>
        </row>
        <row r="545">
          <cell r="A545" t="str">
            <v>RCN3-1000-1230360</v>
          </cell>
          <cell r="B545" t="str">
            <v>RCN3-1000-1230360 ROMMER Конвектор внутрипольный RCN 120.300.3600 (Решётка роликовая, анодированный алюминий)</v>
          </cell>
          <cell r="C545">
            <v>75741.84</v>
          </cell>
        </row>
        <row r="546">
          <cell r="A546" t="str">
            <v>RCN3-1000-1230370</v>
          </cell>
          <cell r="B546" t="str">
            <v>RCN3-1000-1230370 ROMMER Конвектор внутрипольный RCN 120.300.3700 (Решётка роликовая, анодированный алюминий)</v>
          </cell>
          <cell r="C546">
            <v>77705.429999999993</v>
          </cell>
        </row>
        <row r="547">
          <cell r="A547" t="str">
            <v>RCN3-1000-1230380</v>
          </cell>
          <cell r="B547" t="str">
            <v>RCN3-1000-1230380 ROMMER Конвектор внутрипольный RCN 120.300.3800 (Решётка роликовая, анодированный алюминий)</v>
          </cell>
          <cell r="C547">
            <v>79669.02</v>
          </cell>
        </row>
        <row r="548">
          <cell r="A548" t="str">
            <v>RCN3-1000-1230390</v>
          </cell>
          <cell r="B548" t="str">
            <v>RCN3-1000-1230390 ROMMER Конвектор внутрипольный RCN 120.300.3900 (Решётка роликовая, анодированный алюминий)</v>
          </cell>
          <cell r="C548">
            <v>81632.61</v>
          </cell>
        </row>
        <row r="549">
          <cell r="A549" t="str">
            <v>RCN3-1000-1230400</v>
          </cell>
          <cell r="B549" t="str">
            <v>RCN3-1000-1230400 ROMMER Конвектор внутрипольный RCN 120.300.4000 (Решётка роликовая, анодированный алюминий)</v>
          </cell>
          <cell r="C549">
            <v>83596.2</v>
          </cell>
        </row>
        <row r="550">
          <cell r="A550" t="str">
            <v>RCN3-1000-1230410</v>
          </cell>
          <cell r="B550" t="str">
            <v>RCN3-1000-1230410 ROMMER Конвектор внутрипольный RCN 120.300.4100 (Решётка роликовая, анодированный алюминий)</v>
          </cell>
          <cell r="C550">
            <v>85559.78</v>
          </cell>
        </row>
        <row r="551">
          <cell r="A551" t="str">
            <v>RCN3-1000-1230420</v>
          </cell>
          <cell r="B551" t="str">
            <v>RCN3-1000-1230420 ROMMER Конвектор внутрипольный RCN 120.300.4200 (Решётка роликовая, анодированный алюминий)</v>
          </cell>
          <cell r="C551">
            <v>87523.37</v>
          </cell>
        </row>
        <row r="552">
          <cell r="A552" t="str">
            <v>RCN3-1000-1230430</v>
          </cell>
          <cell r="B552" t="str">
            <v>RCN3-1000-1230430 ROMMER Конвектор внутрипольный RCN 120.300.4300 (Решётка роликовая, анодированный алюминий)</v>
          </cell>
          <cell r="C552">
            <v>89486.96</v>
          </cell>
        </row>
        <row r="553">
          <cell r="A553" t="str">
            <v>RCN3-1000-1230440</v>
          </cell>
          <cell r="B553" t="str">
            <v>RCN3-1000-1230440 ROMMER Конвектор внутрипольный RCN 120.300.4400 (Решётка роликовая, анодированный алюминий)</v>
          </cell>
          <cell r="C553">
            <v>91450.55</v>
          </cell>
        </row>
        <row r="554">
          <cell r="A554" t="str">
            <v>RCN3-1000-1230450</v>
          </cell>
          <cell r="B554" t="str">
            <v>RCN3-1000-1230450 ROMMER Конвектор внутрипольный RCN 120.300.4500 (Решётка роликовая, анодированный алюминий)</v>
          </cell>
          <cell r="C554">
            <v>93414.14</v>
          </cell>
        </row>
        <row r="555">
          <cell r="A555" t="str">
            <v>RCN3-1000-1230460</v>
          </cell>
          <cell r="B555" t="str">
            <v>RCN3-1000-1230460 ROMMER Конвектор внутрипольный RCN 120.300.4600 (Решётка роликовая, анодированный алюминий)</v>
          </cell>
          <cell r="C555">
            <v>95377.73</v>
          </cell>
        </row>
        <row r="556">
          <cell r="A556" t="str">
            <v>RCN3-1000-1230470</v>
          </cell>
          <cell r="B556" t="str">
            <v>RCN3-1000-1230470 ROMMER Конвектор внутрипольный RCN 120.300.4700 (Решётка роликовая, анодированный алюминий)</v>
          </cell>
          <cell r="C556">
            <v>97341.32</v>
          </cell>
        </row>
        <row r="557">
          <cell r="A557" t="str">
            <v>RCN3-1000-1230480</v>
          </cell>
          <cell r="B557" t="str">
            <v>RCN3-1000-1230480 ROMMER Конвектор внутрипольный RCN 120.300.4800 (Решётка роликовая, анодированный алюминий)</v>
          </cell>
          <cell r="C557">
            <v>99304.91</v>
          </cell>
        </row>
        <row r="558">
          <cell r="A558" t="str">
            <v>RCN3-1000-1230490</v>
          </cell>
          <cell r="B558" t="str">
            <v>RCN3-1000-1230490 ROMMER Конвектор внутрипольный RCN 120.300.4900 (Решётка роликовая, анодированный алюминий)</v>
          </cell>
          <cell r="C558">
            <v>101268.5</v>
          </cell>
        </row>
        <row r="559">
          <cell r="A559" t="str">
            <v>RCN3-1000-1230500</v>
          </cell>
          <cell r="B559" t="str">
            <v>RCN3-1000-1230500 ROMMER Конвектор внутрипольный RCN 120.300.5000 (Решётка роликовая, анодированный алюминий)</v>
          </cell>
          <cell r="C559">
            <v>103232.09</v>
          </cell>
        </row>
        <row r="560">
          <cell r="A560" t="str">
            <v>RCN3-1000-1430080</v>
          </cell>
          <cell r="B560" t="str">
            <v>RCN3-1000-1430080 ROMMER Конвектор внутрипольный RCN 140.300.800 (Решётка роликовая, анодированный алюминий)</v>
          </cell>
          <cell r="C560">
            <v>31036.2</v>
          </cell>
        </row>
        <row r="561">
          <cell r="A561" t="str">
            <v>RCN3-1000-1430090</v>
          </cell>
          <cell r="B561" t="str">
            <v>RCN3-1000-1430090 ROMMER Конвектор внутрипольный RCN 140.300.900 (Решётка роликовая, анодированный алюминий)</v>
          </cell>
          <cell r="C561">
            <v>33816.9</v>
          </cell>
        </row>
        <row r="562">
          <cell r="A562" t="str">
            <v>RCN3-1000-1430100</v>
          </cell>
          <cell r="B562" t="str">
            <v>RCN3-1000-1430100 ROMMER Конвектор внутрипольный RCN 140.300.1000 (Решётка роликовая, анодированный алюминий)</v>
          </cell>
          <cell r="C562">
            <v>36597.599999999999</v>
          </cell>
        </row>
        <row r="563">
          <cell r="A563" t="str">
            <v>RCN3-1000-1430110</v>
          </cell>
          <cell r="B563" t="str">
            <v>RCN3-1000-1430110 ROMMER Конвектор внутрипольный RCN 140.300.1100 (Решётка роликовая, анодированный алюминий)</v>
          </cell>
          <cell r="C563">
            <v>39378.300000000003</v>
          </cell>
        </row>
        <row r="564">
          <cell r="A564" t="str">
            <v>RCN3-1000-1430120</v>
          </cell>
          <cell r="B564" t="str">
            <v>RCN3-1000-1430120 ROMMER Конвектор внутрипольный RCN 140.300.1200 (Решётка роликовая, анодированный алюминий)</v>
          </cell>
          <cell r="C564">
            <v>42159</v>
          </cell>
        </row>
        <row r="565">
          <cell r="A565" t="str">
            <v>RCN3-1000-1430130</v>
          </cell>
          <cell r="B565" t="str">
            <v>RCN3-1000-1430130 ROMMER Конвектор внутрипольный RCN 140.300.1300 (Решётка роликовая, анодированный алюминий)</v>
          </cell>
          <cell r="C565">
            <v>44939.7</v>
          </cell>
        </row>
        <row r="566">
          <cell r="A566" t="str">
            <v>RCN3-1000-1430140</v>
          </cell>
          <cell r="B566" t="str">
            <v>RCN3-1000-1430140 ROMMER Конвектор внутрипольный RCN 140.300.1400 (Решётка роликовая, анодированный алюминий)</v>
          </cell>
          <cell r="C566">
            <v>47720.4</v>
          </cell>
        </row>
        <row r="567">
          <cell r="A567" t="str">
            <v>RCN3-1000-1430150</v>
          </cell>
          <cell r="B567" t="str">
            <v>RCN3-1000-1430150 ROMMER Конвектор внутрипольный RCN 140.300.1500 (Решётка роликовая, анодированный алюминий)</v>
          </cell>
          <cell r="C567">
            <v>50501.1</v>
          </cell>
        </row>
        <row r="568">
          <cell r="A568" t="str">
            <v>RCN3-1000-1430160</v>
          </cell>
          <cell r="B568" t="str">
            <v>RCN3-1000-1430160 ROMMER Конвектор внутрипольный RCN 140.300.1600 (Решётка роликовая, анодированный алюминий)</v>
          </cell>
          <cell r="C568">
            <v>53281.8</v>
          </cell>
        </row>
        <row r="569">
          <cell r="A569" t="str">
            <v>RCN3-1000-1430170</v>
          </cell>
          <cell r="B569" t="str">
            <v>RCN3-1000-1430170 ROMMER Конвектор внутрипольный RCN 140.300.1700 (Решётка роликовая, анодированный алюминий)</v>
          </cell>
          <cell r="C569">
            <v>56062.5</v>
          </cell>
        </row>
        <row r="570">
          <cell r="A570" t="str">
            <v>RCN3-1000-1430180</v>
          </cell>
          <cell r="B570" t="str">
            <v>RCN3-1000-1430180 ROMMER Конвектор внутрипольный RCN 140.300.1800 (Решётка роликовая, анодированный алюминий)</v>
          </cell>
          <cell r="C570">
            <v>58843.199999999997</v>
          </cell>
        </row>
        <row r="571">
          <cell r="A571" t="str">
            <v>RCN3-1000-1430190</v>
          </cell>
          <cell r="B571" t="str">
            <v>RCN3-1000-1430190 ROMMER Конвектор внутрипольный RCN 140.300.1900 (Решётка роликовая, анодированный алюминий)</v>
          </cell>
          <cell r="C571">
            <v>61623.9</v>
          </cell>
        </row>
        <row r="572">
          <cell r="A572" t="str">
            <v>RCN3-1000-1430200</v>
          </cell>
          <cell r="B572" t="str">
            <v>RCN3-1000-1430200 ROMMER Конвектор внутрипольный RCN 140.300.2000 (Решётка роликовая, анодированный алюминий)</v>
          </cell>
          <cell r="C572">
            <v>64404.6</v>
          </cell>
        </row>
        <row r="573">
          <cell r="A573" t="str">
            <v>RCN3-1000-1430210</v>
          </cell>
          <cell r="B573" t="str">
            <v>RCN3-1000-1430210 ROMMER Конвектор внутрипольный RCN 140.300.2100 (Решётка роликовая, анодированный алюминий)</v>
          </cell>
          <cell r="C573">
            <v>67185.3</v>
          </cell>
        </row>
        <row r="574">
          <cell r="A574" t="str">
            <v>RCN3-1000-1430220</v>
          </cell>
          <cell r="B574" t="str">
            <v>RCN3-1000-1430220 ROMMER Конвектор внутрипольный RCN 140.300.2200 (Решётка роликовая, анодированный алюминий)</v>
          </cell>
          <cell r="C574">
            <v>69966</v>
          </cell>
        </row>
        <row r="575">
          <cell r="A575" t="str">
            <v>RCN3-1000-1430230</v>
          </cell>
          <cell r="B575" t="str">
            <v>RCN3-1000-1430230 ROMMER Конвектор внутрипольный RCN 140.300.2300 (Решётка роликовая, анодированный алюминий)</v>
          </cell>
          <cell r="C575">
            <v>72746.7</v>
          </cell>
        </row>
        <row r="576">
          <cell r="A576" t="str">
            <v>RCN3-1000-1430240</v>
          </cell>
          <cell r="B576" t="str">
            <v>RCN3-1000-1430240 ROMMER Конвектор внутрипольный RCN 140.300.2400 (Решётка роликовая, анодированный алюминий)</v>
          </cell>
          <cell r="C576">
            <v>75527.399999999994</v>
          </cell>
        </row>
        <row r="577">
          <cell r="A577" t="str">
            <v>RCN3-1000-1430250</v>
          </cell>
          <cell r="B577" t="str">
            <v>RCN3-1000-1430250 ROMMER Конвектор внутрипольный RCN 140.300.2500 (Решётка роликовая, анодированный алюминий)</v>
          </cell>
          <cell r="C577">
            <v>78308.100000000006</v>
          </cell>
        </row>
        <row r="578">
          <cell r="A578" t="str">
            <v>RCN3-1000-1430260</v>
          </cell>
          <cell r="B578" t="str">
            <v>RCN3-1000-1430260 ROMMER Конвектор внутрипольный RCN 140.300.2600 (Решётка роликовая, анодированный алюминий)</v>
          </cell>
          <cell r="C578">
            <v>81088.800000000003</v>
          </cell>
        </row>
        <row r="579">
          <cell r="A579" t="str">
            <v>RCN3-1000-1430270</v>
          </cell>
          <cell r="B579" t="str">
            <v>RCN3-1000-1430270 ROMMER Конвектор внутрипольный RCN 140.300.2700 (Решётка роликовая, анодированный алюминий)</v>
          </cell>
          <cell r="C579">
            <v>83869.5</v>
          </cell>
        </row>
        <row r="580">
          <cell r="A580" t="str">
            <v>RCN3-1000-1430280</v>
          </cell>
          <cell r="B580" t="str">
            <v>RCN3-1000-1430280 ROMMER Конвектор внутрипольный RCN 140.300.2800 (Решётка роликовая, анодированный алюминий)</v>
          </cell>
          <cell r="C580">
            <v>86650.2</v>
          </cell>
        </row>
        <row r="581">
          <cell r="A581" t="str">
            <v>RCN3-1000-1430290</v>
          </cell>
          <cell r="B581" t="str">
            <v>RCN3-1000-1430290 ROMMER Конвектор внутрипольный RCN 140.300.2900 (Решётка роликовая, анодированный алюминий)</v>
          </cell>
          <cell r="C581">
            <v>89430.9</v>
          </cell>
        </row>
        <row r="582">
          <cell r="A582" t="str">
            <v>RCN3-1000-1430300</v>
          </cell>
          <cell r="B582" t="str">
            <v>RCN3-1000-1430300 ROMMER Конвектор внутрипольный RCN 140.300.3000 (Решётка роликовая, анодированный алюминий)</v>
          </cell>
          <cell r="C582">
            <v>92211.6</v>
          </cell>
        </row>
        <row r="583">
          <cell r="A583" t="str">
            <v>RCN3-1000-1430310</v>
          </cell>
          <cell r="B583" t="str">
            <v>RCN3-1000-1430310 ROMMER Конвектор внутрипольный RCN 140.300.3100 (Решётка роликовая, анодированный алюминий)</v>
          </cell>
          <cell r="C583">
            <v>94992.3</v>
          </cell>
        </row>
        <row r="584">
          <cell r="A584" t="str">
            <v>RCN3-1000-1430320</v>
          </cell>
          <cell r="B584" t="str">
            <v>RCN3-1000-1430320 ROMMER Конвектор внутрипольный RCN 140.300.3200 (Решётка роликовая, анодированный алюминий)</v>
          </cell>
          <cell r="C584">
            <v>97773</v>
          </cell>
        </row>
        <row r="585">
          <cell r="A585" t="str">
            <v>RCN3-1000-1430330</v>
          </cell>
          <cell r="B585" t="str">
            <v>RCN3-1000-1430330 ROMMER Конвектор внутрипольный RCN 140.300.3300 (Решётка роликовая, анодированный алюминий)</v>
          </cell>
          <cell r="C585">
            <v>100553.7</v>
          </cell>
        </row>
        <row r="586">
          <cell r="A586" t="str">
            <v>RCN3-1000-1430340</v>
          </cell>
          <cell r="B586" t="str">
            <v>RCN3-1000-1430340 ROMMER Конвектор внутрипольный RCN 140.300.3400 (Решётка роликовая, анодированный алюминий)</v>
          </cell>
          <cell r="C586">
            <v>103334.39999999999</v>
          </cell>
        </row>
        <row r="587">
          <cell r="A587" t="str">
            <v>RCN3-1000-1430350</v>
          </cell>
          <cell r="B587" t="str">
            <v>RCN3-1000-1430350 ROMMER Конвектор внутрипольный RCN 140.300.3500 (Решётка роликовая, анодированный алюминий)</v>
          </cell>
          <cell r="C587">
            <v>106115.1</v>
          </cell>
        </row>
        <row r="588">
          <cell r="A588" t="str">
            <v>RCN3-1000-1430360</v>
          </cell>
          <cell r="B588" t="str">
            <v>RCN3-1000-1430360 ROMMER Конвектор внутрипольный RCN 140.300.3600 (Решётка роликовая, анодированный алюминий)</v>
          </cell>
          <cell r="C588">
            <v>108895.8</v>
          </cell>
        </row>
        <row r="589">
          <cell r="A589" t="str">
            <v>RCN3-1000-1430370</v>
          </cell>
          <cell r="B589" t="str">
            <v>RCN3-1000-1430370 ROMMER Конвектор внутрипольный RCN 140.300.3700 (Решётка роликовая, анодированный алюминий)</v>
          </cell>
          <cell r="C589">
            <v>111676.5</v>
          </cell>
        </row>
        <row r="590">
          <cell r="A590" t="str">
            <v>RCN3-1000-1430380</v>
          </cell>
          <cell r="B590" t="str">
            <v>RCN3-1000-1430380 ROMMER Конвектор внутрипольный RCN 140.300.3800 (Решётка роликовая, анодированный алюминий)</v>
          </cell>
          <cell r="C590">
            <v>114457.2</v>
          </cell>
        </row>
        <row r="591">
          <cell r="A591" t="str">
            <v>RCN3-1000-1430390</v>
          </cell>
          <cell r="B591" t="str">
            <v>RCN3-1000-1430390 ROMMER Конвектор внутрипольный RCN 140.300.3900 (Решётка роликовая, анодированный алюминий)</v>
          </cell>
          <cell r="C591">
            <v>117237.9</v>
          </cell>
        </row>
        <row r="592">
          <cell r="A592" t="str">
            <v>RCN3-1000-1430400</v>
          </cell>
          <cell r="B592" t="str">
            <v>RCN3-1000-1430400 ROMMER Конвектор внутрипольный RCN 140.300.4000 (Решётка роликовая, анодированный алюминий)</v>
          </cell>
          <cell r="C592">
            <v>120018.6</v>
          </cell>
        </row>
        <row r="593">
          <cell r="A593" t="str">
            <v>RCN3-1000-1430410</v>
          </cell>
          <cell r="B593" t="str">
            <v>RCN3-1000-1430410 ROMMER Конвектор внутрипольный RCN 140.300.4100 (Решётка роликовая, анодированный алюминий)</v>
          </cell>
          <cell r="C593">
            <v>122799.3</v>
          </cell>
        </row>
        <row r="594">
          <cell r="A594" t="str">
            <v>RCN3-1000-1430420</v>
          </cell>
          <cell r="B594" t="str">
            <v>RCN3-1000-1430420 ROMMER Конвектор внутрипольный RCN 140.300.4200 (Решётка роликовая, анодированный алюминий)</v>
          </cell>
          <cell r="C594">
            <v>125580</v>
          </cell>
        </row>
        <row r="595">
          <cell r="A595" t="str">
            <v>RCN3-1000-1430430</v>
          </cell>
          <cell r="B595" t="str">
            <v>RCN3-1000-1430430 ROMMER Конвектор внутрипольный RCN 140.300.4300 (Решётка роликовая, анодированный алюминий)</v>
          </cell>
          <cell r="C595">
            <v>128360.7</v>
          </cell>
        </row>
        <row r="596">
          <cell r="A596" t="str">
            <v>RCN3-1000-1430440</v>
          </cell>
          <cell r="B596" t="str">
            <v>RCN3-1000-1430440 ROMMER Конвектор внутрипольный RCN 140.300.4400 (Решётка роликовая, анодированный алюминий)</v>
          </cell>
          <cell r="C596">
            <v>131141.4</v>
          </cell>
        </row>
        <row r="597">
          <cell r="A597" t="str">
            <v>RCN3-1000-1430450</v>
          </cell>
          <cell r="B597" t="str">
            <v>RCN3-1000-1430450 ROMMER Конвектор внутрипольный RCN 140.300.4500 (Решётка роликовая, анодированный алюминий)</v>
          </cell>
          <cell r="C597">
            <v>133922.1</v>
          </cell>
        </row>
        <row r="598">
          <cell r="A598" t="str">
            <v>RCN3-1000-1430460</v>
          </cell>
          <cell r="B598" t="str">
            <v>RCN3-1000-1430460 ROMMER Конвектор внутрипольный RCN 140.300.4600 (Решётка роликовая, анодированный алюминий)</v>
          </cell>
          <cell r="C598">
            <v>136702.79999999999</v>
          </cell>
        </row>
        <row r="599">
          <cell r="A599" t="str">
            <v>RCN3-1000-1430470</v>
          </cell>
          <cell r="B599" t="str">
            <v>RCN3-1000-1430470 ROMMER Конвектор внутрипольный RCN 140.300.4700 (Решётка роликовая, анодированный алюминий)</v>
          </cell>
          <cell r="C599">
            <v>139483.5</v>
          </cell>
        </row>
        <row r="600">
          <cell r="A600" t="str">
            <v>RCN3-1000-1430480</v>
          </cell>
          <cell r="B600" t="str">
            <v>RCN3-1000-1430480 ROMMER Конвектор внутрипольный RCN 140.300.4800 (Решётка роликовая, анодированный алюминий)</v>
          </cell>
          <cell r="C600">
            <v>142264.20000000001</v>
          </cell>
        </row>
        <row r="601">
          <cell r="A601" t="str">
            <v>RCN3-1000-1430490</v>
          </cell>
          <cell r="B601" t="str">
            <v>RCN3-1000-1430490 ROMMER Конвектор внутрипольный RCN 140.300.4900 (Решётка роликовая, анодированный алюминий)</v>
          </cell>
          <cell r="C601">
            <v>145044.9</v>
          </cell>
        </row>
        <row r="602">
          <cell r="A602" t="str">
            <v>RCN3-1000-1430500</v>
          </cell>
          <cell r="B602" t="str">
            <v>RCN3-1000-1430500 ROMMER Конвектор внутрипольный RCN 140.300.5000 (Решётка роликовая, анодированный алюминий)</v>
          </cell>
          <cell r="C602">
            <v>147825.60000000001</v>
          </cell>
        </row>
        <row r="603">
          <cell r="A603" t="str">
            <v>RCN3-1000-1930080</v>
          </cell>
          <cell r="B603" t="str">
            <v>RCN3-1000-1930080 ROMMER Конвектор внутрипольный RCN 190.300.800 (Решётка роликовая, анодированный алюминий)</v>
          </cell>
          <cell r="C603">
            <v>32496.63</v>
          </cell>
        </row>
        <row r="604">
          <cell r="A604" t="str">
            <v>RCN3-1000-1930090</v>
          </cell>
          <cell r="B604" t="str">
            <v>RCN3-1000-1930090 ROMMER Конвектор внутрипольный RCN 190.300.900 (Решётка роликовая, анодированный алюминий)</v>
          </cell>
          <cell r="C604">
            <v>35438.51</v>
          </cell>
        </row>
        <row r="605">
          <cell r="A605" t="str">
            <v>RCN3-1000-1930100</v>
          </cell>
          <cell r="B605" t="str">
            <v>RCN3-1000-1930100 ROMMER Конвектор внутрипольный RCN 190.300.1000 (Решётка роликовая, анодированный алюминий)</v>
          </cell>
          <cell r="C605">
            <v>38380.39</v>
          </cell>
        </row>
        <row r="606">
          <cell r="A606" t="str">
            <v>RCN3-1000-1930110</v>
          </cell>
          <cell r="B606" t="str">
            <v>RCN3-1000-1930110 ROMMER Конвектор внутрипольный RCN 190.300.1100 (Решётка роликовая, анодированный алюминий)</v>
          </cell>
          <cell r="C606">
            <v>41322.269999999997</v>
          </cell>
        </row>
        <row r="607">
          <cell r="A607" t="str">
            <v>RCN3-1000-1930120</v>
          </cell>
          <cell r="B607" t="str">
            <v>RCN3-1000-1930120 ROMMER Конвектор внутрипольный RCN 190.300.1200 (Решётка роликовая, анодированный алюминий)</v>
          </cell>
          <cell r="C607">
            <v>44264.15</v>
          </cell>
        </row>
        <row r="608">
          <cell r="A608" t="str">
            <v>RCN3-1000-1930130</v>
          </cell>
          <cell r="B608" t="str">
            <v>RCN3-1000-1930130 ROMMER Конвектор внутрипольный RCN 190.300.1300 (Решётка роликовая, анодированный алюминий)</v>
          </cell>
          <cell r="C608">
            <v>47206.03</v>
          </cell>
        </row>
        <row r="609">
          <cell r="A609" t="str">
            <v>RCN3-1000-1930140</v>
          </cell>
          <cell r="B609" t="str">
            <v>RCN3-1000-1930140 ROMMER Конвектор внутрипольный RCN 190.300.1400 (Решётка роликовая, анодированный алюминий)</v>
          </cell>
          <cell r="C609">
            <v>50147.91</v>
          </cell>
        </row>
        <row r="610">
          <cell r="A610" t="str">
            <v>RCN3-1000-1930150</v>
          </cell>
          <cell r="B610" t="str">
            <v>RCN3-1000-1930150 ROMMER Конвектор внутрипольный RCN 190.300.1500 (Решётка роликовая, анодированный алюминий)</v>
          </cell>
          <cell r="C610">
            <v>53089.79</v>
          </cell>
        </row>
        <row r="611">
          <cell r="A611" t="str">
            <v>RCN3-1000-1930160</v>
          </cell>
          <cell r="B611" t="str">
            <v>RCN3-1000-1930160 ROMMER Конвектор внутрипольный RCN 190.300.1600 (Решётка роликовая, анодированный алюминий)</v>
          </cell>
          <cell r="C611">
            <v>56031.67</v>
          </cell>
        </row>
        <row r="612">
          <cell r="A612" t="str">
            <v>RCN3-1000-1930170</v>
          </cell>
          <cell r="B612" t="str">
            <v>RCN3-1000-1930170 ROMMER Конвектор внутрипольный RCN 190.300.1700 (Решётка роликовая, анодированный алюминий)</v>
          </cell>
          <cell r="C612">
            <v>58973.55</v>
          </cell>
        </row>
        <row r="613">
          <cell r="A613" t="str">
            <v>RCN3-1000-1930180</v>
          </cell>
          <cell r="B613" t="str">
            <v>RCN3-1000-1930180 ROMMER Конвектор внутрипольный RCN 190.300.1800 (Решётка роликовая, анодированный алюминий)</v>
          </cell>
          <cell r="C613">
            <v>61915.43</v>
          </cell>
        </row>
        <row r="614">
          <cell r="A614" t="str">
            <v>RCN3-1000-1930190</v>
          </cell>
          <cell r="B614" t="str">
            <v>RCN3-1000-1930190 ROMMER Конвектор внутрипольный RCN 190.300.1900 (Решётка роликовая, анодированный алюминий)</v>
          </cell>
          <cell r="C614">
            <v>64857.3</v>
          </cell>
        </row>
        <row r="615">
          <cell r="A615" t="str">
            <v>RCN3-1000-1930200</v>
          </cell>
          <cell r="B615" t="str">
            <v>RCN3-1000-1930200 ROMMER Конвектор внутрипольный RCN 190.300.2000 (Решётка роликовая, анодированный алюминий)</v>
          </cell>
          <cell r="C615">
            <v>67799.179999999993</v>
          </cell>
        </row>
        <row r="616">
          <cell r="A616" t="str">
            <v>RCN3-1000-1930210</v>
          </cell>
          <cell r="B616" t="str">
            <v>RCN3-1000-1930210 ROMMER Конвектор внутрипольный RCN 190.300.2100 (Решётка роликовая, анодированный алюминий)</v>
          </cell>
          <cell r="C616">
            <v>70741.06</v>
          </cell>
        </row>
        <row r="617">
          <cell r="A617" t="str">
            <v>RCN3-1000-1930220</v>
          </cell>
          <cell r="B617" t="str">
            <v>RCN3-1000-1930220 ROMMER Конвектор внутрипольный RCN 190.300.2200 (Решётка роликовая, анодированный алюминий)</v>
          </cell>
          <cell r="C617">
            <v>73682.94</v>
          </cell>
        </row>
        <row r="618">
          <cell r="A618" t="str">
            <v>RCN3-1000-1930230</v>
          </cell>
          <cell r="B618" t="str">
            <v>RCN3-1000-1930230 ROMMER Конвектор внутрипольный RCN 190.300.2300 (Решётка роликовая, анодированный алюминий)</v>
          </cell>
          <cell r="C618">
            <v>76624.820000000007</v>
          </cell>
        </row>
        <row r="619">
          <cell r="A619" t="str">
            <v>RCN3-1000-1930240</v>
          </cell>
          <cell r="B619" t="str">
            <v>RCN3-1000-1930240 ROMMER Конвектор внутрипольный RCN 190.300.2400 (Решётка роликовая, анодированный алюминий)</v>
          </cell>
          <cell r="C619">
            <v>79566.7</v>
          </cell>
        </row>
        <row r="620">
          <cell r="A620" t="str">
            <v>RCN3-1000-1930250</v>
          </cell>
          <cell r="B620" t="str">
            <v>RCN3-1000-1930250 ROMMER Конвектор внутрипольный RCN 190.300.2500 (Решётка роликовая, анодированный алюминий)</v>
          </cell>
          <cell r="C620">
            <v>82508.58</v>
          </cell>
        </row>
        <row r="621">
          <cell r="A621" t="str">
            <v>RCN3-1000-1930260</v>
          </cell>
          <cell r="B621" t="str">
            <v>RCN3-1000-1930260 ROMMER Конвектор внутрипольный RCN 190.300.2600 (Решётка роликовая, анодированный алюминий)</v>
          </cell>
          <cell r="C621">
            <v>85450.46</v>
          </cell>
        </row>
        <row r="622">
          <cell r="A622" t="str">
            <v>RCN3-1000-1930270</v>
          </cell>
          <cell r="B622" t="str">
            <v>RCN3-1000-1930270 ROMMER Конвектор внутрипольный RCN 190.300.2700 (Решётка роликовая, анодированный алюминий)</v>
          </cell>
          <cell r="C622">
            <v>88392.34</v>
          </cell>
        </row>
        <row r="623">
          <cell r="A623" t="str">
            <v>RCN3-1000-1930280</v>
          </cell>
          <cell r="B623" t="str">
            <v>RCN3-1000-1930280 ROMMER Конвектор внутрипольный RCN 190.300.2800 (Решётка роликовая, анодированный алюминий)</v>
          </cell>
          <cell r="C623">
            <v>91334.22</v>
          </cell>
        </row>
        <row r="624">
          <cell r="A624" t="str">
            <v>RCN3-1000-1930290</v>
          </cell>
          <cell r="B624" t="str">
            <v>RCN3-1000-1930290 ROMMER Конвектор внутрипольный RCN 190.300.2900 (Решётка роликовая, анодированный алюминий)</v>
          </cell>
          <cell r="C624">
            <v>94276.1</v>
          </cell>
        </row>
        <row r="625">
          <cell r="A625" t="str">
            <v>RCN3-1000-1930300</v>
          </cell>
          <cell r="B625" t="str">
            <v>RCN3-1000-1930300 ROMMER Конвектор внутрипольный RCN 190.300.3000 (Решётка роликовая, анодированный алюминий)</v>
          </cell>
          <cell r="C625">
            <v>97217.98</v>
          </cell>
        </row>
        <row r="626">
          <cell r="A626" t="str">
            <v>RCN3-1000-1930310</v>
          </cell>
          <cell r="B626" t="str">
            <v>RCN3-1000-1930310 ROMMER Конвектор внутрипольный RCN 190.300.3100 (Решётка роликовая, анодированный алюминий)</v>
          </cell>
          <cell r="C626">
            <v>100159.86</v>
          </cell>
        </row>
        <row r="627">
          <cell r="A627" t="str">
            <v>RCN3-1000-1930320</v>
          </cell>
          <cell r="B627" t="str">
            <v>RCN3-1000-1930320 ROMMER Конвектор внутрипольный RCN 190.300.3200 (Решётка роликовая, анодированный алюминий)</v>
          </cell>
          <cell r="C627">
            <v>103101.74</v>
          </cell>
        </row>
        <row r="628">
          <cell r="A628" t="str">
            <v>RCN3-1000-1930330</v>
          </cell>
          <cell r="B628" t="str">
            <v>RCN3-1000-1930330 ROMMER Конвектор внутрипольный RCN 190.300.3300 (Решётка роликовая, анодированный алюминий)</v>
          </cell>
          <cell r="C628">
            <v>106043.62</v>
          </cell>
        </row>
        <row r="629">
          <cell r="A629" t="str">
            <v>RCN3-1000-1930340</v>
          </cell>
          <cell r="B629" t="str">
            <v>RCN3-1000-1930340 ROMMER Конвектор внутрипольный RCN 190.300.3400 (Решётка роликовая, анодированный алюминий)</v>
          </cell>
          <cell r="C629">
            <v>108985.5</v>
          </cell>
        </row>
        <row r="630">
          <cell r="A630" t="str">
            <v>RCN3-1000-1930350</v>
          </cell>
          <cell r="B630" t="str">
            <v>RCN3-1000-1930350 ROMMER Конвектор внутрипольный RCN 190.300.3500 (Решётка роликовая, анодированный алюминий)</v>
          </cell>
          <cell r="C630">
            <v>111927.38</v>
          </cell>
        </row>
        <row r="631">
          <cell r="A631" t="str">
            <v>RCN3-1000-1930360</v>
          </cell>
          <cell r="B631" t="str">
            <v>RCN3-1000-1930360 ROMMER Конвектор внутрипольный RCN 190.300.3600 (Решётка роликовая, анодированный алюминий)</v>
          </cell>
          <cell r="C631">
            <v>114869.26</v>
          </cell>
        </row>
        <row r="632">
          <cell r="A632" t="str">
            <v>RCN3-1000-1930370</v>
          </cell>
          <cell r="B632" t="str">
            <v>RCN3-1000-1930370 ROMMER Конвектор внутрипольный RCN 190.300.3700 (Решётка роликовая, анодированный алюминий)</v>
          </cell>
          <cell r="C632">
            <v>117811.14</v>
          </cell>
        </row>
        <row r="633">
          <cell r="A633" t="str">
            <v>RCN3-1000-1930380</v>
          </cell>
          <cell r="B633" t="str">
            <v>RCN3-1000-1930380 ROMMER Конвектор внутрипольный RCN 190.300.3800 (Решётка роликовая, анодированный алюминий)</v>
          </cell>
          <cell r="C633">
            <v>120753.02</v>
          </cell>
        </row>
        <row r="634">
          <cell r="A634" t="str">
            <v>RCN3-1000-1930390</v>
          </cell>
          <cell r="B634" t="str">
            <v>RCN3-1000-1930390 ROMMER Конвектор внутрипольный RCN 190.300.3900 (Решётка роликовая, анодированный алюминий)</v>
          </cell>
          <cell r="C634">
            <v>123694.9</v>
          </cell>
        </row>
        <row r="635">
          <cell r="A635" t="str">
            <v>RCN3-1000-1930400</v>
          </cell>
          <cell r="B635" t="str">
            <v>RCN3-1000-1930400 ROMMER Конвектор внутрипольный RCN 190.300.4000 (Решётка роликовая, анодированный алюминий)</v>
          </cell>
          <cell r="C635">
            <v>126636.78</v>
          </cell>
        </row>
        <row r="636">
          <cell r="A636" t="str">
            <v>RCN3-1000-1930410</v>
          </cell>
          <cell r="B636" t="str">
            <v>RCN3-1000-1930410 ROMMER Конвектор внутрипольный RCN 190.300.4100 (Решётка роликовая, анодированный алюминий)</v>
          </cell>
          <cell r="C636">
            <v>129578.66</v>
          </cell>
        </row>
        <row r="637">
          <cell r="A637" t="str">
            <v>RCN3-1000-1930420</v>
          </cell>
          <cell r="B637" t="str">
            <v>RCN3-1000-1930420 ROMMER Конвектор внутрипольный RCN 190.300.4200 (Решётка роликовая, анодированный алюминий)</v>
          </cell>
          <cell r="C637">
            <v>132520.54</v>
          </cell>
        </row>
        <row r="638">
          <cell r="A638" t="str">
            <v>RCN3-1000-1930430</v>
          </cell>
          <cell r="B638" t="str">
            <v>RCN3-1000-1930430 ROMMER Конвектор внутрипольный RCN 190.300.4300 (Решётка роликовая, анодированный алюминий)</v>
          </cell>
          <cell r="C638">
            <v>135462.42000000001</v>
          </cell>
        </row>
        <row r="639">
          <cell r="A639" t="str">
            <v>RCN3-1000-1930440</v>
          </cell>
          <cell r="B639" t="str">
            <v>RCN3-1000-1930440 ROMMER Конвектор внутрипольный RCN 190.300.4400 (Решётка роликовая, анодированный алюминий)</v>
          </cell>
          <cell r="C639">
            <v>138404.29999999999</v>
          </cell>
        </row>
        <row r="640">
          <cell r="A640" t="str">
            <v>RCN3-1000-1930450</v>
          </cell>
          <cell r="B640" t="str">
            <v>RCN3-1000-1930450 ROMMER Конвектор внутрипольный RCN 190.300.4500 (Решётка роликовая, анодированный алюминий)</v>
          </cell>
          <cell r="C640">
            <v>141346.18</v>
          </cell>
        </row>
        <row r="641">
          <cell r="A641" t="str">
            <v>RCN3-1000-1930460</v>
          </cell>
          <cell r="B641" t="str">
            <v>RCN3-1000-1930460 ROMMER Конвектор внутрипольный RCN 190.300.4600 (Решётка роликовая, анодированный алюминий)</v>
          </cell>
          <cell r="C641">
            <v>144288.06</v>
          </cell>
        </row>
        <row r="642">
          <cell r="A642" t="str">
            <v>RCN3-1000-1930470</v>
          </cell>
          <cell r="B642" t="str">
            <v>RCN3-1000-1930470 ROMMER Конвектор внутрипольный RCN 190.300.4700 (Решётка роликовая, анодированный алюминий)</v>
          </cell>
          <cell r="C642">
            <v>147229.94</v>
          </cell>
        </row>
        <row r="643">
          <cell r="A643" t="str">
            <v>RCN3-1000-1930480</v>
          </cell>
          <cell r="B643" t="str">
            <v>RCN3-1000-1930480 ROMMER Конвектор внутрипольный RCN 190.300.4800 (Решётка роликовая, анодированный алюминий)</v>
          </cell>
          <cell r="C643">
            <v>150171.82</v>
          </cell>
        </row>
        <row r="644">
          <cell r="A644" t="str">
            <v>RCN3-1000-1930490</v>
          </cell>
          <cell r="B644" t="str">
            <v>RCN3-1000-1930490 ROMMER Конвектор внутрипольный RCN 190.300.4900 (Решётка роликовая, анодированный алюминий)</v>
          </cell>
          <cell r="C644">
            <v>153113.70000000001</v>
          </cell>
        </row>
        <row r="645">
          <cell r="A645" t="str">
            <v>RCN3-1000-1930500</v>
          </cell>
          <cell r="B645" t="str">
            <v>RCN3-1000-1930500 ROMMER Конвектор внутрипольный RCN 190.300.5000 (Решётка роликовая, анодированный алюминий)</v>
          </cell>
          <cell r="C645">
            <v>156055.57999999999</v>
          </cell>
        </row>
        <row r="646">
          <cell r="A646" t="str">
            <v>RCN4-1000-0838080</v>
          </cell>
          <cell r="B646" t="str">
            <v>RCN4-1000-0838080 ROMMER Конвектор внутрипольный RCN 80.380.800 (Решётка роликовая, анодированный алюминий)</v>
          </cell>
          <cell r="C646">
            <v>23345.83</v>
          </cell>
        </row>
        <row r="647">
          <cell r="A647" t="str">
            <v>RCN4-1000-0838090</v>
          </cell>
          <cell r="B647" t="str">
            <v>RCN4-1000-0838090 ROMMER Конвектор внутрипольный RCN 80.380.900 (Решётка роликовая, анодированный алюминий)</v>
          </cell>
          <cell r="C647">
            <v>25686.44</v>
          </cell>
        </row>
        <row r="648">
          <cell r="A648" t="str">
            <v>RCN4-1000-0838100</v>
          </cell>
          <cell r="B648" t="str">
            <v>RCN4-1000-0838100 ROMMER Конвектор внутрипольный RCN 80.380.1000 (Решётка роликовая, анодированный алюминий)</v>
          </cell>
          <cell r="C648">
            <v>28027.05</v>
          </cell>
        </row>
        <row r="649">
          <cell r="A649" t="str">
            <v>RCN4-1000-0838110</v>
          </cell>
          <cell r="B649" t="str">
            <v>RCN4-1000-0838110 ROMMER Конвектор внутрипольный RCN 80.380.1100 (Решётка роликовая, анодированный алюминий)</v>
          </cell>
          <cell r="C649">
            <v>30367.65</v>
          </cell>
        </row>
        <row r="650">
          <cell r="A650" t="str">
            <v>RCN4-1000-0838120</v>
          </cell>
          <cell r="B650" t="str">
            <v>RCN4-1000-0838120 ROMMER Конвектор внутрипольный RCN 80.380.1200 (Решётка роликовая, анодированный алюминий)</v>
          </cell>
          <cell r="C650">
            <v>32708.26</v>
          </cell>
        </row>
        <row r="651">
          <cell r="A651" t="str">
            <v>RCN4-1000-0838130</v>
          </cell>
          <cell r="B651" t="str">
            <v>RCN4-1000-0838130 ROMMER Конвектор внутрипольный RCN 80.380.1300 (Решётка роликовая, анодированный алюминий)</v>
          </cell>
          <cell r="C651">
            <v>35048.870000000003</v>
          </cell>
        </row>
        <row r="652">
          <cell r="A652" t="str">
            <v>RCN4-1000-0838140</v>
          </cell>
          <cell r="B652" t="str">
            <v>RCN4-1000-0838140 ROMMER Конвектор внутрипольный RCN 80.380.1400 (Решётка роликовая, анодированный алюминий)</v>
          </cell>
          <cell r="C652">
            <v>37389.480000000003</v>
          </cell>
        </row>
        <row r="653">
          <cell r="A653" t="str">
            <v>RCN4-1000-0838150</v>
          </cell>
          <cell r="B653" t="str">
            <v>RCN4-1000-0838150 ROMMER Конвектор внутрипольный RCN 80.380.1500 (Решётка роликовая, анодированный алюминий)</v>
          </cell>
          <cell r="C653">
            <v>39730.089999999997</v>
          </cell>
        </row>
        <row r="654">
          <cell r="A654" t="str">
            <v>RCN4-1000-0838160</v>
          </cell>
          <cell r="B654" t="str">
            <v>RCN4-1000-0838160 ROMMER Конвектор внутрипольный RCN 80.380.1600 (Решётка роликовая, анодированный алюминий)</v>
          </cell>
          <cell r="C654">
            <v>42070.7</v>
          </cell>
        </row>
        <row r="655">
          <cell r="A655" t="str">
            <v>RCN4-1000-0838170</v>
          </cell>
          <cell r="B655" t="str">
            <v>RCN4-1000-0838170 ROMMER Конвектор внутрипольный RCN 80.380.1700 (Решётка роликовая, анодированный алюминий)</v>
          </cell>
          <cell r="C655">
            <v>44411.31</v>
          </cell>
        </row>
        <row r="656">
          <cell r="A656" t="str">
            <v>RCN4-1000-0838180</v>
          </cell>
          <cell r="B656" t="str">
            <v>RCN4-1000-0838180 ROMMER Конвектор внутрипольный RCN 80.380.1800 (Решётка роликовая, анодированный алюминий)</v>
          </cell>
          <cell r="C656">
            <v>46751.92</v>
          </cell>
        </row>
        <row r="657">
          <cell r="A657" t="str">
            <v>RCN4-1000-0838190</v>
          </cell>
          <cell r="B657" t="str">
            <v>RCN4-1000-0838190 ROMMER Конвектор внутрипольный RCN 80.380.1900 (Решётка роликовая, анодированный алюминий)</v>
          </cell>
          <cell r="C657">
            <v>49092.53</v>
          </cell>
        </row>
        <row r="658">
          <cell r="A658" t="str">
            <v>RCN4-1000-0838200</v>
          </cell>
          <cell r="B658" t="str">
            <v>RCN4-1000-0838200 ROMMER Конвектор внутрипольный RCN 80.380.2000 (Решётка роликовая, анодированный алюминий)</v>
          </cell>
          <cell r="C658">
            <v>51433.14</v>
          </cell>
        </row>
        <row r="659">
          <cell r="A659" t="str">
            <v>RCN4-1000-0838210</v>
          </cell>
          <cell r="B659" t="str">
            <v>RCN4-1000-0838210 ROMMER Конвектор внутрипольный RCN 80.380.2100 (Решётка роликовая, анодированный алюминий)</v>
          </cell>
          <cell r="C659">
            <v>53773.75</v>
          </cell>
        </row>
        <row r="660">
          <cell r="A660" t="str">
            <v>RCN4-1000-0838220</v>
          </cell>
          <cell r="B660" t="str">
            <v>RCN4-1000-0838220 ROMMER Конвектор внутрипольный RCN 80.380.2200 (Решётка роликовая, анодированный алюминий)</v>
          </cell>
          <cell r="C660">
            <v>56114.36</v>
          </cell>
        </row>
        <row r="661">
          <cell r="A661" t="str">
            <v>RCN4-1000-0838230</v>
          </cell>
          <cell r="B661" t="str">
            <v>RCN4-1000-0838230 ROMMER Конвектор внутрипольный RCN 80.380.2300 (Решётка роликовая, анодированный алюминий)</v>
          </cell>
          <cell r="C661">
            <v>58454.97</v>
          </cell>
        </row>
        <row r="662">
          <cell r="A662" t="str">
            <v>RCN4-1000-0838240</v>
          </cell>
          <cell r="B662" t="str">
            <v>RCN4-1000-0838240 ROMMER Конвектор внутрипольный RCN 80.380.2400 (Решётка роликовая, анодированный алюминий)</v>
          </cell>
          <cell r="C662">
            <v>60795.58</v>
          </cell>
        </row>
        <row r="663">
          <cell r="A663" t="str">
            <v>RCN4-1000-0838250</v>
          </cell>
          <cell r="B663" t="str">
            <v>RCN4-1000-0838250 ROMMER Конвектор внутрипольный RCN 80.380.2500 (Решётка роликовая, анодированный алюминий)</v>
          </cell>
          <cell r="C663">
            <v>63136.19</v>
          </cell>
        </row>
        <row r="664">
          <cell r="A664" t="str">
            <v>RCN4-1000-0838260</v>
          </cell>
          <cell r="B664" t="str">
            <v>RCN4-1000-0838260 ROMMER Конвектор внутрипольный RCN 80.380.2600 (Решётка роликовая, анодированный алюминий)</v>
          </cell>
          <cell r="C664">
            <v>65476.800000000003</v>
          </cell>
        </row>
        <row r="665">
          <cell r="A665" t="str">
            <v>RCN4-1000-0838270</v>
          </cell>
          <cell r="B665" t="str">
            <v>RCN4-1000-0838270 ROMMER Конвектор внутрипольный RCN 80.380.2700 (Решётка роликовая, анодированный алюминий)</v>
          </cell>
          <cell r="C665">
            <v>67817.399999999994</v>
          </cell>
        </row>
        <row r="666">
          <cell r="A666" t="str">
            <v>RCN4-1000-0838280</v>
          </cell>
          <cell r="B666" t="str">
            <v>RCN4-1000-0838280 ROMMER Конвектор внутрипольный RCN 80.380.2800 (Решётка роликовая, анодированный алюминий)</v>
          </cell>
          <cell r="C666">
            <v>70158.009999999995</v>
          </cell>
        </row>
        <row r="667">
          <cell r="A667" t="str">
            <v>RCN4-1000-0838290</v>
          </cell>
          <cell r="B667" t="str">
            <v>RCN4-1000-0838290 ROMMER Конвектор внутрипольный RCN 80.380.2900 (Решётка роликовая, анодированный алюминий)</v>
          </cell>
          <cell r="C667">
            <v>72498.62</v>
          </cell>
        </row>
        <row r="668">
          <cell r="A668" t="str">
            <v>RCN4-1000-0838300</v>
          </cell>
          <cell r="B668" t="str">
            <v>RCN4-1000-0838300 ROMMER Конвектор внутрипольный RCN 80.380.3000 (Решётка роликовая, анодированный алюминий)</v>
          </cell>
          <cell r="C668">
            <v>74839.23</v>
          </cell>
        </row>
        <row r="669">
          <cell r="A669" t="str">
            <v>RCN4-1000-0838310</v>
          </cell>
          <cell r="B669" t="str">
            <v>RCN4-1000-0838310 ROMMER Конвектор внутрипольный RCN 80.380.3100 (Решётка роликовая, анодированный алюминий)</v>
          </cell>
          <cell r="C669">
            <v>77179.839999999997</v>
          </cell>
        </row>
        <row r="670">
          <cell r="A670" t="str">
            <v>RCN4-1000-0838320</v>
          </cell>
          <cell r="B670" t="str">
            <v>RCN4-1000-0838320 ROMMER Конвектор внутрипольный RCN 80.380.3200 (Решётка роликовая, анодированный алюминий)</v>
          </cell>
          <cell r="C670">
            <v>79520.45</v>
          </cell>
        </row>
        <row r="671">
          <cell r="A671" t="str">
            <v>RCN4-1000-0838330</v>
          </cell>
          <cell r="B671" t="str">
            <v>RCN4-1000-0838330 ROMMER Конвектор внутрипольный RCN 80.380.3300 (Решётка роликовая, анодированный алюминий)</v>
          </cell>
          <cell r="C671">
            <v>81861.06</v>
          </cell>
        </row>
        <row r="672">
          <cell r="A672" t="str">
            <v>RCN4-1000-0838340</v>
          </cell>
          <cell r="B672" t="str">
            <v>RCN4-1000-0838340 ROMMER Конвектор внутрипольный RCN 80.380.3400 (Решётка роликовая, анодированный алюминий)</v>
          </cell>
          <cell r="C672">
            <v>84201.67</v>
          </cell>
        </row>
        <row r="673">
          <cell r="A673" t="str">
            <v>RCN4-1000-0838350</v>
          </cell>
          <cell r="B673" t="str">
            <v>RCN4-1000-0838350 ROMMER Конвектор внутрипольный RCN 80.380.3500 (Решётка роликовая, анодированный алюминий)</v>
          </cell>
          <cell r="C673">
            <v>86542.28</v>
          </cell>
        </row>
        <row r="674">
          <cell r="A674" t="str">
            <v>RCN4-1000-0838360</v>
          </cell>
          <cell r="B674" t="str">
            <v>RCN4-1000-0838360 ROMMER Конвектор внутрипольный RCN 80.380.3600 (Решётка роликовая, анодированный алюминий)</v>
          </cell>
          <cell r="C674">
            <v>88882.89</v>
          </cell>
        </row>
        <row r="675">
          <cell r="A675" t="str">
            <v>RCN4-1000-0838370</v>
          </cell>
          <cell r="B675" t="str">
            <v>RCN4-1000-0838370 ROMMER Конвектор внутрипольный RCN 80.380.3700 (Решётка роликовая, анодированный алюминий)</v>
          </cell>
          <cell r="C675">
            <v>91223.5</v>
          </cell>
        </row>
        <row r="676">
          <cell r="A676" t="str">
            <v>RCN4-1000-0838380</v>
          </cell>
          <cell r="B676" t="str">
            <v>RCN4-1000-0838380 ROMMER Конвектор внутрипольный RCN 80.380.3800 (Решётка роликовая, анодированный алюминий)</v>
          </cell>
          <cell r="C676">
            <v>93564.11</v>
          </cell>
        </row>
        <row r="677">
          <cell r="A677" t="str">
            <v>RCN4-1000-0838390</v>
          </cell>
          <cell r="B677" t="str">
            <v>RCN4-1000-0838390 ROMMER Конвектор внутрипольный RCN 80.380.3900 (Решётка роликовая, анодированный алюминий)</v>
          </cell>
          <cell r="C677">
            <v>95904.72</v>
          </cell>
        </row>
        <row r="678">
          <cell r="A678" t="str">
            <v>RCN4-1000-0838400</v>
          </cell>
          <cell r="B678" t="str">
            <v>RCN4-1000-0838400 ROMMER Конвектор внутрипольный RCN 80.380.4000 (Решётка роликовая, анодированный алюминий)</v>
          </cell>
          <cell r="C678">
            <v>98245.33</v>
          </cell>
        </row>
        <row r="679">
          <cell r="A679" t="str">
            <v>RCN4-1000-0838410</v>
          </cell>
          <cell r="B679" t="str">
            <v>RCN4-1000-0838410 ROMMER Конвектор внутрипольный RCN 80.380.4100 (Решётка роликовая, анодированный алюминий)</v>
          </cell>
          <cell r="C679">
            <v>100585.94</v>
          </cell>
        </row>
        <row r="680">
          <cell r="A680" t="str">
            <v>RCN4-1000-0838420</v>
          </cell>
          <cell r="B680" t="str">
            <v>RCN4-1000-0838420 ROMMER Конвектор внутрипольный RCN 80.380.4200 (Решётка роликовая, анодированный алюминий)</v>
          </cell>
          <cell r="C680">
            <v>102926.55</v>
          </cell>
        </row>
        <row r="681">
          <cell r="A681" t="str">
            <v>RCN4-1000-0838430</v>
          </cell>
          <cell r="B681" t="str">
            <v>RCN4-1000-0838430 ROMMER Конвектор внутрипольный RCN 80.380.4300 (Решётка роликовая, анодированный алюминий)</v>
          </cell>
          <cell r="C681">
            <v>105267.15</v>
          </cell>
        </row>
        <row r="682">
          <cell r="A682" t="str">
            <v>RCN4-1000-0838440</v>
          </cell>
          <cell r="B682" t="str">
            <v>RCN4-1000-0838440 ROMMER Конвектор внутрипольный RCN 80.380.4400 (Решётка роликовая, анодированный алюминий)</v>
          </cell>
          <cell r="C682">
            <v>107607.76</v>
          </cell>
        </row>
        <row r="683">
          <cell r="A683" t="str">
            <v>RCN4-1000-0838450</v>
          </cell>
          <cell r="B683" t="str">
            <v>RCN4-1000-0838450 ROMMER Конвектор внутрипольный RCN 80.380.4500 (Решётка роликовая, анодированный алюминий)</v>
          </cell>
          <cell r="C683">
            <v>109948.37</v>
          </cell>
        </row>
        <row r="684">
          <cell r="A684" t="str">
            <v>RCN4-1000-0838460</v>
          </cell>
          <cell r="B684" t="str">
            <v>RCN4-1000-0838460 ROMMER Конвектор внутрипольный RCN 80.380.4600 (Решётка роликовая, анодированный алюминий)</v>
          </cell>
          <cell r="C684">
            <v>112288.98</v>
          </cell>
        </row>
        <row r="685">
          <cell r="A685" t="str">
            <v>RCN4-1000-0838470</v>
          </cell>
          <cell r="B685" t="str">
            <v>RCN4-1000-0838470 ROMMER Конвектор внутрипольный RCN 80.380.4700 (Решётка роликовая, анодированный алюминий)</v>
          </cell>
          <cell r="C685">
            <v>114629.59</v>
          </cell>
        </row>
        <row r="686">
          <cell r="A686" t="str">
            <v>RCN4-1000-0838480</v>
          </cell>
          <cell r="B686" t="str">
            <v>RCN4-1000-0838480 ROMMER Конвектор внутрипольный RCN 80.380.4800 (Решётка роликовая, анодированный алюминий)</v>
          </cell>
          <cell r="C686">
            <v>116970.2</v>
          </cell>
        </row>
        <row r="687">
          <cell r="A687" t="str">
            <v>RCN4-1000-0838490</v>
          </cell>
          <cell r="B687" t="str">
            <v>RCN4-1000-0838490 ROMMER Конвектор внутрипольный RCN 80.380.4900 (Решётка роликовая, анодированный алюминий)</v>
          </cell>
          <cell r="C687">
            <v>119310.81</v>
          </cell>
        </row>
        <row r="688">
          <cell r="A688" t="str">
            <v>RCN4-1000-0838500</v>
          </cell>
          <cell r="B688" t="str">
            <v>RCN4-1000-0838500 ROMMER Конвектор внутрипольный RCN 80.380.5000 (Решётка роликовая, анодированный алюминий)</v>
          </cell>
          <cell r="C688">
            <v>121651.42</v>
          </cell>
        </row>
        <row r="689">
          <cell r="A689" t="str">
            <v>RCN4-1000-1038080</v>
          </cell>
          <cell r="B689" t="str">
            <v>RCN4-1000-1038080 ROMMER Конвектор внутрипольный RCN 100.380.800 (Решётка роликовая, анодированный алюминий)</v>
          </cell>
          <cell r="C689">
            <v>23756.48</v>
          </cell>
        </row>
        <row r="690">
          <cell r="A690" t="str">
            <v>RCN4-1000-1038090</v>
          </cell>
          <cell r="B690" t="str">
            <v>RCN4-1000-1038090 ROMMER Конвектор внутрипольный RCN 100.380.900 (Решётка роликовая, анодированный алюминий)</v>
          </cell>
          <cell r="C690">
            <v>26139.14</v>
          </cell>
        </row>
        <row r="691">
          <cell r="A691" t="str">
            <v>RCN4-1000-1038100</v>
          </cell>
          <cell r="B691" t="str">
            <v>RCN4-1000-1038100 ROMMER Конвектор внутрипольный RCN 100.380.1000 (Решётка роликовая, анодированный алюминий)</v>
          </cell>
          <cell r="C691">
            <v>28521.8</v>
          </cell>
        </row>
        <row r="692">
          <cell r="A692" t="str">
            <v>RCN4-1000-1038110</v>
          </cell>
          <cell r="B692" t="str">
            <v>RCN4-1000-1038110 ROMMER Конвектор внутрипольный RCN 100.380.1100 (Решётка роликовая, анодированный алюминий)</v>
          </cell>
          <cell r="C692">
            <v>30904.45</v>
          </cell>
        </row>
        <row r="693">
          <cell r="A693" t="str">
            <v>RCN4-1000-1038120</v>
          </cell>
          <cell r="B693" t="str">
            <v>RCN4-1000-1038120 ROMMER Конвектор внутрипольный RCN 100.380.1200 (Решётка роликовая, анодированный алюминий)</v>
          </cell>
          <cell r="C693">
            <v>33287.11</v>
          </cell>
        </row>
        <row r="694">
          <cell r="A694" t="str">
            <v>RCN4-1000-1038130</v>
          </cell>
          <cell r="B694" t="str">
            <v>RCN4-1000-1038130 ROMMER Конвектор внутрипольный RCN 100.380.1300 (Решётка роликовая, анодированный алюминий)</v>
          </cell>
          <cell r="C694">
            <v>35669.769999999997</v>
          </cell>
        </row>
        <row r="695">
          <cell r="A695" t="str">
            <v>RCN4-1000-1038140</v>
          </cell>
          <cell r="B695" t="str">
            <v>RCN4-1000-1038140 ROMMER Конвектор внутрипольный RCN 100.380.1400 (Решётка роликовая, анодированный алюминий)</v>
          </cell>
          <cell r="C695">
            <v>38052.42</v>
          </cell>
        </row>
        <row r="696">
          <cell r="A696" t="str">
            <v>RCN4-1000-1038150</v>
          </cell>
          <cell r="B696" t="str">
            <v>RCN4-1000-1038150 ROMMER Конвектор внутрипольный RCN 100.380.1500 (Решётка роликовая, анодированный алюминий)</v>
          </cell>
          <cell r="C696">
            <v>40435.08</v>
          </cell>
        </row>
        <row r="697">
          <cell r="A697" t="str">
            <v>RCN4-1000-1038160</v>
          </cell>
          <cell r="B697" t="str">
            <v>RCN4-1000-1038160 ROMMER Конвектор внутрипольный RCN 100.380.1600 (Решётка роликовая, анодированный алюминий)</v>
          </cell>
          <cell r="C697">
            <v>42817.73</v>
          </cell>
        </row>
        <row r="698">
          <cell r="A698" t="str">
            <v>RCN4-1000-1038170</v>
          </cell>
          <cell r="B698" t="str">
            <v>RCN4-1000-1038170 ROMMER Конвектор внутрипольный RCN 100.380.1700 (Решётка роликовая, анодированный алюминий)</v>
          </cell>
          <cell r="C698">
            <v>45200.39</v>
          </cell>
        </row>
        <row r="699">
          <cell r="A699" t="str">
            <v>RCN4-1000-1038180</v>
          </cell>
          <cell r="B699" t="str">
            <v>RCN4-1000-1038180 ROMMER Конвектор внутрипольный RCN 100.380.1800 (Решётка роликовая, анодированный алюминий)</v>
          </cell>
          <cell r="C699">
            <v>47583.05</v>
          </cell>
        </row>
        <row r="700">
          <cell r="A700" t="str">
            <v>RCN4-1000-1038190</v>
          </cell>
          <cell r="B700" t="str">
            <v>RCN4-1000-1038190 ROMMER Конвектор внутрипольный RCN 100.380.1900 (Решётка роликовая, анодированный алюминий)</v>
          </cell>
          <cell r="C700">
            <v>49965.7</v>
          </cell>
        </row>
        <row r="701">
          <cell r="A701" t="str">
            <v>RCN4-1000-1038200</v>
          </cell>
          <cell r="B701" t="str">
            <v>RCN4-1000-1038200 ROMMER Конвектор внутрипольный RCN 100.380.2000 (Решётка роликовая, анодированный алюминий)</v>
          </cell>
          <cell r="C701">
            <v>52348.36</v>
          </cell>
        </row>
        <row r="702">
          <cell r="A702" t="str">
            <v>RCN4-1000-1038210</v>
          </cell>
          <cell r="B702" t="str">
            <v>RCN4-1000-1038210 ROMMER Конвектор внутрипольный RCN 100.380.2100 (Решётка роликовая, анодированный алюминий)</v>
          </cell>
          <cell r="C702">
            <v>54731.02</v>
          </cell>
        </row>
        <row r="703">
          <cell r="A703" t="str">
            <v>RCN4-1000-1038220</v>
          </cell>
          <cell r="B703" t="str">
            <v>RCN4-1000-1038220 ROMMER Конвектор внутрипольный RCN 100.380.2200 (Решётка роликовая, анодированный алюминий)</v>
          </cell>
          <cell r="C703">
            <v>57113.67</v>
          </cell>
        </row>
        <row r="704">
          <cell r="A704" t="str">
            <v>RCN4-1000-1038230</v>
          </cell>
          <cell r="B704" t="str">
            <v>RCN4-1000-1038230 ROMMER Конвектор внутрипольный RCN 100.380.2300 (Решётка роликовая, анодированный алюминий)</v>
          </cell>
          <cell r="C704">
            <v>59496.33</v>
          </cell>
        </row>
        <row r="705">
          <cell r="A705" t="str">
            <v>RCN4-1000-1038240</v>
          </cell>
          <cell r="B705" t="str">
            <v>RCN4-1000-1038240 ROMMER Конвектор внутрипольный RCN 100.380.2400 (Решётка роликовая, анодированный алюминий)</v>
          </cell>
          <cell r="C705">
            <v>61878.98</v>
          </cell>
        </row>
        <row r="706">
          <cell r="A706" t="str">
            <v>RCN4-1000-1038250</v>
          </cell>
          <cell r="B706" t="str">
            <v>RCN4-1000-1038250 ROMMER Конвектор внутрипольный RCN 100.380.2500 (Решётка роликовая, анодированный алюминий)</v>
          </cell>
          <cell r="C706">
            <v>64261.64</v>
          </cell>
        </row>
        <row r="707">
          <cell r="A707" t="str">
            <v>RCN4-1000-1038260</v>
          </cell>
          <cell r="B707" t="str">
            <v>RCN4-1000-1038260 ROMMER Конвектор внутрипольный RCN 100.380.2600 (Решётка роликовая, анодированный алюминий)</v>
          </cell>
          <cell r="C707">
            <v>66644.3</v>
          </cell>
        </row>
        <row r="708">
          <cell r="A708" t="str">
            <v>RCN4-1000-1038270</v>
          </cell>
          <cell r="B708" t="str">
            <v>RCN4-1000-1038270 ROMMER Конвектор внутрипольный RCN 100.380.2700 (Решётка роликовая, анодированный алюминий)</v>
          </cell>
          <cell r="C708">
            <v>69026.95</v>
          </cell>
        </row>
        <row r="709">
          <cell r="A709" t="str">
            <v>RCN4-1000-1038280</v>
          </cell>
          <cell r="B709" t="str">
            <v>RCN4-1000-1038280 ROMMER Конвектор внутрипольный RCN 100.380.2800 (Решётка роликовая, анодированный алюминий)</v>
          </cell>
          <cell r="C709">
            <v>71409.61</v>
          </cell>
        </row>
        <row r="710">
          <cell r="A710" t="str">
            <v>RCN4-1000-1038290</v>
          </cell>
          <cell r="B710" t="str">
            <v>RCN4-1000-1038290 ROMMER Конвектор внутрипольный RCN 100.380.2900 (Решётка роликовая, анодированный алюминий)</v>
          </cell>
          <cell r="C710">
            <v>73792.27</v>
          </cell>
        </row>
        <row r="711">
          <cell r="A711" t="str">
            <v>RCN4-1000-1038300</v>
          </cell>
          <cell r="B711" t="str">
            <v>RCN4-1000-1038300 ROMMER Конвектор внутрипольный RCN 100.380.3000 (Решётка роликовая, анодированный алюминий)</v>
          </cell>
          <cell r="C711">
            <v>76174.92</v>
          </cell>
        </row>
        <row r="712">
          <cell r="A712" t="str">
            <v>RCN4-1000-1038310</v>
          </cell>
          <cell r="B712" t="str">
            <v>RCN4-1000-1038310 ROMMER Конвектор внутрипольный RCN 100.380.3100 (Решётка роликовая, анодированный алюминий)</v>
          </cell>
          <cell r="C712">
            <v>78557.58</v>
          </cell>
        </row>
        <row r="713">
          <cell r="A713" t="str">
            <v>RCN4-1000-1038320</v>
          </cell>
          <cell r="B713" t="str">
            <v>RCN4-1000-1038320 ROMMER Конвектор внутрипольный RCN 100.380.3200 (Решётка роликовая, анодированный алюминий)</v>
          </cell>
          <cell r="C713">
            <v>80940.23</v>
          </cell>
        </row>
        <row r="714">
          <cell r="A714" t="str">
            <v>RCN4-1000-1038330</v>
          </cell>
          <cell r="B714" t="str">
            <v>RCN4-1000-1038330 ROMMER Конвектор внутрипольный RCN 100.380.3300 (Решётка роликовая, анодированный алюминий)</v>
          </cell>
          <cell r="C714">
            <v>83322.89</v>
          </cell>
        </row>
        <row r="715">
          <cell r="A715" t="str">
            <v>RCN4-1000-1038340</v>
          </cell>
          <cell r="B715" t="str">
            <v>RCN4-1000-1038340 ROMMER Конвектор внутрипольный RCN 100.380.3400 (Решётка роликовая, анодированный алюминий)</v>
          </cell>
          <cell r="C715">
            <v>85705.55</v>
          </cell>
        </row>
        <row r="716">
          <cell r="A716" t="str">
            <v>RCN4-1000-1038350</v>
          </cell>
          <cell r="B716" t="str">
            <v>RCN4-1000-1038350 ROMMER Конвектор внутрипольный RCN 100.380.3500 (Решётка роликовая, анодированный алюминий)</v>
          </cell>
          <cell r="C716">
            <v>88088.2</v>
          </cell>
        </row>
        <row r="717">
          <cell r="A717" t="str">
            <v>RCN4-1000-1038360</v>
          </cell>
          <cell r="B717" t="str">
            <v>RCN4-1000-1038360 ROMMER Конвектор внутрипольный RCN 100.380.3600 (Решётка роликовая, анодированный алюминий)</v>
          </cell>
          <cell r="C717">
            <v>90470.86</v>
          </cell>
        </row>
        <row r="718">
          <cell r="A718" t="str">
            <v>RCN4-1000-1038370</v>
          </cell>
          <cell r="B718" t="str">
            <v>RCN4-1000-1038370 ROMMER Конвектор внутрипольный RCN 100.380.3700 (Решётка роликовая, анодированный алюминий)</v>
          </cell>
          <cell r="C718">
            <v>92853.52</v>
          </cell>
        </row>
        <row r="719">
          <cell r="A719" t="str">
            <v>RCN4-1000-1038380</v>
          </cell>
          <cell r="B719" t="str">
            <v>RCN4-1000-1038380 ROMMER Конвектор внутрипольный RCN 100.380.3800 (Решётка роликовая, анодированный алюминий)</v>
          </cell>
          <cell r="C719">
            <v>95236.17</v>
          </cell>
        </row>
        <row r="720">
          <cell r="A720" t="str">
            <v>RCN4-1000-1038390</v>
          </cell>
          <cell r="B720" t="str">
            <v>RCN4-1000-1038390 ROMMER Конвектор внутрипольный RCN 100.380.3900 (Решётка роликовая, анодированный алюминий)</v>
          </cell>
          <cell r="C720">
            <v>97618.83</v>
          </cell>
        </row>
        <row r="721">
          <cell r="A721" t="str">
            <v>RCN4-1000-1038400</v>
          </cell>
          <cell r="B721" t="str">
            <v>RCN4-1000-1038400 ROMMER Конвектор внутрипольный RCN 100.380.4000 (Решётка роликовая, анодированный алюминий)</v>
          </cell>
          <cell r="C721">
            <v>100001.48</v>
          </cell>
        </row>
        <row r="722">
          <cell r="A722" t="str">
            <v>RCN4-1000-1038410</v>
          </cell>
          <cell r="B722" t="str">
            <v>RCN4-1000-1038410 ROMMER Конвектор внутрипольный RCN 100.380.4100 (Решётка роликовая, анодированный алюминий)</v>
          </cell>
          <cell r="C722">
            <v>102384.14</v>
          </cell>
        </row>
        <row r="723">
          <cell r="A723" t="str">
            <v>RCN4-1000-1038420</v>
          </cell>
          <cell r="B723" t="str">
            <v>RCN4-1000-1038420 ROMMER Конвектор внутрипольный RCN 100.380.4200 (Решётка роликовая, анодированный алюминий)</v>
          </cell>
          <cell r="C723">
            <v>104766.8</v>
          </cell>
        </row>
        <row r="724">
          <cell r="A724" t="str">
            <v>RCN4-1000-1038430</v>
          </cell>
          <cell r="B724" t="str">
            <v>RCN4-1000-1038430 ROMMER Конвектор внутрипольный RCN 100.380.4300 (Решётка роликовая, анодированный алюминий)</v>
          </cell>
          <cell r="C724">
            <v>107149.45</v>
          </cell>
        </row>
        <row r="725">
          <cell r="A725" t="str">
            <v>RCN4-1000-1038440</v>
          </cell>
          <cell r="B725" t="str">
            <v>RCN4-1000-1038440 ROMMER Конвектор внутрипольный RCN 100.380.4400 (Решётка роликовая, анодированный алюминий)</v>
          </cell>
          <cell r="C725">
            <v>109532.11</v>
          </cell>
        </row>
        <row r="726">
          <cell r="A726" t="str">
            <v>RCN4-1000-1038450</v>
          </cell>
          <cell r="B726" t="str">
            <v>RCN4-1000-1038450 ROMMER Конвектор внутрипольный RCN 100.380.4500 (Решётка роликовая, анодированный алюминий)</v>
          </cell>
          <cell r="C726">
            <v>111914.77</v>
          </cell>
        </row>
        <row r="727">
          <cell r="A727" t="str">
            <v>RCN4-1000-1038460</v>
          </cell>
          <cell r="B727" t="str">
            <v>RCN4-1000-1038460 ROMMER Конвектор внутрипольный RCN 100.380.4600 (Решётка роликовая, анодированный алюминий)</v>
          </cell>
          <cell r="C727">
            <v>114297.42</v>
          </cell>
        </row>
        <row r="728">
          <cell r="A728" t="str">
            <v>RCN4-1000-1038470</v>
          </cell>
          <cell r="B728" t="str">
            <v>RCN4-1000-1038470 ROMMER Конвектор внутрипольный RCN 100.380.4700 (Решётка роликовая, анодированный алюминий)</v>
          </cell>
          <cell r="C728">
            <v>116680.08</v>
          </cell>
        </row>
        <row r="729">
          <cell r="A729" t="str">
            <v>RCN4-1000-1038480</v>
          </cell>
          <cell r="B729" t="str">
            <v>RCN4-1000-1038480 ROMMER Конвектор внутрипольный RCN 100.380.4800 (Решётка роликовая, анодированный алюминий)</v>
          </cell>
          <cell r="C729">
            <v>119062.73</v>
          </cell>
        </row>
        <row r="730">
          <cell r="A730" t="str">
            <v>RCN4-1000-1038490</v>
          </cell>
          <cell r="B730" t="str">
            <v>RCN4-1000-1038490 ROMMER Конвектор внутрипольный RCN 100.380.4900 (Решётка роликовая, анодированный алюминий)</v>
          </cell>
          <cell r="C730">
            <v>121445.39</v>
          </cell>
        </row>
        <row r="731">
          <cell r="A731" t="str">
            <v>RCN4-1000-1038500</v>
          </cell>
          <cell r="B731" t="str">
            <v>RCN4-1000-1038500 ROMMER Конвектор внутрипольный RCN 100.380.5000 (Решётка роликовая, анодированный алюминий)</v>
          </cell>
          <cell r="C731">
            <v>123828.05</v>
          </cell>
        </row>
        <row r="732">
          <cell r="A732" t="str">
            <v>RCN4-1000-1238080</v>
          </cell>
          <cell r="B732" t="str">
            <v>RCN4-1000-1238080 ROMMER Конвектор внутрипольный RCN 120.380.800 (Решётка роликовая, анодированный алюминий)</v>
          </cell>
          <cell r="C732">
            <v>24062.03</v>
          </cell>
        </row>
        <row r="733">
          <cell r="A733" t="str">
            <v>RCN4-1000-1238090</v>
          </cell>
          <cell r="B733" t="str">
            <v>RCN4-1000-1238090 ROMMER Конвектор внутрипольный RCN 120.380.900 (Решётка роликовая, анодированный алюминий)</v>
          </cell>
          <cell r="C733">
            <v>26474.11</v>
          </cell>
        </row>
        <row r="734">
          <cell r="A734" t="str">
            <v>RCN4-1000-1238100</v>
          </cell>
          <cell r="B734" t="str">
            <v>RCN4-1000-1238100 ROMMER Конвектор внутрипольный RCN 120.380.1000 (Решётка роликовая, анодированный алюминий)</v>
          </cell>
          <cell r="C734">
            <v>28886.2</v>
          </cell>
        </row>
        <row r="735">
          <cell r="A735" t="str">
            <v>RCN4-1000-1238110</v>
          </cell>
          <cell r="B735" t="str">
            <v>RCN4-1000-1238110 ROMMER Конвектор внутрипольный RCN 120.380.1100 (Решётка роликовая, анодированный алюминий)</v>
          </cell>
          <cell r="C735">
            <v>31298.29</v>
          </cell>
        </row>
        <row r="736">
          <cell r="A736" t="str">
            <v>RCN4-1000-1238120</v>
          </cell>
          <cell r="B736" t="str">
            <v>RCN4-1000-1238120 ROMMER Конвектор внутрипольный RCN 120.380.1200 (Решётка роликовая, анодированный алюминий)</v>
          </cell>
          <cell r="C736">
            <v>33710.379999999997</v>
          </cell>
        </row>
        <row r="737">
          <cell r="A737" t="str">
            <v>RCN4-1000-1238130</v>
          </cell>
          <cell r="B737" t="str">
            <v>RCN4-1000-1238130 ROMMER Конвектор внутрипольный RCN 120.380.1300 (Решётка роликовая, анодированный алюминий)</v>
          </cell>
          <cell r="C737">
            <v>36122.47</v>
          </cell>
        </row>
        <row r="738">
          <cell r="A738" t="str">
            <v>RCN4-1000-1238140</v>
          </cell>
          <cell r="B738" t="str">
            <v>RCN4-1000-1238140 ROMMER Конвектор внутрипольный RCN 120.380.1400 (Решётка роликовая, анодированный алюминий)</v>
          </cell>
          <cell r="C738">
            <v>38534.559999999998</v>
          </cell>
        </row>
        <row r="739">
          <cell r="A739" t="str">
            <v>RCN4-1000-1238150</v>
          </cell>
          <cell r="B739" t="str">
            <v>RCN4-1000-1238150 ROMMER Конвектор внутрипольный RCN 120.380.1500 (Решётка роликовая, анодированный алюминий)</v>
          </cell>
          <cell r="C739">
            <v>40946.65</v>
          </cell>
        </row>
        <row r="740">
          <cell r="A740" t="str">
            <v>RCN4-1000-1238160</v>
          </cell>
          <cell r="B740" t="str">
            <v>RCN4-1000-1238160 ROMMER Конвектор внутрипольный RCN 120.380.1600 (Решётка роликовая, анодированный алюминий)</v>
          </cell>
          <cell r="C740">
            <v>43358.74</v>
          </cell>
        </row>
        <row r="741">
          <cell r="A741" t="str">
            <v>RCN4-1000-1238170</v>
          </cell>
          <cell r="B741" t="str">
            <v>RCN4-1000-1238170 ROMMER Конвектор внутрипольный RCN 120.380.1700 (Решётка роликовая, анодированный алюминий)</v>
          </cell>
          <cell r="C741">
            <v>45770.83</v>
          </cell>
        </row>
        <row r="742">
          <cell r="A742" t="str">
            <v>RCN4-1000-1238180</v>
          </cell>
          <cell r="B742" t="str">
            <v>RCN4-1000-1238180 ROMMER Конвектор внутрипольный RCN 120.380.1800 (Решётка роликовая, анодированный алюминий)</v>
          </cell>
          <cell r="C742">
            <v>48182.92</v>
          </cell>
        </row>
        <row r="743">
          <cell r="A743" t="str">
            <v>RCN4-1000-1238190</v>
          </cell>
          <cell r="B743" t="str">
            <v>RCN4-1000-1238190 ROMMER Конвектор внутрипольный RCN 120.380.1900 (Решётка роликовая, анодированный алюминий)</v>
          </cell>
          <cell r="C743">
            <v>50595</v>
          </cell>
        </row>
        <row r="744">
          <cell r="A744" t="str">
            <v>RCN4-1000-1238200</v>
          </cell>
          <cell r="B744" t="str">
            <v>RCN4-1000-1238200 ROMMER Конвектор внутрипольный RCN 120.380.2000 (Решётка роликовая, анодированный алюминий)</v>
          </cell>
          <cell r="C744">
            <v>53007.09</v>
          </cell>
        </row>
        <row r="745">
          <cell r="A745" t="str">
            <v>RCN4-1000-1238210</v>
          </cell>
          <cell r="B745" t="str">
            <v>RCN4-1000-1238210 ROMMER Конвектор внутрипольный RCN 120.380.2100 (Решётка роликовая, анодированный алюминий)</v>
          </cell>
          <cell r="C745">
            <v>55419.18</v>
          </cell>
        </row>
        <row r="746">
          <cell r="A746" t="str">
            <v>RCN4-1000-1238220</v>
          </cell>
          <cell r="B746" t="str">
            <v>RCN4-1000-1238220 ROMMER Конвектор внутрипольный RCN 120.380.2200 (Решётка роликовая, анодированный алюминий)</v>
          </cell>
          <cell r="C746">
            <v>57831.27</v>
          </cell>
        </row>
        <row r="747">
          <cell r="A747" t="str">
            <v>RCN4-1000-1238230</v>
          </cell>
          <cell r="B747" t="str">
            <v>RCN4-1000-1238230 ROMMER Конвектор внутрипольный RCN 120.380.2300 (Решётка роликовая, анодированный алюминий)</v>
          </cell>
          <cell r="C747">
            <v>60243.360000000001</v>
          </cell>
        </row>
        <row r="748">
          <cell r="A748" t="str">
            <v>RCN4-1000-1238240</v>
          </cell>
          <cell r="B748" t="str">
            <v>RCN4-1000-1238240 ROMMER Конвектор внутрипольный RCN 120.380.2400 (Решётка роликовая, анодированный алюминий)</v>
          </cell>
          <cell r="C748">
            <v>62655.45</v>
          </cell>
        </row>
        <row r="749">
          <cell r="A749" t="str">
            <v>RCN4-1000-1238250</v>
          </cell>
          <cell r="B749" t="str">
            <v>RCN4-1000-1238250 ROMMER Конвектор внутрипольный RCN 120.380.2500 (Решётка роликовая, анодированный алюминий)</v>
          </cell>
          <cell r="C749">
            <v>65067.54</v>
          </cell>
        </row>
        <row r="750">
          <cell r="A750" t="str">
            <v>RCN4-1000-1238260</v>
          </cell>
          <cell r="B750" t="str">
            <v>RCN4-1000-1238260 ROMMER Конвектор внутрипольный RCN 120.380.2600 (Решётка роликовая, анодированный алюминий)</v>
          </cell>
          <cell r="C750">
            <v>67479.63</v>
          </cell>
        </row>
        <row r="751">
          <cell r="A751" t="str">
            <v>RCN4-1000-1238270</v>
          </cell>
          <cell r="B751" t="str">
            <v>RCN4-1000-1238270 ROMMER Конвектор внутрипольный RCN 120.380.2700 (Решётка роликовая, анодированный алюминий)</v>
          </cell>
          <cell r="C751">
            <v>69891.72</v>
          </cell>
        </row>
        <row r="752">
          <cell r="A752" t="str">
            <v>RCN4-1000-1238280</v>
          </cell>
          <cell r="B752" t="str">
            <v>RCN4-1000-1238280 ROMMER Конвектор внутрипольный RCN 120.380.2800 (Решётка роликовая, анодированный алюминий)</v>
          </cell>
          <cell r="C752">
            <v>72303.81</v>
          </cell>
        </row>
        <row r="753">
          <cell r="A753" t="str">
            <v>RCN4-1000-1238290</v>
          </cell>
          <cell r="B753" t="str">
            <v>RCN4-1000-1238290 ROMMER Конвектор внутрипольный RCN 120.380.2900 (Решётка роликовая, анодированный алюминий)</v>
          </cell>
          <cell r="C753">
            <v>74715.899999999994</v>
          </cell>
        </row>
        <row r="754">
          <cell r="A754" t="str">
            <v>RCN4-1000-1238300</v>
          </cell>
          <cell r="B754" t="str">
            <v>RCN4-1000-1238300 ROMMER Конвектор внутрипольный RCN 120.380.3000 (Решётка роликовая, анодированный алюминий)</v>
          </cell>
          <cell r="C754">
            <v>77127.98</v>
          </cell>
        </row>
        <row r="755">
          <cell r="A755" t="str">
            <v>RCN4-1000-1238310</v>
          </cell>
          <cell r="B755" t="str">
            <v>RCN4-1000-1238310 ROMMER Конвектор внутрипольный RCN 120.380.3100 (Решётка роликовая, анодированный алюминий)</v>
          </cell>
          <cell r="C755">
            <v>79540.070000000007</v>
          </cell>
        </row>
        <row r="756">
          <cell r="A756" t="str">
            <v>RCN4-1000-1238320</v>
          </cell>
          <cell r="B756" t="str">
            <v>RCN4-1000-1238320 ROMMER Конвектор внутрипольный RCN 120.380.3200 (Решётка роликовая, анодированный алюминий)</v>
          </cell>
          <cell r="C756">
            <v>81952.160000000003</v>
          </cell>
        </row>
        <row r="757">
          <cell r="A757" t="str">
            <v>RCN4-1000-1238330</v>
          </cell>
          <cell r="B757" t="str">
            <v>RCN4-1000-1238330 ROMMER Конвектор внутрипольный RCN 120.380.3300 (Решётка роликовая, анодированный алюминий)</v>
          </cell>
          <cell r="C757">
            <v>84364.25</v>
          </cell>
        </row>
        <row r="758">
          <cell r="A758" t="str">
            <v>RCN4-1000-1238340</v>
          </cell>
          <cell r="B758" t="str">
            <v>RCN4-1000-1238340 ROMMER Конвектор внутрипольный RCN 120.380.3400 (Решётка роликовая, анодированный алюминий)</v>
          </cell>
          <cell r="C758">
            <v>86776.34</v>
          </cell>
        </row>
        <row r="759">
          <cell r="A759" t="str">
            <v>RCN4-1000-1238350</v>
          </cell>
          <cell r="B759" t="str">
            <v>RCN4-1000-1238350 ROMMER Конвектор внутрипольный RCN 120.380.3500 (Решётка роликовая, анодированный алюминий)</v>
          </cell>
          <cell r="C759">
            <v>89188.43</v>
          </cell>
        </row>
        <row r="760">
          <cell r="A760" t="str">
            <v>RCN4-1000-1238360</v>
          </cell>
          <cell r="B760" t="str">
            <v>RCN4-1000-1238360 ROMMER Конвектор внутрипольный RCN 120.380.3600 (Решётка роликовая, анодированный алюминий)</v>
          </cell>
          <cell r="C760">
            <v>91600.52</v>
          </cell>
        </row>
        <row r="761">
          <cell r="A761" t="str">
            <v>RCN4-1000-1238370</v>
          </cell>
          <cell r="B761" t="str">
            <v>RCN4-1000-1238370 ROMMER Конвектор внутрипольный RCN 120.380.3700 (Решётка роликовая, анодированный алюминий)</v>
          </cell>
          <cell r="C761">
            <v>94012.61</v>
          </cell>
        </row>
        <row r="762">
          <cell r="A762" t="str">
            <v>RCN4-1000-1238380</v>
          </cell>
          <cell r="B762" t="str">
            <v>RCN4-1000-1238380 ROMMER Конвектор внутрипольный RCN 120.380.3800 (Решётка роликовая, анодированный алюминий)</v>
          </cell>
          <cell r="C762">
            <v>96424.7</v>
          </cell>
        </row>
        <row r="763">
          <cell r="A763" t="str">
            <v>RCN4-1000-1238390</v>
          </cell>
          <cell r="B763" t="str">
            <v>RCN4-1000-1238390 ROMMER Конвектор внутрипольный RCN 120.380.3900 (Решётка роликовая, анодированный алюминий)</v>
          </cell>
          <cell r="C763">
            <v>98836.79</v>
          </cell>
        </row>
        <row r="764">
          <cell r="A764" t="str">
            <v>RCN4-1000-1238400</v>
          </cell>
          <cell r="B764" t="str">
            <v>RCN4-1000-1238400 ROMMER Конвектор внутрипольный RCN 120.380.4000 (Решётка роликовая, анодированный алюминий)</v>
          </cell>
          <cell r="C764">
            <v>101248.88</v>
          </cell>
        </row>
        <row r="765">
          <cell r="A765" t="str">
            <v>RCN4-1000-1238410</v>
          </cell>
          <cell r="B765" t="str">
            <v>RCN4-1000-1238410 ROMMER Конвектор внутрипольный RCN 120.380.4100 (Решётка роликовая, анодированный алюминий)</v>
          </cell>
          <cell r="C765">
            <v>103660.96</v>
          </cell>
        </row>
        <row r="766">
          <cell r="A766" t="str">
            <v>RCN4-1000-1238420</v>
          </cell>
          <cell r="B766" t="str">
            <v>RCN4-1000-1238420 ROMMER Конвектор внутрипольный RCN 120.380.4200 (Решётка роликовая, анодированный алюминий)</v>
          </cell>
          <cell r="C766">
            <v>106073.05</v>
          </cell>
        </row>
        <row r="767">
          <cell r="A767" t="str">
            <v>RCN4-1000-1238430</v>
          </cell>
          <cell r="B767" t="str">
            <v>RCN4-1000-1238430 ROMMER Конвектор внутрипольный RCN 120.380.4300 (Решётка роликовая, анодированный алюминий)</v>
          </cell>
          <cell r="C767">
            <v>108485.14</v>
          </cell>
        </row>
        <row r="768">
          <cell r="A768" t="str">
            <v>RCN4-1000-1238440</v>
          </cell>
          <cell r="B768" t="str">
            <v>RCN4-1000-1238440 ROMMER Конвектор внутрипольный RCN 120.380.4400 (Решётка роликовая, анодированный алюминий)</v>
          </cell>
          <cell r="C768">
            <v>110897.23</v>
          </cell>
        </row>
        <row r="769">
          <cell r="A769" t="str">
            <v>RCN4-1000-1238450</v>
          </cell>
          <cell r="B769" t="str">
            <v>RCN4-1000-1238450 ROMMER Конвектор внутрипольный RCN 120.380.4500 (Решётка роликовая, анодированный алюминий)</v>
          </cell>
          <cell r="C769">
            <v>113309.32</v>
          </cell>
        </row>
        <row r="770">
          <cell r="A770" t="str">
            <v>RCN4-1000-1238460</v>
          </cell>
          <cell r="B770" t="str">
            <v>RCN4-1000-1238460 ROMMER Конвектор внутрипольный RCN 120.380.4600 (Решётка роликовая, анодированный алюминий)</v>
          </cell>
          <cell r="C770">
            <v>115721.41</v>
          </cell>
        </row>
        <row r="771">
          <cell r="A771" t="str">
            <v>RCN4-1000-1238470</v>
          </cell>
          <cell r="B771" t="str">
            <v>RCN4-1000-1238470 ROMMER Конвектор внутрипольный RCN 120.380.4700 (Решётка роликовая, анодированный алюминий)</v>
          </cell>
          <cell r="C771">
            <v>118133.5</v>
          </cell>
        </row>
        <row r="772">
          <cell r="A772" t="str">
            <v>RCN4-1000-1238480</v>
          </cell>
          <cell r="B772" t="str">
            <v>RCN4-1000-1238480 ROMMER Конвектор внутрипольный RCN 120.380.4800 (Решётка роликовая, анодированный алюминий)</v>
          </cell>
          <cell r="C772">
            <v>120545.59</v>
          </cell>
        </row>
        <row r="773">
          <cell r="A773" t="str">
            <v>RCN4-1000-1238490</v>
          </cell>
          <cell r="B773" t="str">
            <v>RCN4-1000-1238490 ROMMER Конвектор внутрипольный RCN 120.380.4900 (Решётка роликовая, анодированный алюминий)</v>
          </cell>
          <cell r="C773">
            <v>122957.68</v>
          </cell>
        </row>
        <row r="774">
          <cell r="A774" t="str">
            <v>RCN4-1000-1238500</v>
          </cell>
          <cell r="B774" t="str">
            <v>RCN4-1000-1238500 ROMMER Конвектор внутрипольный RCN 120.380.5000 (Решётка роликовая, анодированный алюминий)</v>
          </cell>
          <cell r="C774">
            <v>125369.77</v>
          </cell>
        </row>
        <row r="775">
          <cell r="A775" t="str">
            <v>RCN4-1000-1438080</v>
          </cell>
          <cell r="B775" t="str">
            <v>RCN4-1000-1438080 ROMMER Конвектор внутрипольный RCN 140.380.800 (Решётка роликовая, анодированный алюминий)</v>
          </cell>
          <cell r="C775">
            <v>37368.46</v>
          </cell>
        </row>
        <row r="776">
          <cell r="A776" t="str">
            <v>RCN4-1000-1438090</v>
          </cell>
          <cell r="B776" t="str">
            <v>RCN4-1000-1438090 ROMMER Конвектор внутрипольный RCN 140.380.900 (Решётка роликовая, анодированный алюминий)</v>
          </cell>
          <cell r="C776">
            <v>40861.15</v>
          </cell>
        </row>
        <row r="777">
          <cell r="A777" t="str">
            <v>RCN4-1000-1438100</v>
          </cell>
          <cell r="B777" t="str">
            <v>RCN4-1000-1438100 ROMMER Конвектор внутрипольный RCN 140.380.1000 (Решётка роликовая, анодированный алюминий)</v>
          </cell>
          <cell r="C777">
            <v>44353.85</v>
          </cell>
        </row>
        <row r="778">
          <cell r="A778" t="str">
            <v>RCN4-1000-1438110</v>
          </cell>
          <cell r="B778" t="str">
            <v>RCN4-1000-1438110 ROMMER Конвектор внутрипольный RCN 140.380.1100 (Решётка роликовая, анодированный алюминий)</v>
          </cell>
          <cell r="C778">
            <v>47846.54</v>
          </cell>
        </row>
        <row r="779">
          <cell r="A779" t="str">
            <v>RCN4-1000-1438120</v>
          </cell>
          <cell r="B779" t="str">
            <v>RCN4-1000-1438120 ROMMER Конвектор внутрипольный RCN 140.380.1200 (Решётка роликовая, анодированный алюминий)</v>
          </cell>
          <cell r="C779">
            <v>51339.23</v>
          </cell>
        </row>
        <row r="780">
          <cell r="A780" t="str">
            <v>RCN4-1000-1438130</v>
          </cell>
          <cell r="B780" t="str">
            <v>RCN4-1000-1438130 ROMMER Конвектор внутрипольный RCN 140.380.1300 (Решётка роликовая, анодированный алюминий)</v>
          </cell>
          <cell r="C780">
            <v>54831.93</v>
          </cell>
        </row>
        <row r="781">
          <cell r="A781" t="str">
            <v>RCN4-1000-1438140</v>
          </cell>
          <cell r="B781" t="str">
            <v>RCN4-1000-1438140 ROMMER Конвектор внутрипольный RCN 140.380.1400 (Решётка роликовая, анодированный алюминий)</v>
          </cell>
          <cell r="C781">
            <v>58324.62</v>
          </cell>
        </row>
        <row r="782">
          <cell r="A782" t="str">
            <v>RCN4-1000-1438150</v>
          </cell>
          <cell r="B782" t="str">
            <v>RCN4-1000-1438150 ROMMER Конвектор внутрипольный RCN 140.380.1500 (Решётка роликовая, анодированный алюминий)</v>
          </cell>
          <cell r="C782">
            <v>61817.32</v>
          </cell>
        </row>
        <row r="783">
          <cell r="A783" t="str">
            <v>RCN4-1000-1438160</v>
          </cell>
          <cell r="B783" t="str">
            <v>RCN4-1000-1438160 ROMMER Конвектор внутрипольный RCN 140.380.1600 (Решётка роликовая, анодированный алюминий)</v>
          </cell>
          <cell r="C783">
            <v>65310.01</v>
          </cell>
        </row>
        <row r="784">
          <cell r="A784" t="str">
            <v>RCN4-1000-1438170</v>
          </cell>
          <cell r="B784" t="str">
            <v>RCN4-1000-1438170 ROMMER Конвектор внутрипольный RCN 140.380.1700 (Решётка роликовая, анодированный алюминий)</v>
          </cell>
          <cell r="C784">
            <v>68802.7</v>
          </cell>
        </row>
        <row r="785">
          <cell r="A785" t="str">
            <v>RCN4-1000-1438180</v>
          </cell>
          <cell r="B785" t="str">
            <v>RCN4-1000-1438180 ROMMER Конвектор внутрипольный RCN 140.380.1800 (Решётка роликовая, анодированный алюминий)</v>
          </cell>
          <cell r="C785">
            <v>72295.399999999994</v>
          </cell>
        </row>
        <row r="786">
          <cell r="A786" t="str">
            <v>RCN4-1000-1438190</v>
          </cell>
          <cell r="B786" t="str">
            <v>RCN4-1000-1438190 ROMMER Конвектор внутрипольный RCN 140.380.1900 (Решётка роликовая, анодированный алюминий)</v>
          </cell>
          <cell r="C786">
            <v>75788.09</v>
          </cell>
        </row>
        <row r="787">
          <cell r="A787" t="str">
            <v>RCN4-1000-1438200</v>
          </cell>
          <cell r="B787" t="str">
            <v>RCN4-1000-1438200 ROMMER Конвектор внутрипольный RCN 140.380.2000 (Решётка роликовая, анодированный алюминий)</v>
          </cell>
          <cell r="C787">
            <v>79280.78</v>
          </cell>
        </row>
        <row r="788">
          <cell r="A788" t="str">
            <v>RCN4-1000-1438210</v>
          </cell>
          <cell r="B788" t="str">
            <v>RCN4-1000-1438210 ROMMER Конвектор внутрипольный RCN 140.380.2100 (Решётка роликовая, анодированный алюминий)</v>
          </cell>
          <cell r="C788">
            <v>82773.48</v>
          </cell>
        </row>
        <row r="789">
          <cell r="A789" t="str">
            <v>RCN4-1000-1438220</v>
          </cell>
          <cell r="B789" t="str">
            <v>RCN4-1000-1438220 ROMMER Конвектор внутрипольный RCN 140.380.2200 (Решётка роликовая, анодированный алюминий)</v>
          </cell>
          <cell r="C789">
            <v>86266.17</v>
          </cell>
        </row>
        <row r="790">
          <cell r="A790" t="str">
            <v>RCN4-1000-1438230</v>
          </cell>
          <cell r="B790" t="str">
            <v>RCN4-1000-1438230 ROMMER Конвектор внутрипольный RCN 140.380.2300 (Решётка роликовая, анодированный алюминий)</v>
          </cell>
          <cell r="C790">
            <v>89758.87</v>
          </cell>
        </row>
        <row r="791">
          <cell r="A791" t="str">
            <v>RCN4-1000-1438240</v>
          </cell>
          <cell r="B791" t="str">
            <v>RCN4-1000-1438240 ROMMER Конвектор внутрипольный RCN 140.380.2400 (Решётка роликовая, анодированный алюминий)</v>
          </cell>
          <cell r="C791">
            <v>93251.56</v>
          </cell>
        </row>
        <row r="792">
          <cell r="A792" t="str">
            <v>RCN4-1000-1438250</v>
          </cell>
          <cell r="B792" t="str">
            <v>RCN4-1000-1438250 ROMMER Конвектор внутрипольный RCN 140.380.2500 (Решётка роликовая, анодированный алюминий)</v>
          </cell>
          <cell r="C792">
            <v>96744.25</v>
          </cell>
        </row>
        <row r="793">
          <cell r="A793" t="str">
            <v>RCN4-1000-1438260</v>
          </cell>
          <cell r="B793" t="str">
            <v>RCN4-1000-1438260 ROMMER Конвектор внутрипольный RCN 140.380.2600 (Решётка роликовая, анодированный алюминий)</v>
          </cell>
          <cell r="C793">
            <v>100236.95</v>
          </cell>
        </row>
        <row r="794">
          <cell r="A794" t="str">
            <v>RCN4-1000-1438270</v>
          </cell>
          <cell r="B794" t="str">
            <v>RCN4-1000-1438270 ROMMER Конвектор внутрипольный RCN 140.380.2700 (Решётка роликовая, анодированный алюминий)</v>
          </cell>
          <cell r="C794">
            <v>103729.64</v>
          </cell>
        </row>
        <row r="795">
          <cell r="A795" t="str">
            <v>RCN4-1000-1438280</v>
          </cell>
          <cell r="B795" t="str">
            <v>RCN4-1000-1438280 ROMMER Конвектор внутрипольный RCN 140.380.2800 (Решётка роликовая, анодированный алюминий)</v>
          </cell>
          <cell r="C795">
            <v>107222.33</v>
          </cell>
        </row>
        <row r="796">
          <cell r="A796" t="str">
            <v>RCN4-1000-1438290</v>
          </cell>
          <cell r="B796" t="str">
            <v>RCN4-1000-1438290 ROMMER Конвектор внутрипольный RCN 140.380.2900 (Решётка роликовая, анодированный алюминий)</v>
          </cell>
          <cell r="C796">
            <v>110715.03</v>
          </cell>
        </row>
        <row r="797">
          <cell r="A797" t="str">
            <v>RCN4-1000-1438300</v>
          </cell>
          <cell r="B797" t="str">
            <v>RCN4-1000-1438300 ROMMER Конвектор внутрипольный RCN 140.380.3000 (Решётка роликовая, анодированный алюминий)</v>
          </cell>
          <cell r="C797">
            <v>114207.72</v>
          </cell>
        </row>
        <row r="798">
          <cell r="A798" t="str">
            <v>RCN4-1000-1438310</v>
          </cell>
          <cell r="B798" t="str">
            <v>RCN4-1000-1438310 ROMMER Конвектор внутрипольный RCN 140.380.3100 (Решётка роликовая, анодированный алюминий)</v>
          </cell>
          <cell r="C798">
            <v>117700.42</v>
          </cell>
        </row>
        <row r="799">
          <cell r="A799" t="str">
            <v>RCN4-1000-1438320</v>
          </cell>
          <cell r="B799" t="str">
            <v>RCN4-1000-1438320 ROMMER Конвектор внутрипольный RCN 140.380.3200 (Решётка роликовая, анодированный алюминий)</v>
          </cell>
          <cell r="C799">
            <v>121193.11</v>
          </cell>
        </row>
        <row r="800">
          <cell r="A800" t="str">
            <v>RCN4-1000-1438330</v>
          </cell>
          <cell r="B800" t="str">
            <v>RCN4-1000-1438330 ROMMER Конвектор внутрипольный RCN 140.380.3300 (Решётка роликовая, анодированный алюминий)</v>
          </cell>
          <cell r="C800">
            <v>124685.8</v>
          </cell>
        </row>
        <row r="801">
          <cell r="A801" t="str">
            <v>RCN4-1000-1438340</v>
          </cell>
          <cell r="B801" t="str">
            <v>RCN4-1000-1438340 ROMMER Конвектор внутрипольный RCN 140.380.3400 (Решётка роликовая, анодированный алюминий)</v>
          </cell>
          <cell r="C801">
            <v>128178.5</v>
          </cell>
        </row>
        <row r="802">
          <cell r="A802" t="str">
            <v>RCN4-1000-1438350</v>
          </cell>
          <cell r="B802" t="str">
            <v>RCN4-1000-1438350 ROMMER Конвектор внутрипольный RCN 140.380.3500 (Решётка роликовая, анодированный алюминий)</v>
          </cell>
          <cell r="C802">
            <v>131671.19</v>
          </cell>
        </row>
        <row r="803">
          <cell r="A803" t="str">
            <v>RCN4-1000-1438360</v>
          </cell>
          <cell r="B803" t="str">
            <v>RCN4-1000-1438360 ROMMER Конвектор внутрипольный RCN 140.380.3600 (Решётка роликовая, анодированный алюминий)</v>
          </cell>
          <cell r="C803">
            <v>135163.88</v>
          </cell>
        </row>
        <row r="804">
          <cell r="A804" t="str">
            <v>RCN4-1000-1438370</v>
          </cell>
          <cell r="B804" t="str">
            <v>RCN4-1000-1438370 ROMMER Конвектор внутрипольный RCN 140.380.3700 (Решётка роликовая, анодированный алюминий)</v>
          </cell>
          <cell r="C804">
            <v>138656.57999999999</v>
          </cell>
        </row>
        <row r="805">
          <cell r="A805" t="str">
            <v>RCN4-1000-1438380</v>
          </cell>
          <cell r="B805" t="str">
            <v>RCN4-1000-1438380 ROMMER Конвектор внутрипольный RCN 140.380.3800 (Решётка роликовая, анодированный алюминий)</v>
          </cell>
          <cell r="C805">
            <v>142149.26999999999</v>
          </cell>
        </row>
        <row r="806">
          <cell r="A806" t="str">
            <v>RCN4-1000-1438390</v>
          </cell>
          <cell r="B806" t="str">
            <v>RCN4-1000-1438390 ROMMER Конвектор внутрипольный RCN 140.380.3900 (Решётка роликовая, анодированный алюминий)</v>
          </cell>
          <cell r="C806">
            <v>145641.97</v>
          </cell>
        </row>
        <row r="807">
          <cell r="A807" t="str">
            <v>RCN4-1000-1438400</v>
          </cell>
          <cell r="B807" t="str">
            <v>RCN4-1000-1438400 ROMMER Конвектор внутрипольный RCN 140.380.4000 (Решётка роликовая, анодированный алюминий)</v>
          </cell>
          <cell r="C807">
            <v>149134.66</v>
          </cell>
        </row>
        <row r="808">
          <cell r="A808" t="str">
            <v>RCN4-1000-1438410</v>
          </cell>
          <cell r="B808" t="str">
            <v>RCN4-1000-1438410 ROMMER Конвектор внутрипольный RCN 140.380.4100 (Решётка роликовая, анодированный алюминий)</v>
          </cell>
          <cell r="C808">
            <v>152627.35</v>
          </cell>
        </row>
        <row r="809">
          <cell r="A809" t="str">
            <v>RCN4-1000-1438420</v>
          </cell>
          <cell r="B809" t="str">
            <v>RCN4-1000-1438420 ROMMER Конвектор внутрипольный RCN 140.380.4200 (Решётка роликовая, анодированный алюминий)</v>
          </cell>
          <cell r="C809">
            <v>156120.04999999999</v>
          </cell>
        </row>
        <row r="810">
          <cell r="A810" t="str">
            <v>RCN4-1000-1438430</v>
          </cell>
          <cell r="B810" t="str">
            <v>RCN4-1000-1438430 ROMMER Конвектор внутрипольный RCN 140.380.4300 (Решётка роликовая, анодированный алюминий)</v>
          </cell>
          <cell r="C810">
            <v>159612.74</v>
          </cell>
        </row>
        <row r="811">
          <cell r="A811" t="str">
            <v>RCN4-1000-1438440</v>
          </cell>
          <cell r="B811" t="str">
            <v>RCN4-1000-1438440 ROMMER Конвектор внутрипольный RCN 140.380.4400 (Решётка роликовая, анодированный алюминий)</v>
          </cell>
          <cell r="C811">
            <v>163105.43</v>
          </cell>
        </row>
        <row r="812">
          <cell r="A812" t="str">
            <v>RCN4-1000-1438450</v>
          </cell>
          <cell r="B812" t="str">
            <v>RCN4-1000-1438450 ROMMER Конвектор внутрипольный RCN 140.380.4500 (Решётка роликовая, анодированный алюминий)</v>
          </cell>
          <cell r="C812">
            <v>166598.13</v>
          </cell>
        </row>
        <row r="813">
          <cell r="A813" t="str">
            <v>RCN4-1000-1438460</v>
          </cell>
          <cell r="B813" t="str">
            <v>RCN4-1000-1438460 ROMMER Конвектор внутрипольный RCN 140.380.4600 (Решётка роликовая, анодированный алюминий)</v>
          </cell>
          <cell r="C813">
            <v>170090.82</v>
          </cell>
        </row>
        <row r="814">
          <cell r="A814" t="str">
            <v>RCN4-1000-1438470</v>
          </cell>
          <cell r="B814" t="str">
            <v>RCN4-1000-1438470 ROMMER Конвектор внутрипольный RCN 140.380.4700 (Решётка роликовая, анодированный алюминий)</v>
          </cell>
          <cell r="C814">
            <v>173583.52</v>
          </cell>
        </row>
        <row r="815">
          <cell r="A815" t="str">
            <v>RCN4-1000-1438480</v>
          </cell>
          <cell r="B815" t="str">
            <v>RCN4-1000-1438480 ROMMER Конвектор внутрипольный RCN 140.380.4800 (Решётка роликовая, анодированный алюминий)</v>
          </cell>
          <cell r="C815">
            <v>177076.21</v>
          </cell>
        </row>
        <row r="816">
          <cell r="A816" t="str">
            <v>RCN4-1000-1438490</v>
          </cell>
          <cell r="B816" t="str">
            <v>RCN4-1000-1438490 ROMMER Конвектор внутрипольный RCN 140.380.4900 (Решётка роликовая, анодированный алюминий)</v>
          </cell>
          <cell r="C816">
            <v>180568.9</v>
          </cell>
        </row>
        <row r="817">
          <cell r="A817" t="str">
            <v>RCN4-1000-1438500</v>
          </cell>
          <cell r="B817" t="str">
            <v>RCN4-1000-1438500 ROMMER Конвектор внутрипольный RCN 140.380.5000 (Решётка роликовая, анодированный алюминий)</v>
          </cell>
          <cell r="C817">
            <v>184061.6</v>
          </cell>
        </row>
        <row r="818">
          <cell r="A818" t="str">
            <v>RCN4-1000-1938080</v>
          </cell>
          <cell r="B818" t="str">
            <v>RCN4-1000-1938080 ROMMER Конвектор внутрипольный RCN 190.380.800 (Решётка роликовая, анодированный алюминий)</v>
          </cell>
          <cell r="C818">
            <v>38266.86</v>
          </cell>
        </row>
        <row r="819">
          <cell r="A819" t="str">
            <v>RCN4-1000-1938090</v>
          </cell>
          <cell r="B819" t="str">
            <v>RCN4-1000-1938090 ROMMER Конвектор внутрипольный RCN 190.380.900 (Решётка роликовая, анодированный алюминий)</v>
          </cell>
          <cell r="C819">
            <v>41849.25</v>
          </cell>
        </row>
        <row r="820">
          <cell r="A820" t="str">
            <v>RCN4-1000-1938100</v>
          </cell>
          <cell r="B820" t="str">
            <v>RCN4-1000-1938100 ROMMER Конвектор внутрипольный RCN 190.380.1000 (Решётка роликовая, анодированный алюминий)</v>
          </cell>
          <cell r="C820">
            <v>45431.65</v>
          </cell>
        </row>
        <row r="821">
          <cell r="A821" t="str">
            <v>RCN4-1000-1938110</v>
          </cell>
          <cell r="B821" t="str">
            <v>RCN4-1000-1938110 ROMMER Конвектор внутрипольный RCN 190.380.1100 (Решётка роликовая, анодированный алюминий)</v>
          </cell>
          <cell r="C821">
            <v>49014.04</v>
          </cell>
        </row>
        <row r="822">
          <cell r="A822" t="str">
            <v>RCN4-1000-1938120</v>
          </cell>
          <cell r="B822" t="str">
            <v>RCN4-1000-1938120 ROMMER Конвектор внутрипольный RCN 190.380.1200 (Решётка роликовая, анодированный алюминий)</v>
          </cell>
          <cell r="C822">
            <v>52596.44</v>
          </cell>
        </row>
        <row r="823">
          <cell r="A823" t="str">
            <v>RCN4-1000-1938130</v>
          </cell>
          <cell r="B823" t="str">
            <v>RCN4-1000-1938130 ROMMER Конвектор внутрипольный RCN 190.380.1300 (Решётка роликовая, анодированный алюминий)</v>
          </cell>
          <cell r="C823">
            <v>56178.83</v>
          </cell>
        </row>
        <row r="824">
          <cell r="A824" t="str">
            <v>RCN4-1000-1938140</v>
          </cell>
          <cell r="B824" t="str">
            <v>RCN4-1000-1938140 ROMMER Конвектор внутрипольный RCN 190.380.1400 (Решётка роликовая, анодированный алюминий)</v>
          </cell>
          <cell r="C824">
            <v>59761.22</v>
          </cell>
        </row>
        <row r="825">
          <cell r="A825" t="str">
            <v>RCN4-1000-1938150</v>
          </cell>
          <cell r="B825" t="str">
            <v>RCN4-1000-1938150 ROMMER Конвектор внутрипольный RCN 190.380.1500 (Решётка роликовая, анодированный алюминий)</v>
          </cell>
          <cell r="C825">
            <v>63343.62</v>
          </cell>
        </row>
        <row r="826">
          <cell r="A826" t="str">
            <v>RCN4-1000-1938160</v>
          </cell>
          <cell r="B826" t="str">
            <v>RCN4-1000-1938160 ROMMER Конвектор внутрипольный RCN 190.380.1600 (Решётка роликовая, анодированный алюминий)</v>
          </cell>
          <cell r="C826">
            <v>66926.009999999995</v>
          </cell>
        </row>
        <row r="827">
          <cell r="A827" t="str">
            <v>RCN4-1000-1938170</v>
          </cell>
          <cell r="B827" t="str">
            <v>RCN4-1000-1938170 ROMMER Конвектор внутрипольный RCN 190.380.1700 (Решётка роликовая, анодированный алюминий)</v>
          </cell>
          <cell r="C827">
            <v>70508.399999999994</v>
          </cell>
        </row>
        <row r="828">
          <cell r="A828" t="str">
            <v>RCN4-1000-1938180</v>
          </cell>
          <cell r="B828" t="str">
            <v>RCN4-1000-1938180 ROMMER Конвектор внутрипольный RCN 190.380.1800 (Решётка роликовая, анодированный алюминий)</v>
          </cell>
          <cell r="C828">
            <v>74090.8</v>
          </cell>
        </row>
        <row r="829">
          <cell r="A829" t="str">
            <v>RCN4-1000-1938190</v>
          </cell>
          <cell r="B829" t="str">
            <v>RCN4-1000-1938190 ROMMER Конвектор внутрипольный RCN 190.380.1900 (Решётка роликовая, анодированный алюминий)</v>
          </cell>
          <cell r="C829">
            <v>77673.19</v>
          </cell>
        </row>
        <row r="830">
          <cell r="A830" t="str">
            <v>RCN4-1000-1938200</v>
          </cell>
          <cell r="B830" t="str">
            <v>RCN4-1000-1938200 ROMMER Конвектор внутрипольный RCN 190.380.2000 (Решётка роликовая, анодированный алюминий)</v>
          </cell>
          <cell r="C830">
            <v>81255.59</v>
          </cell>
        </row>
        <row r="831">
          <cell r="A831" t="str">
            <v>RCN4-1000-1938210</v>
          </cell>
          <cell r="B831" t="str">
            <v>RCN4-1000-1938210 ROMMER Конвектор внутрипольный RCN 190.380.2100 (Решётка роликовая, анодированный алюминий)</v>
          </cell>
          <cell r="C831">
            <v>84837.98</v>
          </cell>
        </row>
        <row r="832">
          <cell r="A832" t="str">
            <v>RCN4-1000-1938220</v>
          </cell>
          <cell r="B832" t="str">
            <v>RCN4-1000-1938220 ROMMER Конвектор внутрипольный RCN 190.380.2200 (Решётка роликовая, анодированный алюминий)</v>
          </cell>
          <cell r="C832">
            <v>88420.37</v>
          </cell>
        </row>
        <row r="833">
          <cell r="A833" t="str">
            <v>RCN4-1000-1938230</v>
          </cell>
          <cell r="B833" t="str">
            <v>RCN4-1000-1938230 ROMMER Конвектор внутрипольный RCN 190.380.2300 (Решётка роликовая, анодированный алюминий)</v>
          </cell>
          <cell r="C833">
            <v>92002.77</v>
          </cell>
        </row>
        <row r="834">
          <cell r="A834" t="str">
            <v>RCN4-1000-1938240</v>
          </cell>
          <cell r="B834" t="str">
            <v>RCN4-1000-1938240 ROMMER Конвектор внутрипольный RCN 190.380.2400 (Решётка роликовая, анодированный алюминий)</v>
          </cell>
          <cell r="C834">
            <v>95585.16</v>
          </cell>
        </row>
        <row r="835">
          <cell r="A835" t="str">
            <v>RCN4-1000-1938250</v>
          </cell>
          <cell r="B835" t="str">
            <v>RCN4-1000-1938250 ROMMER Конвектор внутрипольный RCN 190.380.2500 (Решётка роликовая, анодированный алюминий)</v>
          </cell>
          <cell r="C835">
            <v>99167.55</v>
          </cell>
        </row>
        <row r="836">
          <cell r="A836" t="str">
            <v>RCN4-1000-1938260</v>
          </cell>
          <cell r="B836" t="str">
            <v>RCN4-1000-1938260 ROMMER Конвектор внутрипольный RCN 190.380.2600 (Решётка роликовая, анодированный алюминий)</v>
          </cell>
          <cell r="C836">
            <v>102749.95</v>
          </cell>
        </row>
        <row r="837">
          <cell r="A837" t="str">
            <v>RCN4-1000-1938270</v>
          </cell>
          <cell r="B837" t="str">
            <v>RCN4-1000-1938270 ROMMER Конвектор внутрипольный RCN 190.380.2700 (Решётка роликовая, анодированный алюминий)</v>
          </cell>
          <cell r="C837">
            <v>106332.34</v>
          </cell>
        </row>
        <row r="838">
          <cell r="A838" t="str">
            <v>RCN4-1000-1938280</v>
          </cell>
          <cell r="B838" t="str">
            <v>RCN4-1000-1938280 ROMMER Конвектор внутрипольный RCN 190.380.2800 (Решётка роликовая, анодированный алюминий)</v>
          </cell>
          <cell r="C838">
            <v>109914.74</v>
          </cell>
        </row>
        <row r="839">
          <cell r="A839" t="str">
            <v>RCN4-1000-1938290</v>
          </cell>
          <cell r="B839" t="str">
            <v>RCN4-1000-1938290 ROMMER Конвектор внутрипольный RCN 190.380.2900 (Решётка роликовая, анодированный алюминий)</v>
          </cell>
          <cell r="C839">
            <v>113497.13</v>
          </cell>
        </row>
        <row r="840">
          <cell r="A840" t="str">
            <v>RCN4-1000-1938300</v>
          </cell>
          <cell r="B840" t="str">
            <v>RCN4-1000-1938300 ROMMER Конвектор внутрипольный RCN 190.380.3000 (Решётка роликовая, анодированный алюминий)</v>
          </cell>
          <cell r="C840">
            <v>117079.52</v>
          </cell>
        </row>
        <row r="841">
          <cell r="A841" t="str">
            <v>RCN4-1000-1938310</v>
          </cell>
          <cell r="B841" t="str">
            <v>RCN4-1000-1938310 ROMMER Конвектор внутрипольный RCN 190.380.3100 (Решётка роликовая, анодированный алюминий)</v>
          </cell>
          <cell r="C841">
            <v>120661.92</v>
          </cell>
        </row>
        <row r="842">
          <cell r="A842" t="str">
            <v>RCN4-1000-1938320</v>
          </cell>
          <cell r="B842" t="str">
            <v>RCN4-1000-1938320 ROMMER Конвектор внутрипольный RCN 190.380.3200 (Решётка роликовая, анодированный алюминий)</v>
          </cell>
          <cell r="C842">
            <v>124244.31</v>
          </cell>
        </row>
        <row r="843">
          <cell r="A843" t="str">
            <v>RCN4-1000-1938330</v>
          </cell>
          <cell r="B843" t="str">
            <v>RCN4-1000-1938330 ROMMER Конвектор внутрипольный RCN 190.380.3300 (Решётка роликовая, анодированный алюминий)</v>
          </cell>
          <cell r="C843">
            <v>127826.7</v>
          </cell>
        </row>
        <row r="844">
          <cell r="A844" t="str">
            <v>RCN4-1000-1938340</v>
          </cell>
          <cell r="B844" t="str">
            <v>RCN4-1000-1938340 ROMMER Конвектор внутрипольный RCN 190.380.3400 (Решётка роликовая, анодированный алюминий)</v>
          </cell>
          <cell r="C844">
            <v>131409.1</v>
          </cell>
        </row>
        <row r="845">
          <cell r="A845" t="str">
            <v>RCN4-1000-1938350</v>
          </cell>
          <cell r="B845" t="str">
            <v>RCN4-1000-1938350 ROMMER Конвектор внутрипольный RCN 190.380.3500 (Решётка роликовая, анодированный алюминий)</v>
          </cell>
          <cell r="C845">
            <v>134991.49</v>
          </cell>
        </row>
        <row r="846">
          <cell r="A846" t="str">
            <v>RCN4-1000-1938360</v>
          </cell>
          <cell r="B846" t="str">
            <v>RCN4-1000-1938360 ROMMER Конвектор внутрипольный RCN 190.380.3600 (Решётка роликовая, анодированный алюминий)</v>
          </cell>
          <cell r="C846">
            <v>138573.89000000001</v>
          </cell>
        </row>
        <row r="847">
          <cell r="A847" t="str">
            <v>RCN4-1000-1938370</v>
          </cell>
          <cell r="B847" t="str">
            <v>RCN4-1000-1938370 ROMMER Конвектор внутрипольный RCN 190.380.3700 (Решётка роликовая, анодированный алюминий)</v>
          </cell>
          <cell r="C847">
            <v>142156.28</v>
          </cell>
        </row>
        <row r="848">
          <cell r="A848" t="str">
            <v>RCN4-1000-1938380</v>
          </cell>
          <cell r="B848" t="str">
            <v>RCN4-1000-1938380 ROMMER Конвектор внутрипольный RCN 190.380.3800 (Решётка роликовая, анодированный алюминий)</v>
          </cell>
          <cell r="C848">
            <v>145738.67000000001</v>
          </cell>
        </row>
        <row r="849">
          <cell r="A849" t="str">
            <v>RCN4-1000-1938390</v>
          </cell>
          <cell r="B849" t="str">
            <v>RCN4-1000-1938390 ROMMER Конвектор внутрипольный RCN 190.380.3900 (Решётка роликовая, анодированный алюминий)</v>
          </cell>
          <cell r="C849">
            <v>149321.07</v>
          </cell>
        </row>
        <row r="850">
          <cell r="A850" t="str">
            <v>RCN4-1000-1938400</v>
          </cell>
          <cell r="B850" t="str">
            <v>RCN4-1000-1938400 ROMMER Конвектор внутрипольный RCN 190.380.4000 (Решётка роликовая, анодированный алюминий)</v>
          </cell>
          <cell r="C850">
            <v>152903.46</v>
          </cell>
        </row>
        <row r="851">
          <cell r="A851" t="str">
            <v>RCN4-1000-1938410</v>
          </cell>
          <cell r="B851" t="str">
            <v>RCN4-1000-1938410 ROMMER Конвектор внутрипольный RCN 190.380.4100 (Решётка роликовая, анодированный алюминий)</v>
          </cell>
          <cell r="C851">
            <v>156485.85</v>
          </cell>
        </row>
        <row r="852">
          <cell r="A852" t="str">
            <v>RCN4-1000-1938420</v>
          </cell>
          <cell r="B852" t="str">
            <v>RCN4-1000-1938420 ROMMER Конвектор внутрипольный RCN 190.380.4200 (Решётка роликовая, анодированный алюминий)</v>
          </cell>
          <cell r="C852">
            <v>160068.25</v>
          </cell>
        </row>
        <row r="853">
          <cell r="A853" t="str">
            <v>RCN4-1000-1938430</v>
          </cell>
          <cell r="B853" t="str">
            <v>RCN4-1000-1938430 ROMMER Конвектор внутрипольный RCN 190.380.4300 (Решётка роликовая, анодированный алюминий)</v>
          </cell>
          <cell r="C853">
            <v>163650.64000000001</v>
          </cell>
        </row>
        <row r="854">
          <cell r="A854" t="str">
            <v>RCN4-1000-1938440</v>
          </cell>
          <cell r="B854" t="str">
            <v>RCN4-1000-1938440 ROMMER Конвектор внутрипольный RCN 190.380.4400 (Решётка роликовая, анодированный алюминий)</v>
          </cell>
          <cell r="C854">
            <v>167233.04</v>
          </cell>
        </row>
        <row r="855">
          <cell r="A855" t="str">
            <v>RCN4-1000-1938450</v>
          </cell>
          <cell r="B855" t="str">
            <v>RCN4-1000-1938450 ROMMER Конвектор внутрипольный RCN 190.380.4500 (Решётка роликовая, анодированный алюминий)</v>
          </cell>
          <cell r="C855">
            <v>170815.43</v>
          </cell>
        </row>
        <row r="856">
          <cell r="A856" t="str">
            <v>RCN4-1000-1938460</v>
          </cell>
          <cell r="B856" t="str">
            <v>RCN4-1000-1938460 ROMMER Конвектор внутрипольный RCN 190.380.4600 (Решётка роликовая, анодированный алюминий)</v>
          </cell>
          <cell r="C856">
            <v>174397.82</v>
          </cell>
        </row>
        <row r="857">
          <cell r="A857" t="str">
            <v>RCN4-1000-1938470</v>
          </cell>
          <cell r="B857" t="str">
            <v>RCN4-1000-1938470 ROMMER Конвектор внутрипольный RCN 190.380.4700 (Решётка роликовая, анодированный алюминий)</v>
          </cell>
          <cell r="C857">
            <v>177980.22</v>
          </cell>
        </row>
        <row r="858">
          <cell r="A858" t="str">
            <v>RCN4-1000-1938480</v>
          </cell>
          <cell r="B858" t="str">
            <v>RCN4-1000-1938480 ROMMER Конвектор внутрипольный RCN 190.380.4800 (Решётка роликовая, анодированный алюминий)</v>
          </cell>
          <cell r="C858">
            <v>181562.61</v>
          </cell>
        </row>
        <row r="859">
          <cell r="A859" t="str">
            <v>RCN4-1000-1938490</v>
          </cell>
          <cell r="B859" t="str">
            <v>RCN4-1000-1938490 ROMMER Конвектор внутрипольный RCN 190.380.4900 (Решётка роликовая, анодированный алюминий)</v>
          </cell>
          <cell r="C859">
            <v>185145</v>
          </cell>
        </row>
        <row r="860">
          <cell r="A860" t="str">
            <v>RCN4-1000-1938500</v>
          </cell>
          <cell r="B860" t="str">
            <v>RCN4-1000-1938500 ROMMER Конвектор внутрипольный RCN 190.380.5000 (Решётка роликовая, анодированный алюминий)</v>
          </cell>
          <cell r="C860">
            <v>188727.4</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Оглавление"/>
      <sheetName val="Rommer Ассортимент"/>
      <sheetName val="Rommer Трубы PE-Xa"/>
      <sheetName val="Rommer аксиальные фитинги"/>
      <sheetName val="Rommer Трубы и фитинги из нерж "/>
      <sheetName val="Rommer инструмент"/>
      <sheetName val="Rommer секционные радиаторы"/>
      <sheetName val="Rommer Конвекторы внутрипольные"/>
      <sheetName val="Rommer шаровые краны ГОСТ"/>
      <sheetName val="Rommer шаровые краны (Китай)"/>
      <sheetName val="Rommer циркуляционные насосы"/>
      <sheetName val="КНС ROMMER BIOLIFT"/>
      <sheetName val="ROMMER HYDROLIFT"/>
      <sheetName val="Rommer СПР (Россия)"/>
      <sheetName val="Rommer бойлеры"/>
      <sheetName val="Rommer Радиаторы стальные трубч"/>
      <sheetName val="ROMMER ГБМ (Россия)"/>
      <sheetName val="ROMMER теплоизоляция"/>
      <sheetName val="ROMMER Инструмент (Россия)"/>
      <sheetName val="ROMMER Твердотопливные котлы "/>
      <sheetName val="ROMMER Дымоходы"/>
      <sheetName val="Rommer Клапаны и приводы"/>
      <sheetName val="ROMMER Коллекторы нерж."/>
      <sheetName val="Rommer термостатические клапаны"/>
      <sheetName val="Редукторы давления ROMMER (КНР)"/>
      <sheetName val="Y-фильтры (КНР)"/>
      <sheetName val="Обратные клапаны (КНР)"/>
      <sheetName val="Rommer КИП"/>
      <sheetName val="Скважинные насосы Rommer"/>
      <sheetName val="ROMMER ГБМ (Китай)"/>
      <sheetName val="ROMMER Автоматика для насосов"/>
      <sheetName val="ROMMER Фланцевые насосы"/>
      <sheetName val="ROMMER Дренажные насосы"/>
      <sheetName val="ROMMER Шкафы распределительные "/>
      <sheetName val="Rommer предохранительная армат."/>
      <sheetName val="ROMMER Сепараторы"/>
      <sheetName val="ROMMER Принадлежности для пайки"/>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row r="4">
          <cell r="B4" t="str">
            <v>RMS-1210-000002</v>
          </cell>
          <cell r="C4" t="str">
            <v>Коллектор с расходомерами полностью укомплектован:                                                                       - 1 обратный коллектор с отсечными           клапанами под электротермоприводы
- 1 подающий коллектор с расходомерами
- 2 цельнометаллических кронштейна
- 2 перекрывающих шаровых крана с термометром
- 2 концевых фитинга с воздухоотводчиком и сливным краном</v>
          </cell>
          <cell r="D4" t="str">
            <v>1"/3/4"x2</v>
          </cell>
          <cell r="E4">
            <v>1</v>
          </cell>
          <cell r="F4">
            <v>107.85581999999999</v>
          </cell>
          <cell r="G4">
            <v>9707.023799999999</v>
          </cell>
        </row>
        <row r="5">
          <cell r="B5" t="str">
            <v>RMS-1210-000003</v>
          </cell>
          <cell r="C5">
            <v>0</v>
          </cell>
          <cell r="D5" t="str">
            <v>1"/3/4"x3</v>
          </cell>
          <cell r="E5">
            <v>1</v>
          </cell>
          <cell r="F5">
            <v>125.70174000000003</v>
          </cell>
          <cell r="G5">
            <v>11313.156600000002</v>
          </cell>
        </row>
        <row r="6">
          <cell r="B6" t="str">
            <v>RMS-1210-000004</v>
          </cell>
          <cell r="C6">
            <v>0</v>
          </cell>
          <cell r="D6" t="str">
            <v>1"/3/4"x4</v>
          </cell>
          <cell r="E6">
            <v>1</v>
          </cell>
          <cell r="F6">
            <v>143.60274000000001</v>
          </cell>
          <cell r="G6">
            <v>12924.2466</v>
          </cell>
        </row>
        <row r="7">
          <cell r="B7" t="str">
            <v>RMS-1210-000005</v>
          </cell>
          <cell r="C7">
            <v>0</v>
          </cell>
          <cell r="D7" t="str">
            <v>1"/3/4"x5</v>
          </cell>
          <cell r="E7">
            <v>1</v>
          </cell>
          <cell r="F7">
            <v>161.44865999999999</v>
          </cell>
          <cell r="G7">
            <v>14530.3794</v>
          </cell>
        </row>
        <row r="8">
          <cell r="B8" t="str">
            <v>RMS-1210-000006</v>
          </cell>
          <cell r="C8">
            <v>0</v>
          </cell>
          <cell r="D8" t="str">
            <v>1"/3/4"x6</v>
          </cell>
          <cell r="E8">
            <v>1</v>
          </cell>
          <cell r="F8">
            <v>179.29458000000002</v>
          </cell>
          <cell r="G8">
            <v>16136.512200000003</v>
          </cell>
        </row>
        <row r="9">
          <cell r="B9" t="str">
            <v>RMS-1210-000007</v>
          </cell>
          <cell r="C9">
            <v>0</v>
          </cell>
          <cell r="D9" t="str">
            <v>1"/3/4"x7</v>
          </cell>
          <cell r="E9">
            <v>1</v>
          </cell>
          <cell r="F9">
            <v>197.43425999999999</v>
          </cell>
          <cell r="G9">
            <v>17769.0834</v>
          </cell>
        </row>
        <row r="10">
          <cell r="B10" t="str">
            <v>RMS-1210-000008</v>
          </cell>
          <cell r="C10">
            <v>0</v>
          </cell>
          <cell r="D10" t="str">
            <v>1"/3/4"x8</v>
          </cell>
          <cell r="E10">
            <v>1</v>
          </cell>
          <cell r="F10">
            <v>214.17858000000001</v>
          </cell>
          <cell r="G10">
            <v>19276.072200000002</v>
          </cell>
        </row>
        <row r="11">
          <cell r="B11" t="str">
            <v>RMS-1210-000009</v>
          </cell>
          <cell r="C11">
            <v>0</v>
          </cell>
          <cell r="D11" t="str">
            <v>1"/3/4"x9</v>
          </cell>
          <cell r="E11">
            <v>1</v>
          </cell>
          <cell r="F11">
            <v>231.24420000000001</v>
          </cell>
          <cell r="G11">
            <v>20811.977999999999</v>
          </cell>
        </row>
        <row r="12">
          <cell r="B12" t="str">
            <v>RMS-1210-000010</v>
          </cell>
          <cell r="C12">
            <v>0</v>
          </cell>
          <cell r="D12" t="str">
            <v>1"/3/4"x10</v>
          </cell>
          <cell r="E12">
            <v>1</v>
          </cell>
          <cell r="F12">
            <v>247.97934000000001</v>
          </cell>
          <cell r="G12">
            <v>22318.140600000002</v>
          </cell>
        </row>
        <row r="13">
          <cell r="B13" t="str">
            <v>RMS-1210-000011</v>
          </cell>
          <cell r="C13">
            <v>0</v>
          </cell>
          <cell r="D13" t="str">
            <v>1"/3/4"x11</v>
          </cell>
          <cell r="E13">
            <v>1</v>
          </cell>
          <cell r="F13">
            <v>265.3938</v>
          </cell>
          <cell r="G13">
            <v>23885.441999999999</v>
          </cell>
        </row>
        <row r="14">
          <cell r="B14" t="str">
            <v>RMS-1210-000012</v>
          </cell>
          <cell r="C14">
            <v>0</v>
          </cell>
          <cell r="D14" t="str">
            <v>1"/3/4"x12</v>
          </cell>
          <cell r="E14">
            <v>1</v>
          </cell>
          <cell r="F14">
            <v>282.13812000000001</v>
          </cell>
          <cell r="G14">
            <v>25392.430800000002</v>
          </cell>
        </row>
        <row r="15">
          <cell r="B15" t="str">
            <v>RMS-3210-000002</v>
          </cell>
          <cell r="C15" t="str">
            <v>Коллектор с запорными клапанами полностью укомплектован:                                                                      - 1 обратный коллектор с отсечными клапанами   под электротермоприводы
- 1 подающий коллектор с запорными клапанами 
- 2 цельнометаллических кронштейна
- 2 перекрывающих шаровых крана с термометром
- 2 концевых фитинга с воздухоотводчиком и сливным краном</v>
          </cell>
          <cell r="D15" t="str">
            <v>1"/3/4"x2</v>
          </cell>
          <cell r="E15">
            <v>1</v>
          </cell>
          <cell r="F15">
            <v>103.98185999999998</v>
          </cell>
          <cell r="G15">
            <v>9358.3673999999992</v>
          </cell>
        </row>
        <row r="16">
          <cell r="B16" t="str">
            <v>RMS-3210-000003</v>
          </cell>
          <cell r="C16">
            <v>0</v>
          </cell>
          <cell r="D16" t="str">
            <v>1"/3/4"x3</v>
          </cell>
          <cell r="E16">
            <v>1</v>
          </cell>
          <cell r="F16">
            <v>119.88162000000001</v>
          </cell>
          <cell r="G16">
            <v>10789.345800000001</v>
          </cell>
        </row>
        <row r="17">
          <cell r="B17" t="str">
            <v>RMS-3210-000004</v>
          </cell>
          <cell r="C17">
            <v>0</v>
          </cell>
          <cell r="D17" t="str">
            <v>1"/3/4"x4</v>
          </cell>
          <cell r="E17">
            <v>1</v>
          </cell>
          <cell r="F17">
            <v>135.84564</v>
          </cell>
          <cell r="G17">
            <v>12226.107599999999</v>
          </cell>
        </row>
        <row r="18">
          <cell r="B18" t="str">
            <v>RMS-3210-000005</v>
          </cell>
          <cell r="C18">
            <v>0</v>
          </cell>
          <cell r="D18" t="str">
            <v>1"/3/4"x5</v>
          </cell>
          <cell r="E18">
            <v>1</v>
          </cell>
          <cell r="F18">
            <v>151.74540000000002</v>
          </cell>
          <cell r="G18">
            <v>13657.086000000001</v>
          </cell>
        </row>
        <row r="19">
          <cell r="B19" t="str">
            <v>RMS-3210-000006</v>
          </cell>
          <cell r="C19">
            <v>0</v>
          </cell>
          <cell r="D19" t="str">
            <v>1"/3/4"x6</v>
          </cell>
          <cell r="E19">
            <v>1</v>
          </cell>
          <cell r="F19">
            <v>167.65434000000002</v>
          </cell>
          <cell r="G19">
            <v>15088.890600000002</v>
          </cell>
        </row>
        <row r="20">
          <cell r="B20" t="str">
            <v>RMS-3210-000007</v>
          </cell>
          <cell r="C20">
            <v>0</v>
          </cell>
          <cell r="D20" t="str">
            <v>1"/3/4"x7</v>
          </cell>
          <cell r="E20">
            <v>1</v>
          </cell>
          <cell r="F20">
            <v>183.85704000000001</v>
          </cell>
          <cell r="G20">
            <v>16547.133600000001</v>
          </cell>
        </row>
        <row r="21">
          <cell r="B21" t="str">
            <v>RMS-3210-000008</v>
          </cell>
          <cell r="C21">
            <v>0</v>
          </cell>
          <cell r="D21" t="str">
            <v>1"/3/4"x8</v>
          </cell>
          <cell r="E21">
            <v>1</v>
          </cell>
          <cell r="F21">
            <v>198.64601999999999</v>
          </cell>
          <cell r="G21">
            <v>17878.141799999998</v>
          </cell>
        </row>
        <row r="22">
          <cell r="B22" t="str">
            <v>RMS-3210-000009</v>
          </cell>
          <cell r="C22">
            <v>0</v>
          </cell>
          <cell r="D22" t="str">
            <v>1"/3/4"x9</v>
          </cell>
          <cell r="E22">
            <v>1</v>
          </cell>
          <cell r="F22">
            <v>213.78384000000005</v>
          </cell>
          <cell r="G22">
            <v>19240.545600000005</v>
          </cell>
        </row>
        <row r="23">
          <cell r="B23" t="str">
            <v>RMS-3210-000010</v>
          </cell>
          <cell r="C23">
            <v>0</v>
          </cell>
          <cell r="D23" t="str">
            <v>1"/3/4"x10</v>
          </cell>
          <cell r="E23">
            <v>1</v>
          </cell>
          <cell r="F23">
            <v>228.57281999999998</v>
          </cell>
          <cell r="G23">
            <v>20571.553799999998</v>
          </cell>
        </row>
        <row r="24">
          <cell r="B24" t="str">
            <v>RMS-3210-000011</v>
          </cell>
          <cell r="C24">
            <v>0</v>
          </cell>
          <cell r="D24" t="str">
            <v>1"/3/4"x11</v>
          </cell>
          <cell r="E24">
            <v>1</v>
          </cell>
          <cell r="F24">
            <v>244.05030000000002</v>
          </cell>
          <cell r="G24">
            <v>21964.527000000002</v>
          </cell>
        </row>
        <row r="25">
          <cell r="B25" t="str">
            <v>RMS-3210-000012</v>
          </cell>
          <cell r="C25">
            <v>0</v>
          </cell>
          <cell r="D25" t="str">
            <v>1"/3/4"x12</v>
          </cell>
          <cell r="E25">
            <v>1</v>
          </cell>
          <cell r="F25">
            <v>258.84845999999999</v>
          </cell>
          <cell r="G25">
            <v>23296.361399999998</v>
          </cell>
        </row>
        <row r="26">
          <cell r="B26" t="str">
            <v>RMS-1200-000002</v>
          </cell>
          <cell r="C26" t="str">
            <v>Коллектор с расходомерами:                                                                               - 1 обратный коллектор с отсечными клапанами   под электротермоприводы
- 1 подающий коллектор с расходомерами
- 2 цельнометаллических кронштейна.</v>
          </cell>
          <cell r="D26" t="str">
            <v>1"/3/4"x2</v>
          </cell>
          <cell r="E26">
            <v>1</v>
          </cell>
          <cell r="F26">
            <v>50.958180000000006</v>
          </cell>
          <cell r="G26">
            <v>4586.2362000000003</v>
          </cell>
        </row>
        <row r="27">
          <cell r="B27" t="str">
            <v>RMS-1200-000003</v>
          </cell>
          <cell r="C27">
            <v>0</v>
          </cell>
          <cell r="D27" t="str">
            <v>1"/3/4"x3</v>
          </cell>
          <cell r="E27">
            <v>1</v>
          </cell>
          <cell r="F27">
            <v>64.656666666666666</v>
          </cell>
          <cell r="G27">
            <v>5819.1</v>
          </cell>
        </row>
        <row r="28">
          <cell r="B28" t="str">
            <v>RMS-1200-000004</v>
          </cell>
          <cell r="C28">
            <v>0</v>
          </cell>
          <cell r="D28" t="str">
            <v>1"/3/4"x4</v>
          </cell>
          <cell r="E28">
            <v>1</v>
          </cell>
          <cell r="F28">
            <v>77.293333333333322</v>
          </cell>
          <cell r="G28">
            <v>6956.3999999999987</v>
          </cell>
        </row>
        <row r="29">
          <cell r="B29" t="str">
            <v>RMS-1200-000005</v>
          </cell>
          <cell r="C29">
            <v>0</v>
          </cell>
          <cell r="D29" t="str">
            <v>1"/3/4"x5</v>
          </cell>
          <cell r="E29">
            <v>1</v>
          </cell>
          <cell r="F29">
            <v>88.649333333333331</v>
          </cell>
          <cell r="G29">
            <v>7978.44</v>
          </cell>
        </row>
        <row r="30">
          <cell r="B30" t="str">
            <v>RMS-1200-000006</v>
          </cell>
          <cell r="C30">
            <v>0</v>
          </cell>
          <cell r="D30" t="str">
            <v>1"/3/4"x6</v>
          </cell>
          <cell r="E30">
            <v>1</v>
          </cell>
          <cell r="F30">
            <v>100.98</v>
          </cell>
          <cell r="G30">
            <v>9088.2000000000007</v>
          </cell>
        </row>
        <row r="31">
          <cell r="B31" t="str">
            <v>RMS-1200-000007</v>
          </cell>
          <cell r="C31">
            <v>0</v>
          </cell>
          <cell r="D31" t="str">
            <v>1"/3/4"x7</v>
          </cell>
          <cell r="E31">
            <v>1</v>
          </cell>
          <cell r="F31">
            <v>115.69066666666666</v>
          </cell>
          <cell r="G31">
            <v>10412.16</v>
          </cell>
        </row>
        <row r="32">
          <cell r="B32" t="str">
            <v>RMS-1200-000008</v>
          </cell>
          <cell r="C32">
            <v>0</v>
          </cell>
          <cell r="D32" t="str">
            <v>1"/3/4"x8</v>
          </cell>
          <cell r="E32">
            <v>1</v>
          </cell>
          <cell r="F32">
            <v>128.88266666666667</v>
          </cell>
          <cell r="G32">
            <v>11599.44</v>
          </cell>
        </row>
        <row r="33">
          <cell r="B33" t="str">
            <v>RMS-1200-000009</v>
          </cell>
          <cell r="C33">
            <v>0</v>
          </cell>
          <cell r="D33" t="str">
            <v>1"/3/4"x9</v>
          </cell>
          <cell r="E33">
            <v>1</v>
          </cell>
          <cell r="F33">
            <v>144.55666666666667</v>
          </cell>
          <cell r="G33">
            <v>13010.1</v>
          </cell>
        </row>
        <row r="34">
          <cell r="B34" t="str">
            <v>RMS-1200-000010</v>
          </cell>
          <cell r="C34">
            <v>0</v>
          </cell>
          <cell r="D34" t="str">
            <v>1"/3/4"x10</v>
          </cell>
          <cell r="E34">
            <v>1</v>
          </cell>
          <cell r="F34">
            <v>180.06399999999999</v>
          </cell>
          <cell r="G34">
            <v>16205.76</v>
          </cell>
        </row>
        <row r="35">
          <cell r="B35" t="str">
            <v>RMS-1200-000011</v>
          </cell>
          <cell r="C35">
            <v>0</v>
          </cell>
          <cell r="D35" t="str">
            <v>1"/3/4"x11</v>
          </cell>
          <cell r="E35">
            <v>1</v>
          </cell>
          <cell r="F35">
            <v>194.13864000000001</v>
          </cell>
          <cell r="G35">
            <v>17472.477600000002</v>
          </cell>
        </row>
        <row r="36">
          <cell r="B36" t="str">
            <v>RMS-1200-000012</v>
          </cell>
          <cell r="C36">
            <v>0</v>
          </cell>
          <cell r="D36" t="str">
            <v>1"/3/4"x12</v>
          </cell>
          <cell r="E36">
            <v>1</v>
          </cell>
          <cell r="F36">
            <v>208.69812000000002</v>
          </cell>
          <cell r="G36">
            <v>18782.830800000003</v>
          </cell>
        </row>
        <row r="37">
          <cell r="B37" t="str">
            <v>RMS-3200-000002</v>
          </cell>
          <cell r="C37" t="str">
            <v>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v>
          </cell>
          <cell r="D37" t="str">
            <v>1"/3/4"x2</v>
          </cell>
          <cell r="E37">
            <v>1</v>
          </cell>
          <cell r="F37">
            <v>42.879779999999997</v>
          </cell>
          <cell r="G37">
            <v>3859.1801999999998</v>
          </cell>
        </row>
        <row r="38">
          <cell r="B38" t="str">
            <v>RMS-3200-000003</v>
          </cell>
          <cell r="C38">
            <v>0</v>
          </cell>
          <cell r="D38" t="str">
            <v>1"/3/4"x3</v>
          </cell>
          <cell r="E38">
            <v>1</v>
          </cell>
          <cell r="F38">
            <v>54.575099999999992</v>
          </cell>
          <cell r="G38">
            <v>4911.7589999999991</v>
          </cell>
        </row>
        <row r="39">
          <cell r="B39" t="str">
            <v>RMS-3200-000004</v>
          </cell>
          <cell r="C39">
            <v>0</v>
          </cell>
          <cell r="D39" t="str">
            <v>1"/3/4"x4</v>
          </cell>
          <cell r="E39">
            <v>1</v>
          </cell>
          <cell r="F39">
            <v>66.867120000000014</v>
          </cell>
          <cell r="G39">
            <v>6018.0408000000016</v>
          </cell>
        </row>
        <row r="40">
          <cell r="B40" t="str">
            <v>RMS-3200-000005</v>
          </cell>
          <cell r="C40">
            <v>0</v>
          </cell>
          <cell r="D40" t="str">
            <v>1"/3/4"x5</v>
          </cell>
          <cell r="E40">
            <v>1</v>
          </cell>
          <cell r="F40">
            <v>79.81092000000001</v>
          </cell>
          <cell r="G40">
            <v>7182.9828000000007</v>
          </cell>
        </row>
        <row r="41">
          <cell r="B41" t="str">
            <v>RMS-3200-000006</v>
          </cell>
          <cell r="C41">
            <v>0</v>
          </cell>
          <cell r="D41" t="str">
            <v>1"/3/4"x6</v>
          </cell>
          <cell r="E41">
            <v>1</v>
          </cell>
          <cell r="F41">
            <v>92.754720000000006</v>
          </cell>
          <cell r="G41">
            <v>8347.9248000000007</v>
          </cell>
        </row>
        <row r="42">
          <cell r="B42" t="str">
            <v>RMS-3200-000007</v>
          </cell>
          <cell r="C42">
            <v>0</v>
          </cell>
          <cell r="D42" t="str">
            <v>1"/3/4"x7</v>
          </cell>
          <cell r="E42">
            <v>1</v>
          </cell>
          <cell r="F42">
            <v>107.85581999999999</v>
          </cell>
          <cell r="G42">
            <v>9707.023799999999</v>
          </cell>
        </row>
        <row r="43">
          <cell r="B43" t="str">
            <v>RMS-3200-000008</v>
          </cell>
          <cell r="C43">
            <v>0</v>
          </cell>
          <cell r="D43" t="str">
            <v>1"/3/4"x8</v>
          </cell>
          <cell r="E43">
            <v>1</v>
          </cell>
          <cell r="F43">
            <v>121.33206</v>
          </cell>
          <cell r="G43">
            <v>10919.885399999999</v>
          </cell>
        </row>
        <row r="44">
          <cell r="B44" t="str">
            <v>RMS-3200-000009</v>
          </cell>
          <cell r="C44">
            <v>0</v>
          </cell>
          <cell r="D44" t="str">
            <v>1"/3/4"x9</v>
          </cell>
          <cell r="E44">
            <v>1</v>
          </cell>
          <cell r="F44">
            <v>132.66018</v>
          </cell>
          <cell r="G44">
            <v>11939.4162</v>
          </cell>
        </row>
        <row r="45">
          <cell r="B45" t="str">
            <v>RMS-3200-000010</v>
          </cell>
          <cell r="C45">
            <v>0</v>
          </cell>
          <cell r="D45" t="str">
            <v>1"/3/4"x10</v>
          </cell>
          <cell r="E45">
            <v>1</v>
          </cell>
          <cell r="F45">
            <v>147.21966</v>
          </cell>
          <cell r="G45">
            <v>13249.769400000001</v>
          </cell>
        </row>
        <row r="46">
          <cell r="B46" t="str">
            <v>RMS-3200-000011</v>
          </cell>
          <cell r="C46">
            <v>0</v>
          </cell>
          <cell r="D46" t="str">
            <v>1"/3/4"x11</v>
          </cell>
          <cell r="E46">
            <v>1</v>
          </cell>
          <cell r="F46">
            <v>162.86237999999997</v>
          </cell>
          <cell r="G46">
            <v>14657.614199999998</v>
          </cell>
        </row>
        <row r="47">
          <cell r="B47" t="str">
            <v>RMS-3200-000012</v>
          </cell>
          <cell r="C47">
            <v>0</v>
          </cell>
          <cell r="D47" t="str">
            <v>1"/3/4"x12</v>
          </cell>
          <cell r="E47">
            <v>1</v>
          </cell>
          <cell r="F47">
            <v>174.73211999999998</v>
          </cell>
          <cell r="G47">
            <v>15725.890799999997</v>
          </cell>
        </row>
        <row r="48">
          <cell r="B48" t="str">
            <v>RMS-1201-000002</v>
          </cell>
          <cell r="C48" t="str">
            <v>Коллектор с запорными клапанами:                                                                  - 1 обратный коллектор с отсечными клапанами   под электротермоприводы
- 1 подающий коллектор с расходомерами
- 2 цельнометаллических кронштейна                                                                - 2 клапана вып. воздуха и 2 сливных крана</v>
          </cell>
          <cell r="D48" t="str">
            <v>1"/3/4"x2</v>
          </cell>
          <cell r="E48">
            <v>1</v>
          </cell>
          <cell r="F48">
            <v>61.524359999999994</v>
          </cell>
          <cell r="G48">
            <v>5537.1923999999999</v>
          </cell>
        </row>
        <row r="49">
          <cell r="B49" t="str">
            <v>RMS-1201-000003</v>
          </cell>
          <cell r="C49">
            <v>0</v>
          </cell>
          <cell r="D49" t="str">
            <v>1"/3/4"x3</v>
          </cell>
          <cell r="E49">
            <v>1</v>
          </cell>
          <cell r="F49">
            <v>64.939320000000009</v>
          </cell>
          <cell r="G49">
            <v>5844.5388000000012</v>
          </cell>
        </row>
        <row r="50">
          <cell r="B50" t="str">
            <v>RMS-1201-000004</v>
          </cell>
          <cell r="C50">
            <v>0</v>
          </cell>
          <cell r="D50" t="str">
            <v>1"/3/4"x4</v>
          </cell>
          <cell r="E50">
            <v>1</v>
          </cell>
          <cell r="F50">
            <v>77.607720000000015</v>
          </cell>
          <cell r="G50">
            <v>6984.6948000000011</v>
          </cell>
        </row>
        <row r="51">
          <cell r="B51" t="str">
            <v>RMS-1201-000005</v>
          </cell>
          <cell r="C51">
            <v>0</v>
          </cell>
          <cell r="D51" t="str">
            <v>1"/3/4"x5</v>
          </cell>
          <cell r="E51">
            <v>1</v>
          </cell>
          <cell r="F51">
            <v>89.220420000000004</v>
          </cell>
          <cell r="G51">
            <v>8029.8378000000002</v>
          </cell>
        </row>
        <row r="52">
          <cell r="B52" t="str">
            <v>RMS-1201-000006</v>
          </cell>
          <cell r="C52">
            <v>0</v>
          </cell>
          <cell r="D52" t="str">
            <v>1"/3/4"x6</v>
          </cell>
          <cell r="E52">
            <v>1</v>
          </cell>
          <cell r="F52">
            <v>101.36556</v>
          </cell>
          <cell r="G52">
            <v>9122.9004000000004</v>
          </cell>
        </row>
        <row r="53">
          <cell r="B53" t="str">
            <v>RMS-1201-000007</v>
          </cell>
          <cell r="C53">
            <v>0</v>
          </cell>
          <cell r="D53" t="str">
            <v>1"/3/4"x7</v>
          </cell>
          <cell r="E53">
            <v>1</v>
          </cell>
          <cell r="F53">
            <v>116.15454000000001</v>
          </cell>
          <cell r="G53">
            <v>10453.908600000001</v>
          </cell>
        </row>
        <row r="54">
          <cell r="B54" t="str">
            <v>RMS-1201-000008</v>
          </cell>
          <cell r="C54">
            <v>0</v>
          </cell>
          <cell r="D54" t="str">
            <v>1"/3/4"x8</v>
          </cell>
          <cell r="E54">
            <v>1</v>
          </cell>
          <cell r="F54">
            <v>129.34620000000001</v>
          </cell>
          <cell r="G54">
            <v>11641.158000000001</v>
          </cell>
        </row>
        <row r="55">
          <cell r="B55" t="str">
            <v>RMS-1201-000009</v>
          </cell>
          <cell r="C55">
            <v>0</v>
          </cell>
          <cell r="D55" t="str">
            <v>1"/3/4"x9</v>
          </cell>
          <cell r="E55">
            <v>1</v>
          </cell>
          <cell r="F55">
            <v>145.19087999999999</v>
          </cell>
          <cell r="G55">
            <v>13067.179199999999</v>
          </cell>
        </row>
        <row r="56">
          <cell r="B56" t="str">
            <v>RMS-1201-000010</v>
          </cell>
          <cell r="C56">
            <v>0</v>
          </cell>
          <cell r="D56" t="str">
            <v>1"/3/4"x10</v>
          </cell>
          <cell r="E56">
            <v>1</v>
          </cell>
          <cell r="F56">
            <v>180.81645238095234</v>
          </cell>
          <cell r="G56">
            <v>16273.48071428571</v>
          </cell>
        </row>
        <row r="57">
          <cell r="B57" t="str">
            <v>RMS-1201-000011</v>
          </cell>
          <cell r="C57">
            <v>0</v>
          </cell>
          <cell r="D57" t="str">
            <v>1"/3/4"x11</v>
          </cell>
          <cell r="E57">
            <v>1</v>
          </cell>
          <cell r="F57">
            <v>197.45262000000002</v>
          </cell>
          <cell r="G57">
            <v>17770.735800000002</v>
          </cell>
        </row>
        <row r="58">
          <cell r="B58" t="str">
            <v>RMS-1201-000012</v>
          </cell>
          <cell r="C58">
            <v>0</v>
          </cell>
          <cell r="D58" t="str">
            <v>1"/3/4"x12</v>
          </cell>
          <cell r="E58">
            <v>1</v>
          </cell>
          <cell r="F58">
            <v>211.6827857142857</v>
          </cell>
          <cell r="G58">
            <v>19051.450714285715</v>
          </cell>
        </row>
        <row r="59">
          <cell r="B59" t="str">
            <v>RMS-3201-000002</v>
          </cell>
          <cell r="C59" t="str">
            <v>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                                                                    - 2 клапана вып. воздуха и 2 сливных крана</v>
          </cell>
          <cell r="D59" t="str">
            <v>1"/3/4"x2</v>
          </cell>
          <cell r="E59">
            <v>1</v>
          </cell>
          <cell r="F59">
            <v>52.270920000000004</v>
          </cell>
          <cell r="G59">
            <v>4704.3828000000003</v>
          </cell>
        </row>
        <row r="60">
          <cell r="B60" t="str">
            <v>RMS-3201-000003</v>
          </cell>
          <cell r="C60">
            <v>0</v>
          </cell>
          <cell r="D60" t="str">
            <v>1"/3/4"x3</v>
          </cell>
          <cell r="E60">
            <v>1</v>
          </cell>
          <cell r="F60">
            <v>57.026160000000004</v>
          </cell>
          <cell r="G60">
            <v>5132.3544000000002</v>
          </cell>
        </row>
        <row r="61">
          <cell r="B61" t="str">
            <v>RMS-3201-000004</v>
          </cell>
          <cell r="C61">
            <v>0</v>
          </cell>
          <cell r="D61" t="str">
            <v>1"/3/4"x4</v>
          </cell>
          <cell r="E61">
            <v>1</v>
          </cell>
          <cell r="F61">
            <v>67.573979999999992</v>
          </cell>
          <cell r="G61">
            <v>6081.6581999999989</v>
          </cell>
        </row>
        <row r="62">
          <cell r="B62" t="str">
            <v>RMS-3201-000005</v>
          </cell>
          <cell r="C62">
            <v>0</v>
          </cell>
          <cell r="D62" t="str">
            <v>1"/3/4"x5</v>
          </cell>
          <cell r="E62">
            <v>1</v>
          </cell>
          <cell r="F62">
            <v>78.544079999999994</v>
          </cell>
          <cell r="G62">
            <v>7068.9671999999991</v>
          </cell>
        </row>
        <row r="63">
          <cell r="B63" t="str">
            <v>RMS-3201-000006</v>
          </cell>
          <cell r="C63">
            <v>0</v>
          </cell>
          <cell r="D63" t="str">
            <v>1"/3/4"x6</v>
          </cell>
          <cell r="E63">
            <v>1</v>
          </cell>
          <cell r="F63">
            <v>92.754720000000006</v>
          </cell>
          <cell r="G63">
            <v>8347.9248000000007</v>
          </cell>
        </row>
        <row r="64">
          <cell r="B64" t="str">
            <v>RMS-3201-000007</v>
          </cell>
          <cell r="C64">
            <v>0</v>
          </cell>
          <cell r="D64" t="str">
            <v>1"/3/4"x7</v>
          </cell>
          <cell r="E64">
            <v>1</v>
          </cell>
          <cell r="F64">
            <v>101.02590000000002</v>
          </cell>
          <cell r="G64">
            <v>9092.3310000000019</v>
          </cell>
        </row>
        <row r="65">
          <cell r="B65" t="str">
            <v>RMS-3201-000008</v>
          </cell>
          <cell r="C65">
            <v>0</v>
          </cell>
          <cell r="D65" t="str">
            <v>1"/3/4"x8</v>
          </cell>
          <cell r="E65">
            <v>1</v>
          </cell>
          <cell r="F65">
            <v>114.40115999999999</v>
          </cell>
          <cell r="G65">
            <v>10296.104399999998</v>
          </cell>
        </row>
        <row r="66">
          <cell r="B66" t="str">
            <v>RMS-3201-000009</v>
          </cell>
          <cell r="C66">
            <v>0</v>
          </cell>
          <cell r="D66" t="str">
            <v>1"/3/4"x9</v>
          </cell>
          <cell r="E66">
            <v>1</v>
          </cell>
          <cell r="F66">
            <v>127.7397</v>
          </cell>
          <cell r="G66">
            <v>11496.573</v>
          </cell>
        </row>
        <row r="67">
          <cell r="B67" t="str">
            <v>RMS-3201-000010</v>
          </cell>
          <cell r="C67">
            <v>0</v>
          </cell>
          <cell r="D67" t="str">
            <v>1"/3/4"x10</v>
          </cell>
          <cell r="E67">
            <v>1</v>
          </cell>
          <cell r="F67">
            <v>140.81201999999999</v>
          </cell>
          <cell r="G67">
            <v>12673.0818</v>
          </cell>
        </row>
        <row r="68">
          <cell r="B68" t="str">
            <v>RMS-3201-000011</v>
          </cell>
          <cell r="C68">
            <v>0</v>
          </cell>
          <cell r="D68" t="str">
            <v>1"/3/4"x11</v>
          </cell>
          <cell r="E68">
            <v>1</v>
          </cell>
          <cell r="F68">
            <v>167.25960000000001</v>
          </cell>
          <cell r="G68">
            <v>15053.364000000001</v>
          </cell>
        </row>
        <row r="69">
          <cell r="B69" t="str">
            <v>RMS-3201-000012</v>
          </cell>
          <cell r="C69">
            <v>0</v>
          </cell>
          <cell r="D69" t="str">
            <v>1"/3/4"x12</v>
          </cell>
          <cell r="E69">
            <v>1</v>
          </cell>
          <cell r="F69">
            <v>184.81175999999999</v>
          </cell>
          <cell r="G69">
            <v>16633.058399999998</v>
          </cell>
        </row>
        <row r="70">
          <cell r="B70" t="str">
            <v>RMS-4401-000002</v>
          </cell>
          <cell r="C70" t="str">
            <v>Коллектор для радиаторной разводки:                                                               - 1 обратный коллектор с воздухоотводчиком
- 1 напорный коллектор с воздухоотводчиком
- 2 цельнометаллических кронштейна</v>
          </cell>
          <cell r="D70" t="str">
            <v>1"/3/4"x2</v>
          </cell>
          <cell r="E70">
            <v>1</v>
          </cell>
          <cell r="F70">
            <v>29.678940000000001</v>
          </cell>
          <cell r="G70">
            <v>2671.1046000000001</v>
          </cell>
        </row>
        <row r="71">
          <cell r="B71" t="str">
            <v>RMS-4401-000003</v>
          </cell>
          <cell r="C71">
            <v>0</v>
          </cell>
          <cell r="D71" t="str">
            <v>1"/3/4"x3</v>
          </cell>
          <cell r="E71">
            <v>1</v>
          </cell>
          <cell r="F71">
            <v>38.384226301675959</v>
          </cell>
          <cell r="G71">
            <v>3454.5803671508361</v>
          </cell>
        </row>
        <row r="72">
          <cell r="B72" t="str">
            <v>RMS-4401-000004</v>
          </cell>
          <cell r="C72">
            <v>0</v>
          </cell>
          <cell r="D72" t="str">
            <v>1"/3/4"x4</v>
          </cell>
          <cell r="E72">
            <v>1</v>
          </cell>
          <cell r="F72">
            <v>47.265071128491662</v>
          </cell>
          <cell r="G72">
            <v>4253.8564015642496</v>
          </cell>
        </row>
        <row r="73">
          <cell r="B73" t="str">
            <v>RMS-4401-000005</v>
          </cell>
          <cell r="C73">
            <v>0</v>
          </cell>
          <cell r="D73" t="str">
            <v>1"/3/4"x5</v>
          </cell>
          <cell r="E73">
            <v>1</v>
          </cell>
          <cell r="F73">
            <v>56.096077273742985</v>
          </cell>
          <cell r="G73">
            <v>5048.6469546368689</v>
          </cell>
        </row>
        <row r="74">
          <cell r="B74" t="str">
            <v>RMS-4401-000006</v>
          </cell>
          <cell r="C74">
            <v>0</v>
          </cell>
          <cell r="D74" t="str">
            <v>1"/3/4"x6</v>
          </cell>
          <cell r="E74">
            <v>1</v>
          </cell>
          <cell r="F74">
            <v>65.089748916201074</v>
          </cell>
          <cell r="G74">
            <v>5858.0774024580969</v>
          </cell>
        </row>
        <row r="75">
          <cell r="B75" t="str">
            <v>RMS-4401-000007</v>
          </cell>
          <cell r="C75">
            <v>0</v>
          </cell>
          <cell r="D75" t="str">
            <v>1"/3/4"x7</v>
          </cell>
          <cell r="E75">
            <v>1</v>
          </cell>
          <cell r="F75">
            <v>74.126089608938571</v>
          </cell>
          <cell r="G75">
            <v>6671.3480648044715</v>
          </cell>
        </row>
        <row r="76">
          <cell r="B76" t="str">
            <v>RMS-4401-000008</v>
          </cell>
          <cell r="C76">
            <v>0</v>
          </cell>
          <cell r="D76" t="str">
            <v>1"/3/4"x8</v>
          </cell>
          <cell r="E76">
            <v>1</v>
          </cell>
          <cell r="F76">
            <v>82.091067888268213</v>
          </cell>
          <cell r="G76">
            <v>7388.1961099441396</v>
          </cell>
        </row>
        <row r="77">
          <cell r="B77" t="str">
            <v>RMS-4401-000009</v>
          </cell>
          <cell r="C77">
            <v>0</v>
          </cell>
          <cell r="D77" t="str">
            <v>1"/3/4"x9</v>
          </cell>
          <cell r="E77">
            <v>1</v>
          </cell>
          <cell r="F77">
            <v>90.112274949720714</v>
          </cell>
          <cell r="G77">
            <v>8110.1047454748641</v>
          </cell>
        </row>
        <row r="78">
          <cell r="B78" t="str">
            <v>RMS-4401-000010</v>
          </cell>
          <cell r="C78">
            <v>0</v>
          </cell>
          <cell r="D78" t="str">
            <v>1"/3/4"x10</v>
          </cell>
          <cell r="E78">
            <v>1</v>
          </cell>
          <cell r="F78">
            <v>98.08196118435751</v>
          </cell>
          <cell r="G78">
            <v>8827.3765065921762</v>
          </cell>
        </row>
        <row r="79">
          <cell r="B79" t="str">
            <v>RMS-4401-000011</v>
          </cell>
          <cell r="C79">
            <v>0</v>
          </cell>
          <cell r="D79" t="str">
            <v>1"/3/4"x11</v>
          </cell>
          <cell r="E79">
            <v>1</v>
          </cell>
          <cell r="F79">
            <v>106.3136517988822</v>
          </cell>
          <cell r="G79">
            <v>9568.2286618993985</v>
          </cell>
        </row>
        <row r="80">
          <cell r="B80" t="str">
            <v>RMS-4401-000012</v>
          </cell>
          <cell r="C80">
            <v>0</v>
          </cell>
          <cell r="D80" t="str">
            <v>1"/3/4"x12</v>
          </cell>
          <cell r="E80">
            <v>1</v>
          </cell>
          <cell r="F80">
            <v>114.27818902793328</v>
          </cell>
          <cell r="G80">
            <v>10285.037012513994</v>
          </cell>
        </row>
        <row r="81">
          <cell r="B81">
            <v>0</v>
          </cell>
          <cell r="C81" t="str">
            <v>Принадлежности для коллекторов</v>
          </cell>
          <cell r="D81">
            <v>0</v>
          </cell>
          <cell r="E81">
            <v>0</v>
          </cell>
          <cell r="F81">
            <v>0</v>
          </cell>
          <cell r="G81">
            <v>0</v>
          </cell>
        </row>
        <row r="82">
          <cell r="B82" t="str">
            <v>Артикул</v>
          </cell>
          <cell r="C82" t="str">
            <v>Наименование</v>
          </cell>
          <cell r="D82" t="str">
            <v>Размер</v>
          </cell>
          <cell r="E82" t="str">
            <v>Количество в упаковке</v>
          </cell>
          <cell r="F82" t="str">
            <v>Цена с НДС, USD</v>
          </cell>
          <cell r="G82" t="str">
            <v>Цена с НДС, РУБ</v>
          </cell>
        </row>
        <row r="83">
          <cell r="B83" t="str">
            <v>RMS-1001-030001</v>
          </cell>
          <cell r="C83" t="str">
            <v>Комплект прямых шаровых кранов с термометрами 1”</v>
          </cell>
          <cell r="D83" t="str">
            <v>1"</v>
          </cell>
          <cell r="E83" t="str">
            <v>1/12</v>
          </cell>
          <cell r="F83">
            <v>69.01904420111731</v>
          </cell>
          <cell r="G83">
            <v>6211.7139781005581</v>
          </cell>
        </row>
        <row r="84">
          <cell r="B84" t="str">
            <v>RFC-1021-001620</v>
          </cell>
          <cell r="C84" t="str">
            <v>Фитинг компрессионный для труб PEX-AL-PEXb 16х2,0х3/4</v>
          </cell>
          <cell r="D84" t="str">
            <v>16х2,0х3/4</v>
          </cell>
          <cell r="E84" t="str">
            <v>1/250</v>
          </cell>
          <cell r="F84">
            <v>2.6276789832402239</v>
          </cell>
          <cell r="G84">
            <v>236.49110849162014</v>
          </cell>
        </row>
        <row r="85">
          <cell r="B85" t="str">
            <v>RFC-1021-002020</v>
          </cell>
          <cell r="C85" t="str">
            <v>Фитинг компрессионный для труб PEX-AL-PEXb 20х2,0х3/4</v>
          </cell>
          <cell r="D85" t="str">
            <v>20х2,0х3/4</v>
          </cell>
          <cell r="E85" t="str">
            <v>1/250</v>
          </cell>
          <cell r="F85">
            <v>3.1460885698324019</v>
          </cell>
          <cell r="G85">
            <v>283.1479712849162</v>
          </cell>
        </row>
        <row r="86">
          <cell r="B86" t="str">
            <v>RFC-1026-162634</v>
          </cell>
          <cell r="C86" t="str">
            <v>Фитинг компрессионный для труб PEX-AL-PEXc 16х2,6х3/4</v>
          </cell>
          <cell r="D86" t="str">
            <v>16х2,6х3/4</v>
          </cell>
          <cell r="E86" t="str">
            <v>1/250</v>
          </cell>
          <cell r="F86">
            <v>2.949365329608939</v>
          </cell>
          <cell r="G86">
            <v>265.44287966480454</v>
          </cell>
        </row>
        <row r="87">
          <cell r="B87" t="str">
            <v>RFC-1026-202934</v>
          </cell>
          <cell r="C87" t="str">
            <v>Фитинг компрессионный для труб PEX-AL-PEXc 20х2,9х3/4</v>
          </cell>
          <cell r="D87" t="str">
            <v>20х2,9х3/4</v>
          </cell>
          <cell r="E87" t="str">
            <v>1/250</v>
          </cell>
          <cell r="F87">
            <v>3.212532737430168</v>
          </cell>
          <cell r="G87">
            <v>289.12794636871513</v>
          </cell>
        </row>
        <row r="88">
          <cell r="B88" t="str">
            <v>RFC-1020-001620</v>
          </cell>
          <cell r="C88" t="str">
            <v>Фитинг компрессионный для труб PEX 16х2,0х3/4</v>
          </cell>
          <cell r="D88" t="str">
            <v>16х2,0х3/4</v>
          </cell>
          <cell r="E88" t="str">
            <v>1/250</v>
          </cell>
          <cell r="F88">
            <v>2.1480185698324021</v>
          </cell>
          <cell r="G88">
            <v>193.32167128491619</v>
          </cell>
        </row>
        <row r="89">
          <cell r="B89" t="str">
            <v>RSP-1001-000001</v>
          </cell>
          <cell r="C89" t="str">
            <v>Расходомер для коллекторов из нержавеющей стали</v>
          </cell>
          <cell r="D89">
            <v>0</v>
          </cell>
          <cell r="E89" t="str">
            <v>1/20</v>
          </cell>
          <cell r="F89">
            <v>8.1977399999999996</v>
          </cell>
          <cell r="G89">
            <v>737.79660000000001</v>
          </cell>
        </row>
        <row r="90">
          <cell r="B90" t="str">
            <v>RMS-1001-010001</v>
          </cell>
          <cell r="C90" t="str">
            <v>Регулируемый концевой фитинг с дренажным вентилем, автоматический воздухоотводчик 1"</v>
          </cell>
          <cell r="D90" t="str">
            <v>1"</v>
          </cell>
          <cell r="E90" t="str">
            <v>1/2</v>
          </cell>
          <cell r="F90">
            <v>21.143515039106148</v>
          </cell>
          <cell r="G90">
            <v>1902.9163535195535</v>
          </cell>
        </row>
        <row r="91">
          <cell r="B91" t="str">
            <v>RMS-1001-020001</v>
          </cell>
          <cell r="C91" t="str">
            <v>Регулируемый концевой фитинг с дренажным вентилем, ручной воздухоотводчик 1"</v>
          </cell>
          <cell r="D91" t="str">
            <v>1"</v>
          </cell>
          <cell r="E91" t="str">
            <v>1/2</v>
          </cell>
          <cell r="F91">
            <v>13.752394458100561</v>
          </cell>
          <cell r="G91">
            <v>1237.7155012290505</v>
          </cell>
        </row>
        <row r="92">
          <cell r="B92" t="str">
            <v>RSP-1001-000005</v>
          </cell>
          <cell r="C92" t="str">
            <v>Запорно-балансировочный клапан для коллекторов из нержавеющей стали</v>
          </cell>
          <cell r="D92">
            <v>0</v>
          </cell>
          <cell r="E92" t="str">
            <v>1/20</v>
          </cell>
          <cell r="F92">
            <v>3.6484528156424583</v>
          </cell>
          <cell r="G92">
            <v>328.36075340782122</v>
          </cell>
        </row>
        <row r="93">
          <cell r="B93" t="str">
            <v>RSP-1001-000006</v>
          </cell>
          <cell r="C93" t="str">
            <v>Термостатический клапан для коллекторов из нержавеющей стали</v>
          </cell>
          <cell r="D93">
            <v>0</v>
          </cell>
          <cell r="E93" t="str">
            <v>1/20</v>
          </cell>
          <cell r="F93">
            <v>4.5554692960893854</v>
          </cell>
          <cell r="G93">
            <v>409.9922366480447</v>
          </cell>
        </row>
        <row r="94">
          <cell r="B94" t="str">
            <v>RFP-0001-000001</v>
          </cell>
          <cell r="C94" t="str">
            <v>Заглушка концевая для коллектора НР никелированная с уплотнительным кольцом, 1"</v>
          </cell>
          <cell r="D94" t="str">
            <v>1"</v>
          </cell>
          <cell r="E94">
            <v>1</v>
          </cell>
          <cell r="F94">
            <v>2.1225755530726258</v>
          </cell>
          <cell r="G94">
            <v>191.03179977653633</v>
          </cell>
        </row>
        <row r="95">
          <cell r="B95" t="str">
            <v>RFC-0001-000034</v>
          </cell>
          <cell r="C95" t="str">
            <v>Регулирующий пластиковый колпачок для коллекторов из нерж. стали, M30 (Белый)</v>
          </cell>
          <cell r="D95" t="str">
            <v>M30*1.5</v>
          </cell>
          <cell r="E95">
            <v>1</v>
          </cell>
          <cell r="F95">
            <v>0.434112</v>
          </cell>
          <cell r="G95">
            <v>39.070079999999997</v>
          </cell>
        </row>
        <row r="96">
          <cell r="B96" t="str">
            <v>RDG-0120-008000</v>
          </cell>
          <cell r="C96" t="str">
            <v>Насосно-смесительный узел, с термоголовкой, перепускным клапаном и байпасом, без насоса</v>
          </cell>
          <cell r="D96" t="str">
            <v>1"ВР × 1"НР</v>
          </cell>
          <cell r="E96">
            <v>1</v>
          </cell>
          <cell r="F96">
            <v>255.0641384163718</v>
          </cell>
          <cell r="G96">
            <v>22955.772457473464</v>
          </cell>
        </row>
        <row r="97">
          <cell r="B97" t="str">
            <v>RDG-0120-009000</v>
          </cell>
          <cell r="C97" t="str">
            <v>Насосно-смесительный узел с термостатической головкой с выносным датчиком , без насоса</v>
          </cell>
          <cell r="D97" t="str">
            <v>3/4"НР × 1"НР</v>
          </cell>
          <cell r="E97">
            <v>1</v>
          </cell>
          <cell r="F97">
            <v>84.747904788507611</v>
          </cell>
          <cell r="G97">
            <v>7627.3114309656848</v>
          </cell>
        </row>
        <row r="98">
          <cell r="B98" t="str">
            <v>RSP-1001-000007</v>
          </cell>
          <cell r="C98" t="str">
            <v>Кронштейн для коллектора (1 шт.)</v>
          </cell>
          <cell r="D98">
            <v>0</v>
          </cell>
          <cell r="E98">
            <v>0</v>
          </cell>
          <cell r="F98">
            <v>3.9805345728362593</v>
          </cell>
          <cell r="G98">
            <v>358.24811155526334</v>
          </cell>
        </row>
        <row r="99">
          <cell r="B99" t="str">
            <v>RSP-1001-000008</v>
          </cell>
          <cell r="C99" t="str">
            <v>FD-TG  Термометр для коллектора</v>
          </cell>
          <cell r="D99">
            <v>0</v>
          </cell>
          <cell r="E99">
            <v>0</v>
          </cell>
          <cell r="F99">
            <v>2.907</v>
          </cell>
          <cell r="G99">
            <v>261.63</v>
          </cell>
        </row>
      </sheetData>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Лист1"/>
      <sheetName val="Лист2"/>
      <sheetName val="Лист2 (Наценка)"/>
      <sheetName val="Лист3"/>
    </sheetNames>
    <sheetDataSet>
      <sheetData sheetId="0" refreshError="1"/>
      <sheetData sheetId="1" refreshError="1"/>
      <sheetData sheetId="2" refreshError="1">
        <row r="13">
          <cell r="A13" t="str">
            <v>RMS-1210-000002</v>
          </cell>
          <cell r="B13">
            <v>216.99</v>
          </cell>
          <cell r="C13">
            <v>29.571397200000003</v>
          </cell>
          <cell r="D13">
            <v>31.138064999999997</v>
          </cell>
          <cell r="E13">
            <v>29.141429741743998</v>
          </cell>
          <cell r="F13">
            <v>365</v>
          </cell>
          <cell r="G13">
            <v>38.75810155651952</v>
          </cell>
          <cell r="H13">
            <v>38.75810155651952</v>
          </cell>
          <cell r="I13">
            <v>14146.707068129625</v>
          </cell>
          <cell r="J13">
            <v>1.3442000000000001</v>
          </cell>
          <cell r="K13">
            <v>0.10340000000000001</v>
          </cell>
          <cell r="L13">
            <v>90.856741668793063</v>
          </cell>
          <cell r="M13">
            <v>33162.710709109466</v>
          </cell>
          <cell r="N13">
            <v>3.041724137931034</v>
          </cell>
          <cell r="O13">
            <v>156.64955460136733</v>
          </cell>
        </row>
        <row r="14">
          <cell r="A14" t="str">
            <v>RMS-1210-000003</v>
          </cell>
          <cell r="B14">
            <v>252.9</v>
          </cell>
          <cell r="C14">
            <v>34.465212000000001</v>
          </cell>
          <cell r="D14">
            <v>36.291149999999995</v>
          </cell>
          <cell r="E14">
            <v>33.964088583285204</v>
          </cell>
          <cell r="F14">
            <v>773</v>
          </cell>
          <cell r="G14">
            <v>45.838731960000004</v>
          </cell>
          <cell r="H14">
            <v>45.172237815769321</v>
          </cell>
          <cell r="I14">
            <v>34918.139831589688</v>
          </cell>
          <cell r="J14">
            <v>1.3442000000000001</v>
          </cell>
          <cell r="K14">
            <v>0.10340000000000001</v>
          </cell>
          <cell r="L14">
            <v>105.89275988772644</v>
          </cell>
          <cell r="M14">
            <v>81855.103393212543</v>
          </cell>
          <cell r="N14">
            <v>3.041724137931034</v>
          </cell>
          <cell r="O14">
            <v>182.57372394435592</v>
          </cell>
        </row>
        <row r="15">
          <cell r="A15" t="str">
            <v>RMS-1210-000004</v>
          </cell>
          <cell r="B15">
            <v>288.91000000000003</v>
          </cell>
          <cell r="C15">
            <v>39.372654800000007</v>
          </cell>
          <cell r="D15">
            <v>41.458584999999999</v>
          </cell>
          <cell r="E15">
            <v>38.800177274009201</v>
          </cell>
          <cell r="F15">
            <v>882</v>
          </cell>
          <cell r="G15">
            <v>52.365630884000012</v>
          </cell>
          <cell r="H15">
            <v>51.60423577443224</v>
          </cell>
          <cell r="I15">
            <v>45514.935953049237</v>
          </cell>
          <cell r="J15">
            <v>1.3442000000000001</v>
          </cell>
          <cell r="K15">
            <v>0.10340000000000001</v>
          </cell>
          <cell r="L15">
            <v>120.97064950242407</v>
          </cell>
          <cell r="M15">
            <v>106696.11286113803</v>
          </cell>
          <cell r="N15">
            <v>3.041724137931034</v>
          </cell>
          <cell r="O15">
            <v>208.57008534900697</v>
          </cell>
        </row>
        <row r="16">
          <cell r="A16" t="str">
            <v>RMS-1210-000005</v>
          </cell>
          <cell r="B16">
            <v>324.82</v>
          </cell>
          <cell r="C16">
            <v>44.266469600000001</v>
          </cell>
          <cell r="D16">
            <v>46.611669999999997</v>
          </cell>
          <cell r="E16">
            <v>43.622836115550399</v>
          </cell>
          <cell r="F16">
            <v>908</v>
          </cell>
          <cell r="G16">
            <v>58.874404568000003</v>
          </cell>
          <cell r="H16">
            <v>58.018372033682034</v>
          </cell>
          <cell r="I16">
            <v>52680.681806583285</v>
          </cell>
          <cell r="J16">
            <v>1.3442000000000001</v>
          </cell>
          <cell r="K16">
            <v>0.10340000000000001</v>
          </cell>
          <cell r="L16">
            <v>136.00666772135742</v>
          </cell>
          <cell r="M16">
            <v>123494.05429099253</v>
          </cell>
          <cell r="N16">
            <v>3.041724137931034</v>
          </cell>
          <cell r="O16">
            <v>234.49425469199551</v>
          </cell>
        </row>
        <row r="17">
          <cell r="A17" t="str">
            <v>RMS-1210-000006</v>
          </cell>
          <cell r="B17">
            <v>360.72</v>
          </cell>
          <cell r="C17">
            <v>49.158921600000006</v>
          </cell>
          <cell r="D17">
            <v>51.76332</v>
          </cell>
          <cell r="E17">
            <v>48.444151972173401</v>
          </cell>
          <cell r="F17">
            <v>1082</v>
          </cell>
          <cell r="G17">
            <v>65.381365728000006</v>
          </cell>
          <cell r="H17">
            <v>64.43072212299063</v>
          </cell>
          <cell r="I17">
            <v>69714.041337075862</v>
          </cell>
          <cell r="J17">
            <v>1.3442000000000001</v>
          </cell>
          <cell r="K17">
            <v>0.10340000000000001</v>
          </cell>
          <cell r="L17">
            <v>151.03849880071465</v>
          </cell>
          <cell r="M17">
            <v>163423.65570237325</v>
          </cell>
          <cell r="N17">
            <v>3.041724137931034</v>
          </cell>
          <cell r="O17">
            <v>260.41120482881831</v>
          </cell>
        </row>
        <row r="18">
          <cell r="A18" t="str">
            <v>RMS-1210-000007</v>
          </cell>
          <cell r="B18">
            <v>397.22</v>
          </cell>
          <cell r="C18">
            <v>54.133141600000009</v>
          </cell>
          <cell r="D18">
            <v>57.001069999999999</v>
          </cell>
          <cell r="E18">
            <v>53.346046923892999</v>
          </cell>
          <cell r="F18">
            <v>880</v>
          </cell>
          <cell r="G18">
            <v>71.997078328000015</v>
          </cell>
          <cell r="H18">
            <v>70.950242408777697</v>
          </cell>
          <cell r="I18">
            <v>62436.213319724375</v>
          </cell>
          <cell r="J18">
            <v>1.3442000000000001</v>
          </cell>
          <cell r="K18">
            <v>0.10340000000000001</v>
          </cell>
          <cell r="L18">
            <v>166.32155825465668</v>
          </cell>
          <cell r="M18">
            <v>146362.97126409787</v>
          </cell>
          <cell r="N18">
            <v>3.041724137931034</v>
          </cell>
          <cell r="O18">
            <v>286.7613073356149</v>
          </cell>
        </row>
        <row r="19">
          <cell r="A19" t="str">
            <v>RMS-1210-000008</v>
          </cell>
          <cell r="B19">
            <v>430.9</v>
          </cell>
          <cell r="C19">
            <v>58.723052000000003</v>
          </cell>
          <cell r="D19">
            <v>61.834149999999994</v>
          </cell>
          <cell r="E19">
            <v>57.869220128657901</v>
          </cell>
          <cell r="F19">
            <v>1009</v>
          </cell>
          <cell r="G19">
            <v>78.101659160000011</v>
          </cell>
          <cell r="H19">
            <v>76.966062771115006</v>
          </cell>
          <cell r="I19">
            <v>77658.757336055045</v>
          </cell>
          <cell r="J19">
            <v>1.3442000000000001</v>
          </cell>
          <cell r="K19">
            <v>0.10340000000000001</v>
          </cell>
          <cell r="L19">
            <v>180.42384434804779</v>
          </cell>
          <cell r="M19">
            <v>182047.65894718023</v>
          </cell>
          <cell r="N19">
            <v>3.041724137931034</v>
          </cell>
          <cell r="O19">
            <v>311.07559370353061</v>
          </cell>
        </row>
        <row r="20">
          <cell r="A20" t="str">
            <v>RMS-1210-000009</v>
          </cell>
          <cell r="B20">
            <v>465.23</v>
          </cell>
          <cell r="C20">
            <v>63.401544400000006</v>
          </cell>
          <cell r="D20">
            <v>66.760504999999995</v>
          </cell>
          <cell r="E20">
            <v>62.479687353110997</v>
          </cell>
          <cell r="F20">
            <v>634</v>
          </cell>
          <cell r="G20">
            <v>84.324054052000008</v>
          </cell>
          <cell r="H20">
            <v>83.097984179637635</v>
          </cell>
          <cell r="I20">
            <v>52684.121969890257</v>
          </cell>
          <cell r="J20">
            <v>1.3442000000000001</v>
          </cell>
          <cell r="K20">
            <v>0.10340000000000001</v>
          </cell>
          <cell r="L20">
            <v>194.79829451390657</v>
          </cell>
          <cell r="M20">
            <v>123502.11872181676</v>
          </cell>
          <cell r="N20">
            <v>3.0417241379310349</v>
          </cell>
          <cell r="O20">
            <v>335.85912847225268</v>
          </cell>
        </row>
        <row r="21">
          <cell r="A21" t="str">
            <v>RMS-1210-000010</v>
          </cell>
          <cell r="B21">
            <v>498.91</v>
          </cell>
          <cell r="C21">
            <v>67.991454800000014</v>
          </cell>
          <cell r="D21">
            <v>71.593585000000004</v>
          </cell>
          <cell r="E21">
            <v>67.002860557875906</v>
          </cell>
          <cell r="F21">
            <v>693</v>
          </cell>
          <cell r="G21">
            <v>90.428634884000019</v>
          </cell>
          <cell r="H21">
            <v>89.113804541974957</v>
          </cell>
          <cell r="I21">
            <v>61755.866547588645</v>
          </cell>
          <cell r="J21">
            <v>1.3442000000000001</v>
          </cell>
          <cell r="K21">
            <v>0.10340000000000001</v>
          </cell>
          <cell r="L21">
            <v>208.90058060729768</v>
          </cell>
          <cell r="M21">
            <v>144768.1023608573</v>
          </cell>
          <cell r="N21">
            <v>3.041724137931034</v>
          </cell>
          <cell r="O21">
            <v>360.17341484016839</v>
          </cell>
        </row>
        <row r="22">
          <cell r="A22" t="str">
            <v>RMS-1210-000011</v>
          </cell>
          <cell r="B22">
            <v>533.95000000000005</v>
          </cell>
          <cell r="C22">
            <v>72.766706000000013</v>
          </cell>
          <cell r="D22">
            <v>76.621825000000001</v>
          </cell>
          <cell r="E22">
            <v>71.708679711526798</v>
          </cell>
          <cell r="F22">
            <v>252</v>
          </cell>
          <cell r="G22">
            <v>96.779718980000027</v>
          </cell>
          <cell r="H22">
            <v>95.37254401633065</v>
          </cell>
          <cell r="I22">
            <v>24033.881092115324</v>
          </cell>
          <cell r="J22">
            <v>1.3442000000000001</v>
          </cell>
          <cell r="K22">
            <v>0.10340000000000001</v>
          </cell>
          <cell r="L22">
            <v>223.5723176830823</v>
          </cell>
          <cell r="M22">
            <v>56340.224056136743</v>
          </cell>
          <cell r="N22">
            <v>3.041724137931034</v>
          </cell>
          <cell r="O22">
            <v>385.46951324669357</v>
          </cell>
        </row>
        <row r="23">
          <cell r="A23" t="str">
            <v>RMS-1210-000012</v>
          </cell>
          <cell r="B23">
            <v>567.62</v>
          </cell>
          <cell r="C23">
            <v>77.355253600000012</v>
          </cell>
          <cell r="D23">
            <v>81.453469999999996</v>
          </cell>
          <cell r="E23">
            <v>76.230509931373504</v>
          </cell>
          <cell r="F23">
            <v>589</v>
          </cell>
          <cell r="G23">
            <v>102.88248728800002</v>
          </cell>
          <cell r="H23">
            <v>101.38657820872676</v>
          </cell>
          <cell r="I23">
            <v>59716.694564940059</v>
          </cell>
          <cell r="J23">
            <v>1.3442000000000001</v>
          </cell>
          <cell r="K23">
            <v>0.10340000000000001</v>
          </cell>
          <cell r="L23">
            <v>237.6704166368973</v>
          </cell>
          <cell r="M23">
            <v>139987.87539913252</v>
          </cell>
          <cell r="N23">
            <v>3.0417241379310349</v>
          </cell>
          <cell r="O23">
            <v>409.77658040844358</v>
          </cell>
        </row>
        <row r="24">
          <cell r="A24" t="str">
            <v>RMS-3210-000002</v>
          </cell>
          <cell r="B24">
            <v>209.19</v>
          </cell>
          <cell r="C24">
            <v>28.508413200000003</v>
          </cell>
          <cell r="D24">
            <v>30.018764999999998</v>
          </cell>
          <cell r="E24">
            <v>28.093901505486102</v>
          </cell>
          <cell r="F24">
            <v>298</v>
          </cell>
          <cell r="G24">
            <v>37.916189556000006</v>
          </cell>
          <cell r="H24">
            <v>37.364889002296515</v>
          </cell>
          <cell r="I24">
            <v>11134.736922684362</v>
          </cell>
          <cell r="J24">
            <v>1.3442000000000001</v>
          </cell>
          <cell r="K24">
            <v>0.10340000000000001</v>
          </cell>
          <cell r="L24">
            <v>87.590772799183497</v>
          </cell>
          <cell r="M24">
            <v>26102.050294156681</v>
          </cell>
          <cell r="N24">
            <v>3.0417241379310349</v>
          </cell>
          <cell r="O24">
            <v>151.01857379169567</v>
          </cell>
        </row>
        <row r="25">
          <cell r="A25" t="str">
            <v>RMS-3210-000003</v>
          </cell>
          <cell r="B25">
            <v>241.19</v>
          </cell>
          <cell r="C25">
            <v>32.869373200000005</v>
          </cell>
          <cell r="D25">
            <v>34.610764999999994</v>
          </cell>
          <cell r="E25">
            <v>32.391453243980102</v>
          </cell>
          <cell r="F25">
            <v>512</v>
          </cell>
          <cell r="G25">
            <v>43.716266356000013</v>
          </cell>
          <cell r="H25">
            <v>43.080632814493541</v>
          </cell>
          <cell r="I25">
            <v>22057.284001020693</v>
          </cell>
          <cell r="J25">
            <v>1.3442000000000001</v>
          </cell>
          <cell r="K25">
            <v>0.10340000000000001</v>
          </cell>
          <cell r="L25">
            <v>100.98961944373576</v>
          </cell>
          <cell r="M25">
            <v>51706.68515519271</v>
          </cell>
          <cell r="N25">
            <v>3.041724137931034</v>
          </cell>
          <cell r="O25">
            <v>174.12003352368234</v>
          </cell>
        </row>
        <row r="26">
          <cell r="A26" t="str">
            <v>RMS-3210-000004</v>
          </cell>
          <cell r="B26">
            <v>273.3</v>
          </cell>
          <cell r="C26">
            <v>37.245324000000004</v>
          </cell>
          <cell r="D26">
            <v>39.21855</v>
          </cell>
          <cell r="E26">
            <v>36.703777816575098</v>
          </cell>
          <cell r="F26">
            <v>745</v>
          </cell>
          <cell r="G26">
            <v>49.53628092000001</v>
          </cell>
          <cell r="H26">
            <v>48.816024496044882</v>
          </cell>
          <cell r="I26">
            <v>36367.938249553437</v>
          </cell>
          <cell r="J26">
            <v>1.3442000000000001</v>
          </cell>
          <cell r="K26">
            <v>0.10340000000000001</v>
          </cell>
          <cell r="L26">
            <v>114.43452462362842</v>
          </cell>
          <cell r="M26">
            <v>85253.720844603173</v>
          </cell>
          <cell r="N26">
            <v>3.041724137931034</v>
          </cell>
          <cell r="O26">
            <v>197.30090452349725</v>
          </cell>
        </row>
        <row r="27">
          <cell r="A27" t="str">
            <v>RMS-3210-000005</v>
          </cell>
          <cell r="B27">
            <v>305.3</v>
          </cell>
          <cell r="C27">
            <v>41.606284000000002</v>
          </cell>
          <cell r="D27">
            <v>43.810549999999999</v>
          </cell>
          <cell r="E27">
            <v>41.001329555069098</v>
          </cell>
          <cell r="F27">
            <v>864</v>
          </cell>
          <cell r="G27">
            <v>55.336357720000009</v>
          </cell>
          <cell r="H27">
            <v>54.531768308241901</v>
          </cell>
          <cell r="I27">
            <v>47115.447818321001</v>
          </cell>
          <cell r="J27">
            <v>1.3442000000000001</v>
          </cell>
          <cell r="K27">
            <v>0.10340000000000001</v>
          </cell>
          <cell r="L27">
            <v>127.83337126818066</v>
          </cell>
          <cell r="M27">
            <v>110448.03277570808</v>
          </cell>
          <cell r="N27">
            <v>3.041724137931034</v>
          </cell>
          <cell r="O27">
            <v>220.40236425548386</v>
          </cell>
        </row>
        <row r="28">
          <cell r="A28" t="str">
            <v>RMS-3210-000006</v>
          </cell>
          <cell r="B28">
            <v>337.3</v>
          </cell>
          <cell r="C28">
            <v>45.967244000000008</v>
          </cell>
          <cell r="D28">
            <v>48.402549999999998</v>
          </cell>
          <cell r="E28">
            <v>45.298881293563099</v>
          </cell>
          <cell r="F28">
            <v>796</v>
          </cell>
          <cell r="G28">
            <v>61.136434520000016</v>
          </cell>
          <cell r="H28">
            <v>60.247512120438927</v>
          </cell>
          <cell r="I28">
            <v>47957.019647869383</v>
          </cell>
          <cell r="J28">
            <v>1.3442000000000001</v>
          </cell>
          <cell r="K28">
            <v>0.10340000000000001</v>
          </cell>
          <cell r="L28">
            <v>141.23221791273295</v>
          </cell>
          <cell r="M28">
            <v>112420.84545853543</v>
          </cell>
          <cell r="N28">
            <v>3.0417241379310349</v>
          </cell>
          <cell r="O28">
            <v>243.50382398747058</v>
          </cell>
        </row>
        <row r="29">
          <cell r="A29" t="str">
            <v>RMS-3210-000007</v>
          </cell>
          <cell r="B29">
            <v>369.9</v>
          </cell>
          <cell r="C29">
            <v>50.409972000000003</v>
          </cell>
          <cell r="D29">
            <v>53.080649999999991</v>
          </cell>
          <cell r="E29">
            <v>49.677012127153802</v>
          </cell>
          <cell r="F29">
            <v>684</v>
          </cell>
          <cell r="G29">
            <v>67.045262760000014</v>
          </cell>
          <cell r="H29">
            <v>66.070426129114566</v>
          </cell>
          <cell r="I29">
            <v>45192.17147231436</v>
          </cell>
          <cell r="J29">
            <v>1.3442000000000001</v>
          </cell>
          <cell r="K29">
            <v>0.10340000000000001</v>
          </cell>
          <cell r="L29">
            <v>154.88229293187038</v>
          </cell>
          <cell r="M29">
            <v>105939.48836539935</v>
          </cell>
          <cell r="N29">
            <v>3.0417241379310349</v>
          </cell>
          <cell r="O29">
            <v>267.03843608943168</v>
          </cell>
        </row>
        <row r="30">
          <cell r="A30" t="str">
            <v>RMS-3210-000008</v>
          </cell>
          <cell r="B30">
            <v>399.66</v>
          </cell>
          <cell r="C30">
            <v>54.465664800000006</v>
          </cell>
          <cell r="D30">
            <v>57.351210000000002</v>
          </cell>
          <cell r="E30">
            <v>53.673735243953203</v>
          </cell>
          <cell r="F30">
            <v>709</v>
          </cell>
          <cell r="G30">
            <v>72.439334184000018</v>
          </cell>
          <cell r="H30">
            <v>71.386067874457765</v>
          </cell>
          <cell r="I30">
            <v>50612.722122990555</v>
          </cell>
          <cell r="J30">
            <v>1.3442000000000001</v>
          </cell>
          <cell r="K30">
            <v>0.10340000000000001</v>
          </cell>
          <cell r="L30">
            <v>167.3432203113039</v>
          </cell>
          <cell r="M30">
            <v>118646.34320071446</v>
          </cell>
          <cell r="N30">
            <v>3.041724137931034</v>
          </cell>
          <cell r="O30">
            <v>288.52279364017909</v>
          </cell>
        </row>
        <row r="31">
          <cell r="A31" t="str">
            <v>RMS-3210-000009</v>
          </cell>
          <cell r="B31">
            <v>430.1</v>
          </cell>
          <cell r="C31">
            <v>58.614028000000012</v>
          </cell>
          <cell r="D31">
            <v>61.719349999999999</v>
          </cell>
          <cell r="E31">
            <v>57.7617813351956</v>
          </cell>
          <cell r="F31">
            <v>400</v>
          </cell>
          <cell r="G31">
            <v>77.956657240000027</v>
          </cell>
          <cell r="H31">
            <v>76.82316917581015</v>
          </cell>
          <cell r="I31">
            <v>30729.267670324061</v>
          </cell>
          <cell r="J31">
            <v>1.3442000000000001</v>
          </cell>
          <cell r="K31">
            <v>0.10340000000000001</v>
          </cell>
          <cell r="L31">
            <v>180.08887318193416</v>
          </cell>
          <cell r="M31">
            <v>72035.549272773671</v>
          </cell>
          <cell r="N31">
            <v>3.041724137931034</v>
          </cell>
          <cell r="O31">
            <v>310.49805721023125</v>
          </cell>
        </row>
        <row r="32">
          <cell r="A32" t="str">
            <v>RMS-3210-000010</v>
          </cell>
          <cell r="B32">
            <v>459.87</v>
          </cell>
          <cell r="C32">
            <v>62.671083600000003</v>
          </cell>
          <cell r="D32">
            <v>65.991344999999995</v>
          </cell>
          <cell r="E32">
            <v>61.759847436913297</v>
          </cell>
          <cell r="F32">
            <v>510</v>
          </cell>
          <cell r="G32">
            <v>83.352541188000004</v>
          </cell>
          <cell r="H32">
            <v>82.140597091094691</v>
          </cell>
          <cell r="I32">
            <v>41891.704516458289</v>
          </cell>
          <cell r="J32">
            <v>1.3442000000000001</v>
          </cell>
          <cell r="K32">
            <v>0.10340000000000001</v>
          </cell>
          <cell r="L32">
            <v>192.55398770094416</v>
          </cell>
          <cell r="M32">
            <v>98202.533727481525</v>
          </cell>
          <cell r="N32">
            <v>3.0417241379310331</v>
          </cell>
          <cell r="O32">
            <v>331.98963396714504</v>
          </cell>
        </row>
        <row r="33">
          <cell r="A33" t="str">
            <v>RMS-3210-000011</v>
          </cell>
          <cell r="B33">
            <v>491.01</v>
          </cell>
          <cell r="C33">
            <v>66.914842800000002</v>
          </cell>
          <cell r="D33">
            <v>70.459934999999987</v>
          </cell>
          <cell r="E33">
            <v>65.941902472435203</v>
          </cell>
          <cell r="F33">
            <v>178</v>
          </cell>
          <cell r="G33">
            <v>88.996740924000008</v>
          </cell>
          <cell r="H33">
            <v>87.702730288338827</v>
          </cell>
          <cell r="I33">
            <v>15611.085991324311</v>
          </cell>
          <cell r="J33">
            <v>1.3442000000000001</v>
          </cell>
          <cell r="K33">
            <v>0.10340000000000001</v>
          </cell>
          <cell r="L33">
            <v>205.5927403419239</v>
          </cell>
          <cell r="M33">
            <v>36595.507780862456</v>
          </cell>
          <cell r="N33">
            <v>3.0417241379310349</v>
          </cell>
          <cell r="O33">
            <v>354.47024196883427</v>
          </cell>
        </row>
        <row r="34">
          <cell r="A34" t="str">
            <v>RMS-3210-000012</v>
          </cell>
          <cell r="B34">
            <v>520.78</v>
          </cell>
          <cell r="C34">
            <v>70.971898400000001</v>
          </cell>
          <cell r="D34">
            <v>74.731929999999991</v>
          </cell>
          <cell r="E34">
            <v>69.9399685741529</v>
          </cell>
          <cell r="F34">
            <v>328</v>
          </cell>
          <cell r="G34">
            <v>94.392624871999999</v>
          </cell>
          <cell r="H34">
            <v>93.020158203623367</v>
          </cell>
          <cell r="I34">
            <v>30510.611890788463</v>
          </cell>
          <cell r="J34">
            <v>1.3442000000000001</v>
          </cell>
          <cell r="K34">
            <v>0.10340000000000001</v>
          </cell>
          <cell r="L34">
            <v>218.0578548609339</v>
          </cell>
          <cell r="M34">
            <v>71522.976394386322</v>
          </cell>
          <cell r="N34">
            <v>3.041724137931034</v>
          </cell>
          <cell r="O34">
            <v>375.96181872574806</v>
          </cell>
        </row>
        <row r="35">
          <cell r="A35" t="str">
            <v>RMS-1200-000002</v>
          </cell>
          <cell r="B35">
            <v>85.49</v>
          </cell>
          <cell r="C35">
            <v>11.650577200000001</v>
          </cell>
          <cell r="D35">
            <v>12.267814999999999</v>
          </cell>
          <cell r="E35">
            <v>11.481178066370299</v>
          </cell>
          <cell r="F35">
            <v>1279</v>
          </cell>
          <cell r="G35">
            <v>15.495267676000001</v>
          </cell>
          <cell r="H35">
            <v>15.2699668282725</v>
          </cell>
          <cell r="I35">
            <v>19530.287573360529</v>
          </cell>
          <cell r="J35">
            <v>1.8112901280517386</v>
          </cell>
          <cell r="K35">
            <v>0.1022</v>
          </cell>
          <cell r="L35">
            <v>42.928306999999997</v>
          </cell>
          <cell r="M35">
            <v>54905.304652999999</v>
          </cell>
          <cell r="N35">
            <v>3.8470519449167897</v>
          </cell>
          <cell r="O35">
            <v>74.014322413793082</v>
          </cell>
        </row>
        <row r="36">
          <cell r="A36" t="str">
            <v>RMS-1200-000003</v>
          </cell>
          <cell r="B36">
            <v>121.4</v>
          </cell>
          <cell r="C36">
            <v>16.544392000000002</v>
          </cell>
          <cell r="D36">
            <v>17.4209</v>
          </cell>
          <cell r="E36">
            <v>16.303836907911499</v>
          </cell>
          <cell r="F36">
            <v>1940</v>
          </cell>
          <cell r="G36">
            <v>22.004041360000002</v>
          </cell>
          <cell r="H36">
            <v>21.684103087522296</v>
          </cell>
          <cell r="I36">
            <v>42067.159989793254</v>
          </cell>
          <cell r="J36">
            <v>1.5403180743822111</v>
          </cell>
          <cell r="K36">
            <v>0.1022</v>
          </cell>
          <cell r="L36">
            <v>55.084519</v>
          </cell>
          <cell r="M36">
            <v>106863.96686</v>
          </cell>
          <cell r="N36">
            <v>3.3798587489348471</v>
          </cell>
          <cell r="O36">
            <v>94.97330862068965</v>
          </cell>
        </row>
        <row r="37">
          <cell r="A37" t="str">
            <v>RMS-1200-000004</v>
          </cell>
          <cell r="B37">
            <v>157.41</v>
          </cell>
          <cell r="C37">
            <v>21.4518348</v>
          </cell>
          <cell r="D37">
            <v>22.588334999999997</v>
          </cell>
          <cell r="E37">
            <v>21.1399255986355</v>
          </cell>
          <cell r="F37">
            <v>2452</v>
          </cell>
          <cell r="G37">
            <v>28.530940284000003</v>
          </cell>
          <cell r="H37">
            <v>28.116101046185218</v>
          </cell>
          <cell r="I37">
            <v>68940.679765246154</v>
          </cell>
          <cell r="J37">
            <v>1.4871742310617435</v>
          </cell>
          <cell r="K37">
            <v>0.1022</v>
          </cell>
          <cell r="L37">
            <v>69.929642000000001</v>
          </cell>
          <cell r="M37">
            <v>171467.48218399999</v>
          </cell>
          <cell r="N37">
            <v>3.2882314328650741</v>
          </cell>
          <cell r="O37">
            <v>120.56834827586205</v>
          </cell>
        </row>
        <row r="38">
          <cell r="A38" t="str">
            <v>RMS-1200-000005</v>
          </cell>
          <cell r="B38">
            <v>193.32</v>
          </cell>
          <cell r="C38">
            <v>26.345649600000002</v>
          </cell>
          <cell r="D38">
            <v>27.741419999999998</v>
          </cell>
          <cell r="E38">
            <v>25.962584440176698</v>
          </cell>
          <cell r="F38">
            <v>2414</v>
          </cell>
          <cell r="G38">
            <v>35.039713968000001</v>
          </cell>
          <cell r="H38">
            <v>34.530237305435008</v>
          </cell>
          <cell r="I38">
            <v>83355.992855320117</v>
          </cell>
          <cell r="J38">
            <v>1.4552178211255988</v>
          </cell>
          <cell r="K38">
            <v>0.1022</v>
          </cell>
          <cell r="L38">
            <v>84.779254000000009</v>
          </cell>
          <cell r="M38">
            <v>204657.11915600003</v>
          </cell>
          <cell r="N38">
            <v>3.2331341743544799</v>
          </cell>
          <cell r="O38">
            <v>146.17112758620689</v>
          </cell>
        </row>
        <row r="39">
          <cell r="A39" t="str">
            <v>RMS-1200-000006</v>
          </cell>
          <cell r="B39">
            <v>229.22</v>
          </cell>
          <cell r="C39">
            <v>31.238101600000004</v>
          </cell>
          <cell r="D39">
            <v>32.893069999999994</v>
          </cell>
          <cell r="E39">
            <v>30.7839002967997</v>
          </cell>
          <cell r="F39">
            <v>2816</v>
          </cell>
          <cell r="G39">
            <v>41.546675128000004</v>
          </cell>
          <cell r="H39">
            <v>40.942587394743605</v>
          </cell>
          <cell r="I39">
            <v>115294.326103598</v>
          </cell>
          <cell r="J39">
            <v>1.3280144970084855</v>
          </cell>
          <cell r="K39">
            <v>0.1022</v>
          </cell>
          <cell r="L39">
            <v>95.314937</v>
          </cell>
          <cell r="M39">
            <v>268406.86259199999</v>
          </cell>
          <cell r="N39">
            <v>3.0138180982904919</v>
          </cell>
          <cell r="O39">
            <v>164.33609827586204</v>
          </cell>
        </row>
        <row r="40">
          <cell r="A40" t="str">
            <v>RMS-1200-000007</v>
          </cell>
          <cell r="B40">
            <v>265.72000000000003</v>
          </cell>
          <cell r="C40">
            <v>36.21232160000001</v>
          </cell>
          <cell r="D40">
            <v>38.13082</v>
          </cell>
          <cell r="E40">
            <v>35.685795248519398</v>
          </cell>
          <cell r="F40">
            <v>2430</v>
          </cell>
          <cell r="G40">
            <v>48.162387728000013</v>
          </cell>
          <cell r="H40">
            <v>47.462107680530799</v>
          </cell>
          <cell r="I40">
            <v>115332.92166368985</v>
          </cell>
          <cell r="J40">
            <v>1.3513711137986255</v>
          </cell>
          <cell r="K40">
            <v>0.1022</v>
          </cell>
          <cell r="L40">
            <v>111.60102900000001</v>
          </cell>
          <cell r="M40">
            <v>271190.50047000003</v>
          </cell>
          <cell r="N40">
            <v>3.0540881272390097</v>
          </cell>
          <cell r="O40">
            <v>192.41556724137931</v>
          </cell>
        </row>
        <row r="41">
          <cell r="A41" t="str">
            <v>RMS-1200-000008</v>
          </cell>
          <cell r="B41">
            <v>299.39999999999998</v>
          </cell>
          <cell r="C41">
            <v>40.802232000000004</v>
          </cell>
          <cell r="D41">
            <v>42.963899999999995</v>
          </cell>
          <cell r="E41">
            <v>40.208968453284299</v>
          </cell>
          <cell r="F41">
            <v>2889</v>
          </cell>
          <cell r="G41">
            <v>54.266968560000009</v>
          </cell>
          <cell r="H41">
            <v>53.477928042868122</v>
          </cell>
          <cell r="I41">
            <v>154497.73411584602</v>
          </cell>
          <cell r="J41">
            <v>1.3555571917263078</v>
          </cell>
          <cell r="K41">
            <v>0.1022</v>
          </cell>
          <cell r="L41">
            <v>125.97031800000001</v>
          </cell>
          <cell r="M41">
            <v>363928.24870200001</v>
          </cell>
          <cell r="N41">
            <v>3.061305502976392</v>
          </cell>
          <cell r="O41">
            <v>217.19020344827584</v>
          </cell>
        </row>
        <row r="42">
          <cell r="A42" t="str">
            <v>RMS-1200-000009</v>
          </cell>
          <cell r="B42">
            <v>333.73</v>
          </cell>
          <cell r="C42">
            <v>45.480724400000007</v>
          </cell>
          <cell r="D42">
            <v>47.890254999999996</v>
          </cell>
          <cell r="E42">
            <v>44.819435677737303</v>
          </cell>
          <cell r="F42">
            <v>1583</v>
          </cell>
          <cell r="G42">
            <v>60.489363452000013</v>
          </cell>
          <cell r="H42">
            <v>59.609849451390616</v>
          </cell>
          <cell r="I42">
            <v>94362.391681551351</v>
          </cell>
          <cell r="J42">
            <v>1.3945159116094725</v>
          </cell>
          <cell r="K42">
            <v>0.1022</v>
          </cell>
          <cell r="L42">
            <v>142.73673300000002</v>
          </cell>
          <cell r="M42">
            <v>225952.24833900001</v>
          </cell>
          <cell r="N42">
            <v>3.1284757096715037</v>
          </cell>
          <cell r="O42">
            <v>246.09781551724137</v>
          </cell>
        </row>
        <row r="43">
          <cell r="A43" t="str">
            <v>RMS-1200-000010</v>
          </cell>
          <cell r="B43">
            <v>367.41</v>
          </cell>
          <cell r="C43">
            <v>50.070634800000008</v>
          </cell>
          <cell r="D43">
            <v>52.723334999999999</v>
          </cell>
          <cell r="E43">
            <v>49.342608882502198</v>
          </cell>
          <cell r="F43">
            <v>2135</v>
          </cell>
          <cell r="G43">
            <v>66.593944284000017</v>
          </cell>
          <cell r="H43">
            <v>65.625669813727924</v>
          </cell>
          <cell r="I43">
            <v>140110.80505230912</v>
          </cell>
          <cell r="J43">
            <v>1.3720830955608196</v>
          </cell>
          <cell r="K43">
            <v>0.1022</v>
          </cell>
          <cell r="L43">
            <v>155.66954199999998</v>
          </cell>
          <cell r="M43">
            <v>332354.47216999996</v>
          </cell>
          <cell r="N43">
            <v>3.0897984406221024</v>
          </cell>
          <cell r="O43">
            <v>268.39576206896544</v>
          </cell>
        </row>
        <row r="44">
          <cell r="A44" t="str">
            <v>RMS-1200-000011</v>
          </cell>
          <cell r="B44">
            <v>402.45</v>
          </cell>
          <cell r="C44">
            <v>54.845886</v>
          </cell>
          <cell r="D44">
            <v>57.751574999999995</v>
          </cell>
          <cell r="E44">
            <v>54.048428036153098</v>
          </cell>
          <cell r="F44">
            <v>800</v>
          </cell>
          <cell r="G44">
            <v>72.945028380000011</v>
          </cell>
          <cell r="H44">
            <v>71.884409288083617</v>
          </cell>
          <cell r="I44">
            <v>57507.527430466893</v>
          </cell>
          <cell r="J44">
            <v>1.2750864842553669</v>
          </cell>
          <cell r="K44">
            <v>0.1022</v>
          </cell>
          <cell r="L44">
            <v>163.54324800000001</v>
          </cell>
          <cell r="M44">
            <v>130834.5984</v>
          </cell>
          <cell r="N44">
            <v>2.9225629038885628</v>
          </cell>
          <cell r="O44">
            <v>281.97111724137926</v>
          </cell>
        </row>
        <row r="45">
          <cell r="A45" t="str">
            <v>RMS-1200-000012</v>
          </cell>
          <cell r="B45">
            <v>436.12</v>
          </cell>
          <cell r="C45">
            <v>59.434433600000006</v>
          </cell>
          <cell r="D45">
            <v>62.583219999999997</v>
          </cell>
          <cell r="E45">
            <v>58.570258255999804</v>
          </cell>
          <cell r="F45">
            <v>1566</v>
          </cell>
          <cell r="G45">
            <v>79.047796688000005</v>
          </cell>
          <cell r="H45">
            <v>77.898443480479742</v>
          </cell>
          <cell r="I45">
            <v>121988.96249043128</v>
          </cell>
          <cell r="J45">
            <v>1.2568768789848135</v>
          </cell>
          <cell r="K45">
            <v>0.1022</v>
          </cell>
          <cell r="L45">
            <v>175.807196</v>
          </cell>
          <cell r="M45">
            <v>275314.068936</v>
          </cell>
          <cell r="N45">
            <v>2.8911670327324366</v>
          </cell>
          <cell r="O45">
            <v>303.11585517241377</v>
          </cell>
        </row>
        <row r="46">
          <cell r="A46" t="str">
            <v>RMS-3200-000002</v>
          </cell>
          <cell r="B46">
            <v>77.69</v>
          </cell>
          <cell r="C46">
            <v>10.587593200000001</v>
          </cell>
          <cell r="D46">
            <v>11.148514999999998</v>
          </cell>
          <cell r="E46">
            <v>10.433649830112399</v>
          </cell>
          <cell r="F46">
            <v>1975</v>
          </cell>
          <cell r="G46">
            <v>14.081498956000001</v>
          </cell>
          <cell r="H46">
            <v>13.876754274049492</v>
          </cell>
          <cell r="I46">
            <v>27406.589691247747</v>
          </cell>
          <cell r="J46">
            <v>1.6031291097769542</v>
          </cell>
          <cell r="K46">
            <v>0.1022</v>
          </cell>
          <cell r="L46">
            <v>36.122982999999998</v>
          </cell>
          <cell r="M46">
            <v>71342.891424999994</v>
          </cell>
          <cell r="N46">
            <v>3.4881536375464721</v>
          </cell>
          <cell r="O46">
            <v>62.281005172413785</v>
          </cell>
        </row>
        <row r="47">
          <cell r="A47" t="str">
            <v>RMS-3200-000003</v>
          </cell>
          <cell r="B47">
            <v>109.69</v>
          </cell>
          <cell r="C47">
            <v>14.948553200000001</v>
          </cell>
          <cell r="D47">
            <v>15.740514999999998</v>
          </cell>
          <cell r="E47">
            <v>14.7312015686064</v>
          </cell>
          <cell r="F47">
            <v>2575</v>
          </cell>
          <cell r="G47">
            <v>19.881575756000004</v>
          </cell>
          <cell r="H47">
            <v>19.592498086246511</v>
          </cell>
          <cell r="I47">
            <v>50450.682572084763</v>
          </cell>
          <cell r="J47">
            <v>1.3464005864709612</v>
          </cell>
          <cell r="K47">
            <v>0.1022</v>
          </cell>
          <cell r="L47">
            <v>45.971848999999999</v>
          </cell>
          <cell r="M47">
            <v>118377.51117499999</v>
          </cell>
          <cell r="N47">
            <v>3.0455182525361399</v>
          </cell>
          <cell r="O47">
            <v>79.261808620689649</v>
          </cell>
        </row>
        <row r="48">
          <cell r="A48" t="str">
            <v>RMS-3200-000004</v>
          </cell>
          <cell r="B48">
            <v>141.80000000000001</v>
          </cell>
          <cell r="C48">
            <v>19.324504000000005</v>
          </cell>
          <cell r="D48">
            <v>20.348299999999998</v>
          </cell>
          <cell r="E48">
            <v>19.043526141201401</v>
          </cell>
          <cell r="F48">
            <v>2644</v>
          </cell>
          <cell r="G48">
            <v>25.701590320000008</v>
          </cell>
          <cell r="H48">
            <v>25.327889767797863</v>
          </cell>
          <cell r="I48">
            <v>66966.940546057551</v>
          </cell>
          <cell r="J48">
            <v>1.2241276915071566</v>
          </cell>
          <cell r="K48">
            <v>0.1022</v>
          </cell>
          <cell r="L48">
            <v>56.332460999999995</v>
          </cell>
          <cell r="M48">
            <v>148943.02688399999</v>
          </cell>
          <cell r="N48">
            <v>2.8347029163916488</v>
          </cell>
          <cell r="O48">
            <v>97.124932758620673</v>
          </cell>
        </row>
        <row r="49">
          <cell r="A49" t="str">
            <v>RMS-3200-000005</v>
          </cell>
          <cell r="B49">
            <v>173.8</v>
          </cell>
          <cell r="C49">
            <v>23.685464000000003</v>
          </cell>
          <cell r="D49">
            <v>24.940300000000001</v>
          </cell>
          <cell r="E49">
            <v>23.341077879695401</v>
          </cell>
          <cell r="F49">
            <v>2337</v>
          </cell>
          <cell r="G49">
            <v>31.501667120000008</v>
          </cell>
          <cell r="H49">
            <v>31.043633579994886</v>
          </cell>
          <cell r="I49">
            <v>72548.971676448054</v>
          </cell>
          <cell r="J49">
            <v>1.1658625053263201</v>
          </cell>
          <cell r="K49">
            <v>0.1022</v>
          </cell>
          <cell r="L49">
            <v>67.236242000000004</v>
          </cell>
          <cell r="M49">
            <v>157131.09755400001</v>
          </cell>
          <cell r="N49">
            <v>2.7342456988384827</v>
          </cell>
          <cell r="O49">
            <v>115.92455517241379</v>
          </cell>
        </row>
        <row r="50">
          <cell r="A50" t="str">
            <v>RMS-3200-000006</v>
          </cell>
          <cell r="B50">
            <v>205.8</v>
          </cell>
          <cell r="C50">
            <v>28.046424000000005</v>
          </cell>
          <cell r="D50">
            <v>29.532299999999999</v>
          </cell>
          <cell r="E50">
            <v>27.638629618189398</v>
          </cell>
          <cell r="F50">
            <v>2059</v>
          </cell>
          <cell r="G50">
            <v>37.301743920000007</v>
          </cell>
          <cell r="H50">
            <v>36.759377392191901</v>
          </cell>
          <cell r="I50">
            <v>75687.558050523119</v>
          </cell>
          <cell r="J50">
            <v>1.1255945977092869</v>
          </cell>
          <cell r="K50">
            <v>0.1022</v>
          </cell>
          <cell r="L50">
            <v>78.135534000000007</v>
          </cell>
          <cell r="M50">
            <v>160881.06450600002</v>
          </cell>
          <cell r="N50">
            <v>2.6648182719125635</v>
          </cell>
          <cell r="O50">
            <v>134.71643793103448</v>
          </cell>
        </row>
        <row r="51">
          <cell r="A51" t="str">
            <v>RMS-3200-000007</v>
          </cell>
          <cell r="B51">
            <v>238.4</v>
          </cell>
          <cell r="C51">
            <v>32.489152000000004</v>
          </cell>
          <cell r="D51">
            <v>34.2104</v>
          </cell>
          <cell r="E51">
            <v>32.016760451780101</v>
          </cell>
          <cell r="F51">
            <v>1456</v>
          </cell>
          <cell r="G51">
            <v>43.210572160000005</v>
          </cell>
          <cell r="H51">
            <v>42.58229140086754</v>
          </cell>
          <cell r="I51">
            <v>61999.816279663137</v>
          </cell>
          <cell r="J51">
            <v>1.1336888413231079</v>
          </cell>
          <cell r="K51">
            <v>0.1022</v>
          </cell>
          <cell r="L51">
            <v>90.85736</v>
          </cell>
          <cell r="M51">
            <v>132288.31615999999</v>
          </cell>
          <cell r="N51">
            <v>2.6787738643501853</v>
          </cell>
          <cell r="O51">
            <v>156.65062068965514</v>
          </cell>
        </row>
        <row r="52">
          <cell r="A52" t="str">
            <v>RMS-3200-000008</v>
          </cell>
          <cell r="B52">
            <v>268.16000000000003</v>
          </cell>
          <cell r="C52">
            <v>36.544844800000007</v>
          </cell>
          <cell r="D52">
            <v>38.480960000000003</v>
          </cell>
          <cell r="E52">
            <v>36.013483568579503</v>
          </cell>
          <cell r="F52">
            <v>1289</v>
          </cell>
          <cell r="G52">
            <v>48.604643584000009</v>
          </cell>
          <cell r="H52">
            <v>47.89793314621074</v>
          </cell>
          <cell r="I52">
            <v>61740.43582546564</v>
          </cell>
          <cell r="J52">
            <v>1.1340071123316582</v>
          </cell>
          <cell r="K52">
            <v>0.1022</v>
          </cell>
          <cell r="L52">
            <v>102.21453</v>
          </cell>
          <cell r="M52">
            <v>131754.52916999999</v>
          </cell>
          <cell r="N52">
            <v>2.6793226074683756</v>
          </cell>
          <cell r="O52">
            <v>176.23194827586204</v>
          </cell>
        </row>
        <row r="53">
          <cell r="A53" t="str">
            <v>RMS-3200-000009</v>
          </cell>
          <cell r="B53">
            <v>298.60000000000002</v>
          </cell>
          <cell r="C53">
            <v>40.693208000000006</v>
          </cell>
          <cell r="D53">
            <v>42.8491</v>
          </cell>
          <cell r="E53">
            <v>40.1015296598219</v>
          </cell>
          <cell r="F53">
            <v>781</v>
          </cell>
          <cell r="G53">
            <v>54.121966640000011</v>
          </cell>
          <cell r="H53">
            <v>53.335034447563132</v>
          </cell>
          <cell r="I53">
            <v>41654.661903546803</v>
          </cell>
          <cell r="J53">
            <v>1.0953141993349926</v>
          </cell>
          <cell r="K53">
            <v>0.1022</v>
          </cell>
          <cell r="L53">
            <v>111.75365499999999</v>
          </cell>
          <cell r="M53">
            <v>87279.604554999998</v>
          </cell>
          <cell r="N53">
            <v>2.6126106885086076</v>
          </cell>
          <cell r="O53">
            <v>192.67871551724136</v>
          </cell>
        </row>
        <row r="54">
          <cell r="A54" t="str">
            <v>RMS-3200-000010</v>
          </cell>
          <cell r="B54">
            <v>328.37</v>
          </cell>
          <cell r="C54">
            <v>44.750263600000004</v>
          </cell>
          <cell r="D54">
            <v>47.121094999999997</v>
          </cell>
          <cell r="E54">
            <v>44.099595761539597</v>
          </cell>
          <cell r="F54">
            <v>853</v>
          </cell>
          <cell r="G54">
            <v>59.517850588000009</v>
          </cell>
          <cell r="H54">
            <v>58.652462362847665</v>
          </cell>
          <cell r="I54">
            <v>50030.550395509061</v>
          </cell>
          <cell r="J54">
            <v>1.1145248980809974</v>
          </cell>
          <cell r="K54">
            <v>0.1022</v>
          </cell>
          <cell r="L54">
            <v>124.02209199999999</v>
          </cell>
          <cell r="M54">
            <v>105790.84447599998</v>
          </cell>
          <cell r="N54">
            <v>2.6457325828982703</v>
          </cell>
          <cell r="O54">
            <v>213.83119310344821</v>
          </cell>
        </row>
        <row r="55">
          <cell r="A55" t="str">
            <v>RMS-3200-000011</v>
          </cell>
          <cell r="B55">
            <v>359.51</v>
          </cell>
          <cell r="C55">
            <v>48.994022800000003</v>
          </cell>
          <cell r="D55">
            <v>51.589684999999996</v>
          </cell>
          <cell r="E55">
            <v>48.281650797061502</v>
          </cell>
          <cell r="F55">
            <v>388</v>
          </cell>
          <cell r="G55">
            <v>65.162050324000006</v>
          </cell>
          <cell r="H55">
            <v>64.214595560091794</v>
          </cell>
          <cell r="I55">
            <v>24915.263077315616</v>
          </cell>
          <cell r="J55">
            <v>1.1364740648660696</v>
          </cell>
          <cell r="K55">
            <v>0.1022</v>
          </cell>
          <cell r="L55">
            <v>137.19281799999999</v>
          </cell>
          <cell r="M55">
            <v>53230.813383999994</v>
          </cell>
          <cell r="N55">
            <v>2.6835759739070162</v>
          </cell>
          <cell r="O55">
            <v>236.53934137931029</v>
          </cell>
        </row>
        <row r="56">
          <cell r="A56" t="str">
            <v>RMS-3200-000012</v>
          </cell>
          <cell r="B56">
            <v>389.28</v>
          </cell>
          <cell r="C56">
            <v>53.051078400000002</v>
          </cell>
          <cell r="D56">
            <v>55.861679999999993</v>
          </cell>
          <cell r="E56">
            <v>52.279716898779199</v>
          </cell>
          <cell r="F56">
            <v>506</v>
          </cell>
          <cell r="G56">
            <v>70.557934272000011</v>
          </cell>
          <cell r="H56">
            <v>69.532023475376334</v>
          </cell>
          <cell r="I56">
            <v>35183.203878540422</v>
          </cell>
          <cell r="J56">
            <v>1.1168637649690281</v>
          </cell>
          <cell r="K56">
            <v>0.1022</v>
          </cell>
          <cell r="L56">
            <v>147.18982099999999</v>
          </cell>
          <cell r="M56">
            <v>74478.049425999998</v>
          </cell>
          <cell r="N56">
            <v>2.6497651120155652</v>
          </cell>
          <cell r="O56">
            <v>253.77555344827582</v>
          </cell>
        </row>
        <row r="57">
          <cell r="A57" t="str">
            <v>RMS-1201-000002</v>
          </cell>
          <cell r="B57">
            <v>123.86</v>
          </cell>
          <cell r="C57">
            <v>16.879640800000001</v>
          </cell>
          <cell r="D57">
            <v>17.773909999999997</v>
          </cell>
          <cell r="E57">
            <v>16.634211197808199</v>
          </cell>
          <cell r="F57">
            <v>243</v>
          </cell>
          <cell r="G57">
            <v>22.449922264000001</v>
          </cell>
          <cell r="H57">
            <v>22.123500893084906</v>
          </cell>
          <cell r="I57">
            <v>5376.0107170196325</v>
          </cell>
          <cell r="J57">
            <v>1.3427563634921986</v>
          </cell>
          <cell r="K57">
            <v>0.10150000000000001</v>
          </cell>
          <cell r="L57">
            <v>51.829972500000004</v>
          </cell>
          <cell r="M57">
            <v>12594.683317500001</v>
          </cell>
          <cell r="N57">
            <v>3.039235109469308</v>
          </cell>
          <cell r="O57">
            <v>89.362021551724141</v>
          </cell>
        </row>
        <row r="58">
          <cell r="A58" t="str">
            <v>RMS-1201-000003</v>
          </cell>
          <cell r="B58">
            <v>159.77000000000001</v>
          </cell>
          <cell r="C58">
            <v>21.773455600000002</v>
          </cell>
          <cell r="D58">
            <v>22.926994999999998</v>
          </cell>
          <cell r="E58">
            <v>21.4568700393495</v>
          </cell>
          <cell r="F58">
            <v>523</v>
          </cell>
          <cell r="G58">
            <v>28.958695948000003</v>
          </cell>
          <cell r="H58">
            <v>28.537637152334838</v>
          </cell>
          <cell r="I58">
            <v>14925.184230671121</v>
          </cell>
          <cell r="J58">
            <v>0.91694821151386852</v>
          </cell>
          <cell r="K58">
            <v>0.10150000000000001</v>
          </cell>
          <cell r="L58">
            <v>54.705172499999996</v>
          </cell>
          <cell r="M58">
            <v>28610.805217499998</v>
          </cell>
          <cell r="N58">
            <v>2.3050831232997728</v>
          </cell>
          <cell r="O58">
            <v>94.319262931034459</v>
          </cell>
        </row>
        <row r="59">
          <cell r="A59" t="str">
            <v>RMS-1201-000004</v>
          </cell>
          <cell r="B59">
            <v>195.78</v>
          </cell>
          <cell r="C59">
            <v>26.680898400000004</v>
          </cell>
          <cell r="D59">
            <v>28.094429999999999</v>
          </cell>
          <cell r="E59">
            <v>26.292958730073501</v>
          </cell>
          <cell r="F59">
            <v>546</v>
          </cell>
          <cell r="G59">
            <v>35.485594872000007</v>
          </cell>
          <cell r="H59">
            <v>34.969635110997757</v>
          </cell>
          <cell r="I59">
            <v>19093.420770604775</v>
          </cell>
          <cell r="J59">
            <v>0.86960350865767411</v>
          </cell>
          <cell r="K59">
            <v>0.10150000000000001</v>
          </cell>
          <cell r="L59">
            <v>65.379352499999996</v>
          </cell>
          <cell r="M59">
            <v>35697.126465000001</v>
          </cell>
          <cell r="N59">
            <v>2.2234543252718515</v>
          </cell>
          <cell r="O59">
            <v>112.72302155172412</v>
          </cell>
        </row>
        <row r="60">
          <cell r="A60" t="str">
            <v>RMS-1201-000005</v>
          </cell>
          <cell r="B60">
            <v>231.69</v>
          </cell>
          <cell r="C60">
            <v>31.574713200000001</v>
          </cell>
          <cell r="D60">
            <v>33.247515</v>
          </cell>
          <cell r="E60">
            <v>31.115617571614699</v>
          </cell>
          <cell r="F60">
            <v>493</v>
          </cell>
          <cell r="G60">
            <v>41.994368556000005</v>
          </cell>
          <cell r="H60">
            <v>41.383771370247551</v>
          </cell>
          <cell r="I60">
            <v>20402.199285532042</v>
          </cell>
          <cell r="J60">
            <v>0.81626794782745238</v>
          </cell>
          <cell r="K60">
            <v>0.10150000000000001</v>
          </cell>
          <cell r="L60">
            <v>75.1640175</v>
          </cell>
          <cell r="M60">
            <v>37055.860627499998</v>
          </cell>
          <cell r="N60">
            <v>2.1314964617714689</v>
          </cell>
          <cell r="O60">
            <v>129.59313362068963</v>
          </cell>
        </row>
        <row r="61">
          <cell r="A61" t="str">
            <v>RMS-1201-000006</v>
          </cell>
          <cell r="B61">
            <v>267.58999999999997</v>
          </cell>
          <cell r="C61">
            <v>36.467165199999997</v>
          </cell>
          <cell r="D61">
            <v>38.399164999999996</v>
          </cell>
          <cell r="E61">
            <v>35.936933428237602</v>
          </cell>
          <cell r="F61">
            <v>601</v>
          </cell>
          <cell r="G61">
            <v>48.501329716000001</v>
          </cell>
          <cell r="H61">
            <v>47.796121459556012</v>
          </cell>
          <cell r="I61">
            <v>28725.468997193162</v>
          </cell>
          <cell r="J61">
            <v>0.78661860821192331</v>
          </cell>
          <cell r="K61">
            <v>0.10150000000000001</v>
          </cell>
          <cell r="L61">
            <v>85.393439999999998</v>
          </cell>
          <cell r="M61">
            <v>51321.457439999998</v>
          </cell>
          <cell r="N61">
            <v>2.0803769107102124</v>
          </cell>
          <cell r="O61">
            <v>147.23006896551723</v>
          </cell>
        </row>
        <row r="62">
          <cell r="A62" t="str">
            <v>RMS-1201-000007</v>
          </cell>
          <cell r="B62">
            <v>301.86</v>
          </cell>
          <cell r="C62">
            <v>41.137480800000006</v>
          </cell>
          <cell r="D62">
            <v>43.31691</v>
          </cell>
          <cell r="E62">
            <v>40.539342743181003</v>
          </cell>
          <cell r="F62">
            <v>488</v>
          </cell>
          <cell r="G62">
            <v>54.712849464000008</v>
          </cell>
          <cell r="H62">
            <v>53.917325848430735</v>
          </cell>
          <cell r="I62">
            <v>26311.655014034201</v>
          </cell>
          <cell r="J62">
            <v>0.81475339253769463</v>
          </cell>
          <cell r="K62">
            <v>0.10150000000000001</v>
          </cell>
          <cell r="L62">
            <v>97.846650000000011</v>
          </cell>
          <cell r="M62">
            <v>47749.165200000003</v>
          </cell>
          <cell r="N62">
            <v>2.1288851595477492</v>
          </cell>
          <cell r="O62">
            <v>168.70112068965517</v>
          </cell>
        </row>
        <row r="63">
          <cell r="A63" t="str">
            <v>RMS-1201-000008</v>
          </cell>
          <cell r="B63">
            <v>335.53</v>
          </cell>
          <cell r="C63">
            <v>45.726028399999997</v>
          </cell>
          <cell r="D63">
            <v>48.148554999999995</v>
          </cell>
          <cell r="E63">
            <v>45.061172963027602</v>
          </cell>
          <cell r="F63">
            <v>434</v>
          </cell>
          <cell r="G63">
            <v>60.815617771999996</v>
          </cell>
          <cell r="H63">
            <v>59.931360040826711</v>
          </cell>
          <cell r="I63">
            <v>26010.210257718791</v>
          </cell>
          <cell r="J63">
            <v>0.81817311380502589</v>
          </cell>
          <cell r="K63">
            <v>0.10150000000000001</v>
          </cell>
          <cell r="L63">
            <v>108.9655875</v>
          </cell>
          <cell r="M63">
            <v>47291.064975000001</v>
          </cell>
          <cell r="N63">
            <v>2.1347812306983203</v>
          </cell>
          <cell r="O63">
            <v>187.87170258620688</v>
          </cell>
        </row>
        <row r="64">
          <cell r="A64" t="str">
            <v>RMS-1201-000009</v>
          </cell>
          <cell r="B64">
            <v>369.87</v>
          </cell>
          <cell r="C64">
            <v>50.405883600000003</v>
          </cell>
          <cell r="D64">
            <v>53.076344999999996</v>
          </cell>
          <cell r="E64">
            <v>49.672983172399</v>
          </cell>
          <cell r="F64">
            <v>284</v>
          </cell>
          <cell r="G64">
            <v>67.039825188000009</v>
          </cell>
          <cell r="H64">
            <v>66.065067619290673</v>
          </cell>
          <cell r="I64">
            <v>18762.479203878553</v>
          </cell>
          <cell r="J64">
            <v>0.85133107264521413</v>
          </cell>
          <cell r="K64">
            <v>0.10150000000000001</v>
          </cell>
          <cell r="L64">
            <v>122.3083125</v>
          </cell>
          <cell r="M64">
            <v>34735.560749999997</v>
          </cell>
          <cell r="N64">
            <v>2.1919501252503686</v>
          </cell>
          <cell r="O64">
            <v>210.87640086206895</v>
          </cell>
        </row>
        <row r="65">
          <cell r="A65" t="str">
            <v>RMS-1201-000010</v>
          </cell>
          <cell r="B65">
            <v>403.54</v>
          </cell>
          <cell r="C65">
            <v>54.994431200000008</v>
          </cell>
          <cell r="D65">
            <v>57.907989999999998</v>
          </cell>
          <cell r="E65">
            <v>54.194813392245599</v>
          </cell>
          <cell r="F65">
            <v>271</v>
          </cell>
          <cell r="G65">
            <v>73.142593496000018</v>
          </cell>
          <cell r="H65">
            <v>72.079101811686655</v>
          </cell>
          <cell r="I65">
            <v>19533.436590967085</v>
          </cell>
          <cell r="J65">
            <v>1.1353976205492109</v>
          </cell>
          <cell r="K65">
            <v>0.10150000000000001</v>
          </cell>
          <cell r="L65">
            <v>153.9175425</v>
          </cell>
          <cell r="M65">
            <v>41711.654017499997</v>
          </cell>
          <cell r="N65">
            <v>2.6817200354296733</v>
          </cell>
          <cell r="O65">
            <v>265.37507327586201</v>
          </cell>
        </row>
        <row r="66">
          <cell r="A66" t="str">
            <v>RMS-1201-000011</v>
          </cell>
          <cell r="B66">
            <v>438.59</v>
          </cell>
          <cell r="C66">
            <v>59.771045200000003</v>
          </cell>
          <cell r="D66">
            <v>62.937664999999988</v>
          </cell>
          <cell r="E66">
            <v>58.901975530814802</v>
          </cell>
          <cell r="F66">
            <v>118</v>
          </cell>
          <cell r="G66">
            <v>79.495490116000013</v>
          </cell>
          <cell r="H66">
            <v>78.339627455983688</v>
          </cell>
          <cell r="I66">
            <v>9244.0760398060756</v>
          </cell>
          <cell r="J66">
            <v>1.1233098803470858</v>
          </cell>
          <cell r="K66">
            <v>0.10150000000000001</v>
          </cell>
          <cell r="L66">
            <v>166.339305</v>
          </cell>
          <cell r="M66">
            <v>19628.037990000001</v>
          </cell>
          <cell r="N66">
            <v>2.6608791040466993</v>
          </cell>
          <cell r="O66">
            <v>286.79190517241375</v>
          </cell>
        </row>
        <row r="67">
          <cell r="A67" t="str">
            <v>RMS-1201-000012</v>
          </cell>
          <cell r="B67">
            <v>472.26</v>
          </cell>
          <cell r="C67">
            <v>64.359592800000001</v>
          </cell>
          <cell r="D67">
            <v>67.76930999999999</v>
          </cell>
          <cell r="E67">
            <v>63.423805750661401</v>
          </cell>
          <cell r="F67">
            <v>212</v>
          </cell>
          <cell r="G67">
            <v>85.598258424000008</v>
          </cell>
          <cell r="H67">
            <v>84.353661648379671</v>
          </cell>
          <cell r="I67">
            <v>17882.976269456489</v>
          </cell>
          <cell r="J67">
            <v>1.1910305538414074</v>
          </cell>
          <cell r="K67">
            <v>0.10150000000000001</v>
          </cell>
          <cell r="L67">
            <v>184.82145</v>
          </cell>
          <cell r="M67">
            <v>39182.147400000002</v>
          </cell>
          <cell r="N67">
            <v>2.7776388859334609</v>
          </cell>
          <cell r="O67">
            <v>318.65767241379308</v>
          </cell>
        </row>
        <row r="68">
          <cell r="A68" t="str">
            <v>RMS-3201-000002</v>
          </cell>
          <cell r="B68">
            <v>116.06</v>
          </cell>
          <cell r="C68">
            <v>15.816656800000002</v>
          </cell>
          <cell r="D68">
            <v>16.654609999999998</v>
          </cell>
          <cell r="E68">
            <v>15.5866829615503</v>
          </cell>
          <cell r="F68">
            <v>344</v>
          </cell>
          <cell r="G68">
            <v>21.036153544000005</v>
          </cell>
          <cell r="H68">
            <v>20.7302883388619</v>
          </cell>
          <cell r="I68">
            <v>7131.2191885684933</v>
          </cell>
          <cell r="J68">
            <v>1.1239932498892258</v>
          </cell>
          <cell r="K68">
            <v>0.10150000000000001</v>
          </cell>
          <cell r="L68">
            <v>44.030992500000004</v>
          </cell>
          <cell r="M68">
            <v>15146.66142</v>
          </cell>
          <cell r="N68">
            <v>2.6620573273952162</v>
          </cell>
          <cell r="O68">
            <v>75.915504310344829</v>
          </cell>
        </row>
        <row r="69">
          <cell r="A69" t="str">
            <v>RMS-3201-000003</v>
          </cell>
          <cell r="B69">
            <v>148.06</v>
          </cell>
          <cell r="C69">
            <v>20.177616800000003</v>
          </cell>
          <cell r="D69">
            <v>21.246609999999997</v>
          </cell>
          <cell r="E69">
            <v>19.884234700044299</v>
          </cell>
          <cell r="F69">
            <v>421</v>
          </cell>
          <cell r="G69">
            <v>26.836230344000004</v>
          </cell>
          <cell r="H69">
            <v>26.446032151058919</v>
          </cell>
          <cell r="I69">
            <v>11133.779535595804</v>
          </cell>
          <cell r="J69">
            <v>0.81629553067289495</v>
          </cell>
          <cell r="K69">
            <v>0.10150000000000001</v>
          </cell>
          <cell r="L69">
            <v>48.033810000000003</v>
          </cell>
          <cell r="M69">
            <v>20222.23401</v>
          </cell>
          <cell r="N69">
            <v>2.1315440184015424</v>
          </cell>
          <cell r="O69">
            <v>82.816913793103438</v>
          </cell>
        </row>
        <row r="70">
          <cell r="A70" t="str">
            <v>RMS-3201-000004</v>
          </cell>
          <cell r="B70">
            <v>180.17</v>
          </cell>
          <cell r="C70">
            <v>24.553567600000001</v>
          </cell>
          <cell r="D70">
            <v>25.854394999999997</v>
          </cell>
          <cell r="E70">
            <v>24.196559272639401</v>
          </cell>
          <cell r="F70">
            <v>497</v>
          </cell>
          <cell r="G70">
            <v>32.656244908000005</v>
          </cell>
          <cell r="H70">
            <v>32.181423832610406</v>
          </cell>
          <cell r="I70">
            <v>15994.167644807372</v>
          </cell>
          <cell r="J70">
            <v>0.76900066001157397</v>
          </cell>
          <cell r="K70">
            <v>0.10150000000000001</v>
          </cell>
          <cell r="L70">
            <v>56.928960000000004</v>
          </cell>
          <cell r="M70">
            <v>28293.693120000004</v>
          </cell>
          <cell r="N70">
            <v>2.0500011379509893</v>
          </cell>
          <cell r="O70">
            <v>98.153379310344818</v>
          </cell>
        </row>
        <row r="71">
          <cell r="A71" t="str">
            <v>RMS-3201-000005</v>
          </cell>
          <cell r="B71">
            <v>212.17</v>
          </cell>
          <cell r="C71">
            <v>28.9145276</v>
          </cell>
          <cell r="D71">
            <v>30.446394999999995</v>
          </cell>
          <cell r="E71">
            <v>28.494111011133299</v>
          </cell>
          <cell r="F71">
            <v>480</v>
          </cell>
          <cell r="G71">
            <v>38.456321708000004</v>
          </cell>
          <cell r="H71">
            <v>37.89716764480729</v>
          </cell>
          <cell r="I71">
            <v>18190.6404695075</v>
          </cell>
          <cell r="J71">
            <v>0.74592308903238225</v>
          </cell>
          <cell r="K71">
            <v>0.10150000000000001</v>
          </cell>
          <cell r="L71">
            <v>66.165539999999993</v>
          </cell>
          <cell r="M71">
            <v>31759.459199999998</v>
          </cell>
          <cell r="N71">
            <v>2.0102122224696242</v>
          </cell>
          <cell r="O71">
            <v>114.07851724137929</v>
          </cell>
        </row>
        <row r="72">
          <cell r="A72" t="str">
            <v>RMS-3201-000006</v>
          </cell>
          <cell r="B72">
            <v>244.17</v>
          </cell>
          <cell r="C72">
            <v>33.275487599999998</v>
          </cell>
          <cell r="D72">
            <v>35.038394999999994</v>
          </cell>
          <cell r="E72">
            <v>32.791662749627299</v>
          </cell>
          <cell r="F72">
            <v>390</v>
          </cell>
          <cell r="G72">
            <v>44.256398507999997</v>
          </cell>
          <cell r="H72">
            <v>43.612911457004309</v>
          </cell>
          <cell r="I72">
            <v>17009.035468231679</v>
          </cell>
          <cell r="J72">
            <v>0.79162660527793993</v>
          </cell>
          <cell r="K72">
            <v>0.10150000000000001</v>
          </cell>
          <cell r="L72">
            <v>78.138052500000001</v>
          </cell>
          <cell r="M72">
            <v>30473.840475000001</v>
          </cell>
          <cell r="N72">
            <v>2.089011388410241</v>
          </cell>
          <cell r="O72">
            <v>134.72078017241378</v>
          </cell>
        </row>
        <row r="73">
          <cell r="A73" t="str">
            <v>RMS-3201-000007</v>
          </cell>
          <cell r="B73">
            <v>274.52999999999997</v>
          </cell>
          <cell r="C73">
            <v>37.412948399999998</v>
          </cell>
          <cell r="D73">
            <v>39.395054999999992</v>
          </cell>
          <cell r="E73">
            <v>36.868964961523503</v>
          </cell>
          <cell r="F73">
            <v>305</v>
          </cell>
          <cell r="G73">
            <v>49.759221371999999</v>
          </cell>
          <cell r="H73">
            <v>49.035723398826264</v>
          </cell>
          <cell r="I73">
            <v>14955.89563664201</v>
          </cell>
          <cell r="J73">
            <v>0.73549856311566142</v>
          </cell>
          <cell r="K73">
            <v>0.10150000000000001</v>
          </cell>
          <cell r="L73">
            <v>85.1014275</v>
          </cell>
          <cell r="M73">
            <v>25955.935387500002</v>
          </cell>
          <cell r="N73">
            <v>1.9922389019235536</v>
          </cell>
          <cell r="O73">
            <v>146.726599137931</v>
          </cell>
        </row>
        <row r="74">
          <cell r="A74" t="str">
            <v>RMS-3201-000008</v>
          </cell>
          <cell r="B74">
            <v>304.3</v>
          </cell>
          <cell r="C74">
            <v>41.470004000000003</v>
          </cell>
          <cell r="D74">
            <v>43.667049999999996</v>
          </cell>
          <cell r="E74">
            <v>40.8670310632412</v>
          </cell>
          <cell r="F74">
            <v>323</v>
          </cell>
          <cell r="G74">
            <v>55.155105320000004</v>
          </cell>
          <cell r="H74">
            <v>54.353151314110796</v>
          </cell>
          <cell r="I74">
            <v>17556.067874457789</v>
          </cell>
          <cell r="J74">
            <v>0.77309148908501757</v>
          </cell>
          <cell r="K74">
            <v>0.10150000000000001</v>
          </cell>
          <cell r="L74">
            <v>96.373109999999997</v>
          </cell>
          <cell r="M74">
            <v>31128.51453</v>
          </cell>
          <cell r="N74">
            <v>2.0570542915258923</v>
          </cell>
          <cell r="O74">
            <v>166.16053448275861</v>
          </cell>
        </row>
        <row r="75">
          <cell r="A75" t="str">
            <v>RMS-3201-000009</v>
          </cell>
          <cell r="B75">
            <v>334.74</v>
          </cell>
          <cell r="C75">
            <v>45.618367200000009</v>
          </cell>
          <cell r="D75">
            <v>48.03519</v>
          </cell>
          <cell r="E75">
            <v>44.955077154483597</v>
          </cell>
          <cell r="F75">
            <v>182</v>
          </cell>
          <cell r="G75">
            <v>60.672428376000013</v>
          </cell>
          <cell r="H75">
            <v>59.790252615463189</v>
          </cell>
          <cell r="I75">
            <v>10881.825976014301</v>
          </cell>
          <cell r="J75">
            <v>0.79977250124830168</v>
          </cell>
          <cell r="K75">
            <v>0.10150000000000001</v>
          </cell>
          <cell r="L75">
            <v>107.6088525</v>
          </cell>
          <cell r="M75">
            <v>19584.811154999999</v>
          </cell>
          <cell r="N75">
            <v>2.1030560366350026</v>
          </cell>
          <cell r="O75">
            <v>185.53250431034479</v>
          </cell>
        </row>
        <row r="76">
          <cell r="A76" t="str">
            <v>RMS-3201-000010</v>
          </cell>
          <cell r="B76">
            <v>364.51</v>
          </cell>
          <cell r="C76">
            <v>49.6754228</v>
          </cell>
          <cell r="D76">
            <v>52.307184999999997</v>
          </cell>
          <cell r="E76">
            <v>48.953143256201201</v>
          </cell>
          <cell r="F76">
            <v>191</v>
          </cell>
          <cell r="G76">
            <v>66.068312324000004</v>
          </cell>
          <cell r="H76">
            <v>65.107680530747601</v>
          </cell>
          <cell r="I76">
            <v>12435.566981372791</v>
          </cell>
          <cell r="J76">
            <v>0.82197340671625829</v>
          </cell>
          <cell r="K76">
            <v>0.10150000000000001</v>
          </cell>
          <cell r="L76">
            <v>118.62446250000001</v>
          </cell>
          <cell r="M76">
            <v>22657.272337500002</v>
          </cell>
          <cell r="N76">
            <v>2.1413334598556175</v>
          </cell>
          <cell r="O76">
            <v>204.52493534482758</v>
          </cell>
        </row>
        <row r="77">
          <cell r="A77" t="str">
            <v>RMS-3201-000011</v>
          </cell>
          <cell r="B77">
            <v>395.65</v>
          </cell>
          <cell r="C77">
            <v>53.919181999999999</v>
          </cell>
          <cell r="D77">
            <v>56.775774999999989</v>
          </cell>
          <cell r="E77">
            <v>53.135198291723199</v>
          </cell>
          <cell r="F77">
            <v>89</v>
          </cell>
          <cell r="G77">
            <v>71.712512060000009</v>
          </cell>
          <cell r="H77">
            <v>70.669813727991865</v>
          </cell>
          <cell r="I77">
            <v>6289.6134217912759</v>
          </cell>
          <cell r="J77">
            <v>0.99375475987976314</v>
          </cell>
          <cell r="K77">
            <v>0.10150000000000001</v>
          </cell>
          <cell r="L77">
            <v>140.89827750000001</v>
          </cell>
          <cell r="M77">
            <v>12539.946697500001</v>
          </cell>
          <cell r="N77">
            <v>2.4375082066892464</v>
          </cell>
          <cell r="O77">
            <v>242.92806465517239</v>
          </cell>
        </row>
        <row r="78">
          <cell r="A78" t="str">
            <v>RMS-3201-000012</v>
          </cell>
          <cell r="B78">
            <v>425.42</v>
          </cell>
          <cell r="C78">
            <v>57.976237600000005</v>
          </cell>
          <cell r="D78">
            <v>61.04777</v>
          </cell>
          <cell r="E78">
            <v>57.133264393440903</v>
          </cell>
          <cell r="F78">
            <v>121</v>
          </cell>
          <cell r="G78">
            <v>77.108396008000014</v>
          </cell>
          <cell r="H78">
            <v>75.987241643276406</v>
          </cell>
          <cell r="I78">
            <v>9194.4562388364448</v>
          </cell>
          <cell r="J78">
            <v>1.0488057157128741</v>
          </cell>
          <cell r="K78">
            <v>0.10150000000000001</v>
          </cell>
          <cell r="L78">
            <v>155.68309500000001</v>
          </cell>
          <cell r="M78">
            <v>18837.654495000002</v>
          </cell>
          <cell r="N78">
            <v>2.5324236477808166</v>
          </cell>
          <cell r="O78">
            <v>268.41912931034483</v>
          </cell>
        </row>
        <row r="79">
          <cell r="A79" t="str">
            <v>RMS-4401-000002</v>
          </cell>
          <cell r="B79">
            <v>64</v>
          </cell>
          <cell r="C79">
            <v>8.7219200000000008</v>
          </cell>
          <cell r="D79">
            <v>9.1839999999999993</v>
          </cell>
          <cell r="E79">
            <v>8.5951034769879495</v>
          </cell>
          <cell r="F79">
            <v>252</v>
          </cell>
          <cell r="G79">
            <v>11.600153600000002</v>
          </cell>
          <cell r="H79">
            <v>11.431487624393974</v>
          </cell>
          <cell r="I79">
            <v>2880.7348813472813</v>
          </cell>
          <cell r="J79">
            <v>1.1868000000000001</v>
          </cell>
          <cell r="K79">
            <v>9.8900000000000002E-2</v>
          </cell>
          <cell r="L79">
            <v>24.998377137024743</v>
          </cell>
          <cell r="M79">
            <v>6299.591038530235</v>
          </cell>
          <cell r="N79">
            <v>2.7703448275862064</v>
          </cell>
          <cell r="O79">
            <v>43.10065023624955</v>
          </cell>
        </row>
        <row r="80">
          <cell r="A80" t="str">
            <v>RMS-4401-000003</v>
          </cell>
          <cell r="B80">
            <v>78.3</v>
          </cell>
          <cell r="C80">
            <v>10.670724</v>
          </cell>
          <cell r="D80">
            <v>11.236049999999999</v>
          </cell>
          <cell r="E80">
            <v>10.515571910127401</v>
          </cell>
          <cell r="F80">
            <v>198</v>
          </cell>
          <cell r="G80">
            <v>14.192062920000001</v>
          </cell>
          <cell r="H80">
            <v>13.985710640469444</v>
          </cell>
          <cell r="I80">
            <v>2769.1707068129499</v>
          </cell>
          <cell r="J80">
            <v>1.1868000000000001</v>
          </cell>
          <cell r="K80">
            <v>9.8900000000000002E-2</v>
          </cell>
          <cell r="L80">
            <v>30.58395202857858</v>
          </cell>
          <cell r="M80">
            <v>6055.6225016585586</v>
          </cell>
          <cell r="N80">
            <v>2.7703448275862064</v>
          </cell>
          <cell r="O80">
            <v>52.730951773411334</v>
          </cell>
        </row>
        <row r="81">
          <cell r="A81" t="str">
            <v>RMS-4401-000004</v>
          </cell>
          <cell r="B81">
            <v>92.59</v>
          </cell>
          <cell r="C81">
            <v>12.618165200000002</v>
          </cell>
          <cell r="D81">
            <v>13.286664999999999</v>
          </cell>
          <cell r="E81">
            <v>12.4346973583487</v>
          </cell>
          <cell r="F81">
            <v>292</v>
          </cell>
          <cell r="G81">
            <v>16.782159716000002</v>
          </cell>
          <cell r="H81">
            <v>16.538147486603773</v>
          </cell>
          <cell r="I81">
            <v>4829.1390660883017</v>
          </cell>
          <cell r="J81">
            <v>1.1868000000000001</v>
          </cell>
          <cell r="K81">
            <v>9.8900000000000002E-2</v>
          </cell>
          <cell r="L81">
            <v>36.165620923705134</v>
          </cell>
          <cell r="M81">
            <v>10560.361309721899</v>
          </cell>
          <cell r="N81">
            <v>2.7703448275862068</v>
          </cell>
          <cell r="O81">
            <v>62.35451883397436</v>
          </cell>
        </row>
        <row r="82">
          <cell r="A82" t="str">
            <v>RMS-4401-000005</v>
          </cell>
          <cell r="B82">
            <v>106.89</v>
          </cell>
          <cell r="C82">
            <v>14.566969200000001</v>
          </cell>
          <cell r="D82">
            <v>15.338714999999999</v>
          </cell>
          <cell r="E82">
            <v>14.355165791488201</v>
          </cell>
          <cell r="F82">
            <v>226</v>
          </cell>
          <cell r="G82">
            <v>19.374069036000002</v>
          </cell>
          <cell r="H82">
            <v>19.092370502679309</v>
          </cell>
          <cell r="I82">
            <v>4314.8757336055241</v>
          </cell>
          <cell r="J82">
            <v>1.1868000000000001</v>
          </cell>
          <cell r="K82">
            <v>9.8900000000000002E-2</v>
          </cell>
          <cell r="L82">
            <v>41.751195815259109</v>
          </cell>
          <cell r="M82">
            <v>9435.7702542485586</v>
          </cell>
          <cell r="N82">
            <v>2.7703448275862059</v>
          </cell>
          <cell r="O82">
            <v>71.984820371136379</v>
          </cell>
        </row>
        <row r="83">
          <cell r="A83" t="str">
            <v>RMS-4401-000006</v>
          </cell>
          <cell r="B83">
            <v>121.19</v>
          </cell>
          <cell r="C83">
            <v>16.515773200000002</v>
          </cell>
          <cell r="D83">
            <v>17.390764999999998</v>
          </cell>
          <cell r="E83">
            <v>16.275634224627701</v>
          </cell>
          <cell r="F83">
            <v>192</v>
          </cell>
          <cell r="G83">
            <v>21.965978356000004</v>
          </cell>
          <cell r="H83">
            <v>21.646593518754845</v>
          </cell>
          <cell r="I83">
            <v>4156.1459556009304</v>
          </cell>
          <cell r="J83">
            <v>1.1868000000000001</v>
          </cell>
          <cell r="K83">
            <v>9.8900000000000002E-2</v>
          </cell>
          <cell r="L83">
            <v>47.336770706813098</v>
          </cell>
          <cell r="M83">
            <v>9088.6599757081149</v>
          </cell>
          <cell r="N83">
            <v>2.7703448275862068</v>
          </cell>
          <cell r="O83">
            <v>81.615121908298434</v>
          </cell>
        </row>
        <row r="84">
          <cell r="A84" t="str">
            <v>RMS-4401-000007</v>
          </cell>
          <cell r="B84">
            <v>133.82</v>
          </cell>
          <cell r="C84">
            <v>18.236989600000001</v>
          </cell>
          <cell r="D84">
            <v>19.203169999999997</v>
          </cell>
          <cell r="E84">
            <v>17.971824176414501</v>
          </cell>
          <cell r="F84">
            <v>150</v>
          </cell>
          <cell r="G84">
            <v>24.255196168000001</v>
          </cell>
          <cell r="H84">
            <v>23.902526154631285</v>
          </cell>
          <cell r="I84">
            <v>3585.378923194693</v>
          </cell>
          <cell r="J84">
            <v>1.1868000000000001</v>
          </cell>
          <cell r="K84">
            <v>9.8900000000000002E-2</v>
          </cell>
          <cell r="L84">
            <v>52.270044194947701</v>
          </cell>
          <cell r="M84">
            <v>7840.5066292421552</v>
          </cell>
          <cell r="N84">
            <v>2.7703448275862068</v>
          </cell>
          <cell r="O84">
            <v>90.120765853358094</v>
          </cell>
        </row>
        <row r="85">
          <cell r="A85" t="str">
            <v>RMS-4401-000008</v>
          </cell>
          <cell r="B85">
            <v>145.93</v>
          </cell>
          <cell r="C85">
            <v>19.887340400000003</v>
          </cell>
          <cell r="D85">
            <v>20.940954999999999</v>
          </cell>
          <cell r="E85">
            <v>19.598178912450798</v>
          </cell>
          <cell r="F85">
            <v>140</v>
          </cell>
          <cell r="G85">
            <v>26.450162732000006</v>
          </cell>
          <cell r="H85">
            <v>26.065577953559565</v>
          </cell>
          <cell r="I85">
            <v>3649.1809134983391</v>
          </cell>
          <cell r="J85">
            <v>1.1868000000000001</v>
          </cell>
          <cell r="K85">
            <v>9.8900000000000002E-2</v>
          </cell>
          <cell r="L85">
            <v>57.000205868844063</v>
          </cell>
          <cell r="M85">
            <v>7980.0288216381687</v>
          </cell>
          <cell r="N85">
            <v>2.7703448275862073</v>
          </cell>
          <cell r="O85">
            <v>98.276217015248378</v>
          </cell>
        </row>
        <row r="86">
          <cell r="A86" t="str">
            <v>RMS-4401-000009</v>
          </cell>
          <cell r="B86">
            <v>158.59</v>
          </cell>
          <cell r="C86">
            <v>21.612645200000003</v>
          </cell>
          <cell r="D86">
            <v>22.757664999999999</v>
          </cell>
          <cell r="E86">
            <v>21.298397818992498</v>
          </cell>
          <cell r="F86">
            <v>127</v>
          </cell>
          <cell r="G86">
            <v>28.744818116000005</v>
          </cell>
          <cell r="H86">
            <v>28.326869099260023</v>
          </cell>
          <cell r="I86">
            <v>3597.5123756060229</v>
          </cell>
          <cell r="J86">
            <v>1.1868000000000001</v>
          </cell>
          <cell r="K86">
            <v>9.8900000000000002E-2</v>
          </cell>
          <cell r="L86">
            <v>61.945197346261821</v>
          </cell>
          <cell r="M86">
            <v>7867.0400629752512</v>
          </cell>
          <cell r="N86">
            <v>2.7703448275862068</v>
          </cell>
          <cell r="O86">
            <v>106.80206439010658</v>
          </cell>
        </row>
        <row r="87">
          <cell r="A87" t="str">
            <v>RMS-4401-000010</v>
          </cell>
          <cell r="B87">
            <v>170.7</v>
          </cell>
          <cell r="C87">
            <v>23.262996000000001</v>
          </cell>
          <cell r="D87">
            <v>24.495449999999998</v>
          </cell>
          <cell r="E87">
            <v>22.9247525550288</v>
          </cell>
          <cell r="F87">
            <v>71</v>
          </cell>
          <cell r="G87">
            <v>30.939784680000002</v>
          </cell>
          <cell r="H87">
            <v>30.489920898188306</v>
          </cell>
          <cell r="I87">
            <v>2164.7843837713699</v>
          </cell>
          <cell r="J87">
            <v>1.1868000000000001</v>
          </cell>
          <cell r="K87">
            <v>9.8900000000000002E-2</v>
          </cell>
          <cell r="L87">
            <v>66.675359020158183</v>
          </cell>
          <cell r="M87">
            <v>4733.9504904312307</v>
          </cell>
          <cell r="N87">
            <v>2.7703448275862059</v>
          </cell>
          <cell r="O87">
            <v>114.95751555199685</v>
          </cell>
        </row>
        <row r="88">
          <cell r="A88" t="str">
            <v>RMS-4401-000011</v>
          </cell>
          <cell r="B88">
            <v>184.01</v>
          </cell>
          <cell r="C88">
            <v>25.0768828</v>
          </cell>
          <cell r="D88">
            <v>26.405434999999997</v>
          </cell>
          <cell r="E88">
            <v>24.712265481258601</v>
          </cell>
          <cell r="F88">
            <v>37</v>
          </cell>
          <cell r="G88">
            <v>33.352254124000005</v>
          </cell>
          <cell r="H88">
            <v>32.867313090073942</v>
          </cell>
          <cell r="I88">
            <v>1216.0905843327359</v>
          </cell>
          <cell r="J88">
            <v>1.1868000000000001</v>
          </cell>
          <cell r="K88">
            <v>9.8900000000000002E-2</v>
          </cell>
          <cell r="L88">
            <v>71.8742402653737</v>
          </cell>
          <cell r="M88">
            <v>2659.3468898188271</v>
          </cell>
          <cell r="N88">
            <v>2.7703448275862064</v>
          </cell>
          <cell r="O88">
            <v>123.92110390581671</v>
          </cell>
        </row>
        <row r="89">
          <cell r="A89" t="str">
            <v>RMS-4401-000012</v>
          </cell>
          <cell r="B89">
            <v>187.39</v>
          </cell>
          <cell r="C89">
            <v>25.537509199999999</v>
          </cell>
          <cell r="D89">
            <v>26.890464999999995</v>
          </cell>
          <cell r="E89">
            <v>25.166194383637102</v>
          </cell>
          <cell r="F89">
            <v>41</v>
          </cell>
          <cell r="G89">
            <v>33.964887236000003</v>
          </cell>
          <cell r="H89">
            <v>33.471038530237344</v>
          </cell>
          <cell r="I89">
            <v>1372.3125797397311</v>
          </cell>
          <cell r="J89">
            <v>1.1868000000000001</v>
          </cell>
          <cell r="K89">
            <v>9.8900000000000002E-2</v>
          </cell>
          <cell r="L89">
            <v>73.194467057923021</v>
          </cell>
          <cell r="M89">
            <v>3000.9731493748441</v>
          </cell>
          <cell r="N89">
            <v>2.7703448275862064</v>
          </cell>
          <cell r="O89">
            <v>126.19735699641899</v>
          </cell>
        </row>
      </sheetData>
      <sheetData sheetId="3" refreshError="1"/>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printerSettings" Target="../printerSettings/printerSettings8.bin"/><Relationship Id="rId3" Type="http://schemas.openxmlformats.org/officeDocument/2006/relationships/printerSettings" Target="../printerSettings/printerSettings3.bin"/><Relationship Id="rId7" Type="http://schemas.openxmlformats.org/officeDocument/2006/relationships/printerSettings" Target="../printerSettings/printerSettings7.bin"/><Relationship Id="rId12" Type="http://schemas.openxmlformats.org/officeDocument/2006/relationships/printerSettings" Target="../printerSettings/printerSettings12.bin"/><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6" Type="http://schemas.openxmlformats.org/officeDocument/2006/relationships/printerSettings" Target="../printerSettings/printerSettings6.bin"/><Relationship Id="rId11" Type="http://schemas.openxmlformats.org/officeDocument/2006/relationships/printerSettings" Target="../printerSettings/printerSettings11.bin"/><Relationship Id="rId5" Type="http://schemas.openxmlformats.org/officeDocument/2006/relationships/printerSettings" Target="../printerSettings/printerSettings5.bin"/><Relationship Id="rId10" Type="http://schemas.openxmlformats.org/officeDocument/2006/relationships/printerSettings" Target="../printerSettings/printerSettings10.bin"/><Relationship Id="rId4" Type="http://schemas.openxmlformats.org/officeDocument/2006/relationships/printerSettings" Target="../printerSettings/printerSettings4.bin"/><Relationship Id="rId9" Type="http://schemas.openxmlformats.org/officeDocument/2006/relationships/printerSettings" Target="../printerSettings/printerSettings9.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3.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9.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2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1.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2.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3.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4.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5.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6.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7.bin"/></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8.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9.bin"/></Relationships>
</file>

<file path=xl/worksheets/_rels/sheet24.xml.rels><?xml version="1.0" encoding="UTF-8" standalone="yes"?>
<Relationships xmlns="http://schemas.openxmlformats.org/package/2006/relationships"><Relationship Id="rId8" Type="http://schemas.openxmlformats.org/officeDocument/2006/relationships/printerSettings" Target="../printerSettings/printerSettings37.bin"/><Relationship Id="rId3" Type="http://schemas.openxmlformats.org/officeDocument/2006/relationships/printerSettings" Target="../printerSettings/printerSettings32.bin"/><Relationship Id="rId7" Type="http://schemas.openxmlformats.org/officeDocument/2006/relationships/printerSettings" Target="../printerSettings/printerSettings36.bin"/><Relationship Id="rId2" Type="http://schemas.openxmlformats.org/officeDocument/2006/relationships/printerSettings" Target="../printerSettings/printerSettings31.bin"/><Relationship Id="rId1" Type="http://schemas.openxmlformats.org/officeDocument/2006/relationships/printerSettings" Target="../printerSettings/printerSettings30.bin"/><Relationship Id="rId6" Type="http://schemas.openxmlformats.org/officeDocument/2006/relationships/printerSettings" Target="../printerSettings/printerSettings35.bin"/><Relationship Id="rId5" Type="http://schemas.openxmlformats.org/officeDocument/2006/relationships/printerSettings" Target="../printerSettings/printerSettings34.bin"/><Relationship Id="rId10" Type="http://schemas.openxmlformats.org/officeDocument/2006/relationships/drawing" Target="../drawings/drawing23.xml"/><Relationship Id="rId4" Type="http://schemas.openxmlformats.org/officeDocument/2006/relationships/printerSettings" Target="../printerSettings/printerSettings33.bin"/><Relationship Id="rId9" Type="http://schemas.openxmlformats.org/officeDocument/2006/relationships/printerSettings" Target="../printerSettings/printerSettings38.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9.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40.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41.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42.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43.bin"/></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44.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45.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46.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47.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7.xml.rels><?xml version="1.0" encoding="UTF-8" standalone="yes"?>
<Relationships xmlns="http://schemas.openxmlformats.org/package/2006/relationships"><Relationship Id="rId8" Type="http://schemas.openxmlformats.org/officeDocument/2006/relationships/printerSettings" Target="../printerSettings/printerSettings55.bin"/><Relationship Id="rId13" Type="http://schemas.openxmlformats.org/officeDocument/2006/relationships/drawing" Target="../drawings/drawing35.xml"/><Relationship Id="rId3" Type="http://schemas.openxmlformats.org/officeDocument/2006/relationships/printerSettings" Target="../printerSettings/printerSettings50.bin"/><Relationship Id="rId7" Type="http://schemas.openxmlformats.org/officeDocument/2006/relationships/printerSettings" Target="../printerSettings/printerSettings54.bin"/><Relationship Id="rId12" Type="http://schemas.openxmlformats.org/officeDocument/2006/relationships/printerSettings" Target="../printerSettings/printerSettings59.bin"/><Relationship Id="rId2" Type="http://schemas.openxmlformats.org/officeDocument/2006/relationships/printerSettings" Target="../printerSettings/printerSettings49.bin"/><Relationship Id="rId1" Type="http://schemas.openxmlformats.org/officeDocument/2006/relationships/printerSettings" Target="../printerSettings/printerSettings48.bin"/><Relationship Id="rId6" Type="http://schemas.openxmlformats.org/officeDocument/2006/relationships/printerSettings" Target="../printerSettings/printerSettings53.bin"/><Relationship Id="rId11" Type="http://schemas.openxmlformats.org/officeDocument/2006/relationships/printerSettings" Target="../printerSettings/printerSettings58.bin"/><Relationship Id="rId5" Type="http://schemas.openxmlformats.org/officeDocument/2006/relationships/printerSettings" Target="../printerSettings/printerSettings52.bin"/><Relationship Id="rId10" Type="http://schemas.openxmlformats.org/officeDocument/2006/relationships/printerSettings" Target="../printerSettings/printerSettings57.bin"/><Relationship Id="rId4" Type="http://schemas.openxmlformats.org/officeDocument/2006/relationships/printerSettings" Target="../printerSettings/printerSettings51.bin"/><Relationship Id="rId9" Type="http://schemas.openxmlformats.org/officeDocument/2006/relationships/printerSettings" Target="../printerSettings/printerSettings56.bin"/></Relationships>
</file>

<file path=xl/worksheets/_rels/sheet38.xml.rels><?xml version="1.0" encoding="UTF-8" standalone="yes"?>
<Relationships xmlns="http://schemas.openxmlformats.org/package/2006/relationships"><Relationship Id="rId8" Type="http://schemas.openxmlformats.org/officeDocument/2006/relationships/printerSettings" Target="../printerSettings/printerSettings67.bin"/><Relationship Id="rId3" Type="http://schemas.openxmlformats.org/officeDocument/2006/relationships/printerSettings" Target="../printerSettings/printerSettings62.bin"/><Relationship Id="rId7" Type="http://schemas.openxmlformats.org/officeDocument/2006/relationships/printerSettings" Target="../printerSettings/printerSettings66.bin"/><Relationship Id="rId12" Type="http://schemas.openxmlformats.org/officeDocument/2006/relationships/printerSettings" Target="../printerSettings/printerSettings71.bin"/><Relationship Id="rId2" Type="http://schemas.openxmlformats.org/officeDocument/2006/relationships/printerSettings" Target="../printerSettings/printerSettings61.bin"/><Relationship Id="rId1" Type="http://schemas.openxmlformats.org/officeDocument/2006/relationships/printerSettings" Target="../printerSettings/printerSettings60.bin"/><Relationship Id="rId6" Type="http://schemas.openxmlformats.org/officeDocument/2006/relationships/printerSettings" Target="../printerSettings/printerSettings65.bin"/><Relationship Id="rId11" Type="http://schemas.openxmlformats.org/officeDocument/2006/relationships/printerSettings" Target="../printerSettings/printerSettings70.bin"/><Relationship Id="rId5" Type="http://schemas.openxmlformats.org/officeDocument/2006/relationships/printerSettings" Target="../printerSettings/printerSettings64.bin"/><Relationship Id="rId10" Type="http://schemas.openxmlformats.org/officeDocument/2006/relationships/printerSettings" Target="../printerSettings/printerSettings69.bin"/><Relationship Id="rId4" Type="http://schemas.openxmlformats.org/officeDocument/2006/relationships/printerSettings" Target="../printerSettings/printerSettings63.bin"/><Relationship Id="rId9" Type="http://schemas.openxmlformats.org/officeDocument/2006/relationships/printerSettings" Target="../printerSettings/printerSettings68.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8" Type="http://schemas.openxmlformats.org/officeDocument/2006/relationships/printerSettings" Target="../printerSettings/printerSettings79.bin"/><Relationship Id="rId13" Type="http://schemas.openxmlformats.org/officeDocument/2006/relationships/drawing" Target="../drawings/drawing37.xml"/><Relationship Id="rId3" Type="http://schemas.openxmlformats.org/officeDocument/2006/relationships/printerSettings" Target="../printerSettings/printerSettings74.bin"/><Relationship Id="rId7" Type="http://schemas.openxmlformats.org/officeDocument/2006/relationships/printerSettings" Target="../printerSettings/printerSettings78.bin"/><Relationship Id="rId12" Type="http://schemas.openxmlformats.org/officeDocument/2006/relationships/printerSettings" Target="../printerSettings/printerSettings83.bin"/><Relationship Id="rId2" Type="http://schemas.openxmlformats.org/officeDocument/2006/relationships/printerSettings" Target="../printerSettings/printerSettings73.bin"/><Relationship Id="rId1" Type="http://schemas.openxmlformats.org/officeDocument/2006/relationships/printerSettings" Target="../printerSettings/printerSettings72.bin"/><Relationship Id="rId6" Type="http://schemas.openxmlformats.org/officeDocument/2006/relationships/printerSettings" Target="../printerSettings/printerSettings77.bin"/><Relationship Id="rId11" Type="http://schemas.openxmlformats.org/officeDocument/2006/relationships/printerSettings" Target="../printerSettings/printerSettings82.bin"/><Relationship Id="rId5" Type="http://schemas.openxmlformats.org/officeDocument/2006/relationships/printerSettings" Target="../printerSettings/printerSettings76.bin"/><Relationship Id="rId10" Type="http://schemas.openxmlformats.org/officeDocument/2006/relationships/printerSettings" Target="../printerSettings/printerSettings81.bin"/><Relationship Id="rId4" Type="http://schemas.openxmlformats.org/officeDocument/2006/relationships/printerSettings" Target="../printerSettings/printerSettings75.bin"/><Relationship Id="rId9" Type="http://schemas.openxmlformats.org/officeDocument/2006/relationships/printerSettings" Target="../printerSettings/printerSettings8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84.bin"/></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3.xml.rels><?xml version="1.0" encoding="UTF-8" standalone="yes"?>
<Relationships xmlns="http://schemas.openxmlformats.org/package/2006/relationships"><Relationship Id="rId8" Type="http://schemas.openxmlformats.org/officeDocument/2006/relationships/printerSettings" Target="../printerSettings/printerSettings92.bin"/><Relationship Id="rId3" Type="http://schemas.openxmlformats.org/officeDocument/2006/relationships/printerSettings" Target="../printerSettings/printerSettings87.bin"/><Relationship Id="rId7" Type="http://schemas.openxmlformats.org/officeDocument/2006/relationships/printerSettings" Target="../printerSettings/printerSettings91.bin"/><Relationship Id="rId2" Type="http://schemas.openxmlformats.org/officeDocument/2006/relationships/printerSettings" Target="../printerSettings/printerSettings86.bin"/><Relationship Id="rId1" Type="http://schemas.openxmlformats.org/officeDocument/2006/relationships/printerSettings" Target="../printerSettings/printerSettings85.bin"/><Relationship Id="rId6" Type="http://schemas.openxmlformats.org/officeDocument/2006/relationships/printerSettings" Target="../printerSettings/printerSettings90.bin"/><Relationship Id="rId5" Type="http://schemas.openxmlformats.org/officeDocument/2006/relationships/printerSettings" Target="../printerSettings/printerSettings89.bin"/><Relationship Id="rId10" Type="http://schemas.openxmlformats.org/officeDocument/2006/relationships/drawing" Target="../drawings/drawing40.xml"/><Relationship Id="rId4" Type="http://schemas.openxmlformats.org/officeDocument/2006/relationships/printerSettings" Target="../printerSettings/printerSettings88.bin"/><Relationship Id="rId9" Type="http://schemas.openxmlformats.org/officeDocument/2006/relationships/printerSettings" Target="../printerSettings/printerSettings93.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9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95.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96.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97.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98.bin"/></Relationships>
</file>

<file path=xl/worksheets/_rels/sheet49.xml.rels><?xml version="1.0" encoding="UTF-8" standalone="yes"?>
<Relationships xmlns="http://schemas.openxmlformats.org/package/2006/relationships"><Relationship Id="rId8" Type="http://schemas.openxmlformats.org/officeDocument/2006/relationships/printerSettings" Target="../printerSettings/printerSettings106.bin"/><Relationship Id="rId13" Type="http://schemas.openxmlformats.org/officeDocument/2006/relationships/drawing" Target="../drawings/drawing46.xml"/><Relationship Id="rId3" Type="http://schemas.openxmlformats.org/officeDocument/2006/relationships/printerSettings" Target="../printerSettings/printerSettings101.bin"/><Relationship Id="rId7" Type="http://schemas.openxmlformats.org/officeDocument/2006/relationships/printerSettings" Target="../printerSettings/printerSettings105.bin"/><Relationship Id="rId12" Type="http://schemas.openxmlformats.org/officeDocument/2006/relationships/printerSettings" Target="../printerSettings/printerSettings110.bin"/><Relationship Id="rId2" Type="http://schemas.openxmlformats.org/officeDocument/2006/relationships/printerSettings" Target="../printerSettings/printerSettings100.bin"/><Relationship Id="rId1" Type="http://schemas.openxmlformats.org/officeDocument/2006/relationships/printerSettings" Target="../printerSettings/printerSettings99.bin"/><Relationship Id="rId6" Type="http://schemas.openxmlformats.org/officeDocument/2006/relationships/printerSettings" Target="../printerSettings/printerSettings104.bin"/><Relationship Id="rId11" Type="http://schemas.openxmlformats.org/officeDocument/2006/relationships/printerSettings" Target="../printerSettings/printerSettings109.bin"/><Relationship Id="rId5" Type="http://schemas.openxmlformats.org/officeDocument/2006/relationships/printerSettings" Target="../printerSettings/printerSettings103.bin"/><Relationship Id="rId10" Type="http://schemas.openxmlformats.org/officeDocument/2006/relationships/printerSettings" Target="../printerSettings/printerSettings108.bin"/><Relationship Id="rId4" Type="http://schemas.openxmlformats.org/officeDocument/2006/relationships/printerSettings" Target="../printerSettings/printerSettings102.bin"/><Relationship Id="rId9" Type="http://schemas.openxmlformats.org/officeDocument/2006/relationships/printerSettings" Target="../printerSettings/printerSettings10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dimension ref="A1:F41"/>
  <sheetViews>
    <sheetView tabSelected="1" zoomScale="115" zoomScaleNormal="115" workbookViewId="0"/>
  </sheetViews>
  <sheetFormatPr defaultRowHeight="15"/>
  <cols>
    <col min="1" max="1" width="20.28515625" customWidth="1"/>
    <col min="2" max="2" width="24" bestFit="1" customWidth="1"/>
    <col min="3" max="3" width="88.28515625" style="106" customWidth="1"/>
    <col min="4" max="4" width="16.28515625" style="93" customWidth="1"/>
    <col min="6" max="6" width="9.28515625" hidden="1" customWidth="1"/>
  </cols>
  <sheetData>
    <row r="1" spans="1:5">
      <c r="A1" s="82"/>
      <c r="B1" s="82"/>
      <c r="C1" s="12"/>
      <c r="D1" s="112"/>
    </row>
    <row r="2" spans="1:5">
      <c r="A2" s="1"/>
      <c r="B2" s="1"/>
      <c r="C2" s="12"/>
      <c r="D2" s="112"/>
    </row>
    <row r="3" spans="1:5" ht="15.75">
      <c r="A3" s="1843" t="s">
        <v>0</v>
      </c>
      <c r="B3" s="1843"/>
      <c r="C3" s="1843"/>
      <c r="D3" s="1843"/>
    </row>
    <row r="4" spans="1:5" ht="15.75">
      <c r="A4" s="1843" t="s">
        <v>1</v>
      </c>
      <c r="B4" s="1843"/>
      <c r="C4" s="1843"/>
      <c r="D4" s="1843"/>
    </row>
    <row r="5" spans="1:5" ht="30">
      <c r="A5" s="1450" t="s">
        <v>2</v>
      </c>
      <c r="B5" s="1449">
        <v>110</v>
      </c>
      <c r="C5" s="12"/>
      <c r="D5" s="112"/>
    </row>
    <row r="6" spans="1:5">
      <c r="A6" s="1"/>
      <c r="B6" s="1"/>
      <c r="C6" s="12"/>
      <c r="D6" s="112"/>
    </row>
    <row r="7" spans="1:5" s="546" customFormat="1">
      <c r="A7" s="1844" t="s">
        <v>1114</v>
      </c>
      <c r="B7" s="1518"/>
      <c r="C7" s="1519" t="s">
        <v>7404</v>
      </c>
      <c r="D7" s="1503" t="s">
        <v>3</v>
      </c>
    </row>
    <row r="8" spans="1:5" s="546" customFormat="1">
      <c r="A8" s="1845"/>
      <c r="B8" s="553"/>
      <c r="C8" s="12" t="s">
        <v>7437</v>
      </c>
      <c r="D8" s="1168" t="s">
        <v>3</v>
      </c>
    </row>
    <row r="9" spans="1:5" s="546" customFormat="1">
      <c r="A9" s="1845"/>
      <c r="B9" s="553"/>
      <c r="C9" s="1172" t="s">
        <v>5783</v>
      </c>
      <c r="D9" s="1171" t="s">
        <v>3</v>
      </c>
    </row>
    <row r="10" spans="1:5" s="546" customFormat="1">
      <c r="A10" s="1845"/>
      <c r="B10" s="553"/>
      <c r="C10" s="12" t="s">
        <v>6279</v>
      </c>
      <c r="D10" s="1168" t="s">
        <v>3</v>
      </c>
    </row>
    <row r="11" spans="1:5" s="155" customFormat="1">
      <c r="A11" s="1845"/>
      <c r="B11" s="553"/>
      <c r="C11" s="1172" t="s">
        <v>1736</v>
      </c>
      <c r="D11" s="1171" t="s">
        <v>3</v>
      </c>
      <c r="E11" s="546"/>
    </row>
    <row r="12" spans="1:5" s="546" customFormat="1">
      <c r="A12" s="1845"/>
      <c r="B12" s="553"/>
      <c r="C12" s="12" t="s">
        <v>2145</v>
      </c>
      <c r="D12" s="1168" t="s">
        <v>3</v>
      </c>
    </row>
    <row r="13" spans="1:5" s="283" customFormat="1">
      <c r="A13" s="1845"/>
      <c r="B13" s="553"/>
      <c r="C13" s="1170" t="s">
        <v>7220</v>
      </c>
      <c r="D13" s="1171" t="s">
        <v>3</v>
      </c>
      <c r="E13" s="546"/>
    </row>
    <row r="14" spans="1:5" s="546" customFormat="1">
      <c r="A14" s="1845"/>
      <c r="B14" s="553"/>
      <c r="C14" s="12" t="s">
        <v>7221</v>
      </c>
      <c r="D14" s="1168" t="s">
        <v>3</v>
      </c>
    </row>
    <row r="15" spans="1:5" s="546" customFormat="1">
      <c r="A15" s="1845"/>
      <c r="B15" s="553"/>
      <c r="C15" s="1170" t="s">
        <v>6772</v>
      </c>
      <c r="D15" s="1171" t="s">
        <v>3</v>
      </c>
    </row>
    <row r="16" spans="1:5" s="546" customFormat="1">
      <c r="A16" s="1845"/>
      <c r="B16" s="553"/>
      <c r="C16" s="246" t="s">
        <v>7407</v>
      </c>
      <c r="D16" s="1168" t="s">
        <v>3</v>
      </c>
    </row>
    <row r="17" spans="1:5" s="155" customFormat="1">
      <c r="A17" s="1845"/>
      <c r="B17" s="553"/>
      <c r="C17" s="1172" t="s">
        <v>1115</v>
      </c>
      <c r="D17" s="1171" t="s">
        <v>3</v>
      </c>
      <c r="E17" s="546"/>
    </row>
    <row r="18" spans="1:5" s="546" customFormat="1">
      <c r="A18" s="1845"/>
      <c r="B18" s="553"/>
      <c r="C18" s="12" t="s">
        <v>7031</v>
      </c>
      <c r="D18" s="1168" t="s">
        <v>3</v>
      </c>
    </row>
    <row r="19" spans="1:5" s="546" customFormat="1">
      <c r="A19" s="1845"/>
      <c r="B19" s="553"/>
      <c r="C19" s="1172" t="s">
        <v>6569</v>
      </c>
      <c r="D19" s="1171" t="s">
        <v>3</v>
      </c>
    </row>
    <row r="20" spans="1:5" s="546" customFormat="1">
      <c r="A20" s="1845"/>
      <c r="B20" s="553"/>
      <c r="C20" s="1172" t="s">
        <v>7925</v>
      </c>
      <c r="D20" s="1168" t="s">
        <v>3</v>
      </c>
    </row>
    <row r="21" spans="1:5" s="546" customFormat="1">
      <c r="A21" s="1845"/>
      <c r="B21" s="553"/>
      <c r="C21" s="12" t="s">
        <v>6255</v>
      </c>
      <c r="D21" s="1168" t="s">
        <v>3</v>
      </c>
    </row>
    <row r="22" spans="1:5" s="546" customFormat="1">
      <c r="A22" s="1845"/>
      <c r="B22" s="553"/>
      <c r="C22" s="1172" t="s">
        <v>6254</v>
      </c>
      <c r="D22" s="1171" t="s">
        <v>3</v>
      </c>
    </row>
    <row r="23" spans="1:5" s="546" customFormat="1">
      <c r="A23" s="1845"/>
      <c r="B23" s="553"/>
      <c r="C23" s="12" t="s">
        <v>6706</v>
      </c>
      <c r="D23" s="1168" t="s">
        <v>3</v>
      </c>
    </row>
    <row r="24" spans="1:5" s="546" customFormat="1">
      <c r="A24" s="1845"/>
      <c r="B24" s="553"/>
      <c r="C24" s="1172" t="s">
        <v>6396</v>
      </c>
      <c r="D24" s="1171" t="s">
        <v>3</v>
      </c>
    </row>
    <row r="25" spans="1:5" s="333" customFormat="1">
      <c r="A25" s="1845"/>
      <c r="B25" s="553"/>
      <c r="C25" s="246" t="s">
        <v>2106</v>
      </c>
      <c r="D25" s="1168" t="s">
        <v>3</v>
      </c>
      <c r="E25" s="546"/>
    </row>
    <row r="26" spans="1:5" s="546" customFormat="1">
      <c r="A26" s="1845"/>
      <c r="B26" s="553"/>
      <c r="C26" s="1172" t="s">
        <v>7121</v>
      </c>
      <c r="D26" s="1171" t="s">
        <v>3</v>
      </c>
    </row>
    <row r="27" spans="1:5" s="546" customFormat="1">
      <c r="A27" s="1845"/>
      <c r="B27" s="553"/>
      <c r="C27" s="12" t="s">
        <v>7924</v>
      </c>
      <c r="D27" s="1168" t="s">
        <v>3</v>
      </c>
    </row>
    <row r="28" spans="1:5" s="546" customFormat="1">
      <c r="A28" s="1845"/>
      <c r="B28" s="553"/>
      <c r="C28" s="1170" t="s">
        <v>6539</v>
      </c>
      <c r="D28" s="1171" t="s">
        <v>3</v>
      </c>
    </row>
    <row r="29" spans="1:5" s="546" customFormat="1">
      <c r="A29" s="1845"/>
      <c r="B29" s="553"/>
      <c r="C29" s="12" t="s">
        <v>7185</v>
      </c>
      <c r="D29" s="1168" t="s">
        <v>3</v>
      </c>
    </row>
    <row r="30" spans="1:5" s="546" customFormat="1">
      <c r="A30" s="1845"/>
      <c r="B30" s="553"/>
      <c r="C30" s="1170" t="s">
        <v>6933</v>
      </c>
      <c r="D30" s="1171" t="s">
        <v>3</v>
      </c>
    </row>
    <row r="31" spans="1:5" s="546" customFormat="1">
      <c r="A31" s="1845"/>
      <c r="B31" s="553"/>
      <c r="C31" s="12" t="s">
        <v>4815</v>
      </c>
      <c r="D31" s="1168" t="s">
        <v>3</v>
      </c>
    </row>
    <row r="32" spans="1:5" s="155" customFormat="1">
      <c r="A32" s="1845"/>
      <c r="B32" s="553"/>
      <c r="C32" s="1172" t="s">
        <v>1116</v>
      </c>
      <c r="D32" s="1171" t="s">
        <v>3</v>
      </c>
      <c r="E32" s="546"/>
    </row>
    <row r="33" spans="1:5" s="155" customFormat="1">
      <c r="A33" s="1845"/>
      <c r="B33" s="553"/>
      <c r="C33" s="12" t="s">
        <v>6796</v>
      </c>
      <c r="D33" s="1168" t="s">
        <v>3</v>
      </c>
      <c r="E33" s="546"/>
    </row>
    <row r="34" spans="1:5" s="546" customFormat="1">
      <c r="A34" s="1845"/>
      <c r="B34" s="553"/>
      <c r="C34" s="1172" t="s">
        <v>6797</v>
      </c>
      <c r="D34" s="1171" t="s">
        <v>3</v>
      </c>
    </row>
    <row r="35" spans="1:5" s="546" customFormat="1">
      <c r="A35" s="1845"/>
      <c r="B35" s="553"/>
      <c r="C35" s="12" t="s">
        <v>354</v>
      </c>
      <c r="D35" s="1168" t="s">
        <v>3</v>
      </c>
      <c r="E35" s="945"/>
    </row>
    <row r="36" spans="1:5" s="259" customFormat="1">
      <c r="A36" s="1845"/>
      <c r="B36" s="553"/>
      <c r="C36" s="1172" t="s">
        <v>7945</v>
      </c>
      <c r="D36" s="1171" t="s">
        <v>3</v>
      </c>
      <c r="E36" s="945"/>
    </row>
    <row r="37" spans="1:5" s="546" customFormat="1">
      <c r="A37" s="1845"/>
      <c r="B37" s="553"/>
      <c r="C37" s="12" t="s">
        <v>6931</v>
      </c>
      <c r="D37" s="1168" t="s">
        <v>3</v>
      </c>
      <c r="E37" s="945"/>
    </row>
    <row r="38" spans="1:5" s="304" customFormat="1">
      <c r="A38" s="1845"/>
      <c r="B38" s="553"/>
      <c r="C38" s="1170" t="s">
        <v>1117</v>
      </c>
      <c r="D38" s="1171" t="s">
        <v>3</v>
      </c>
      <c r="E38" s="546"/>
    </row>
    <row r="39" spans="1:5" s="305" customFormat="1">
      <c r="A39" s="1845"/>
      <c r="B39" s="553"/>
      <c r="C39" s="12" t="s">
        <v>1787</v>
      </c>
      <c r="D39" s="1168" t="s">
        <v>3</v>
      </c>
      <c r="E39" s="546"/>
    </row>
    <row r="40" spans="1:5" s="546" customFormat="1">
      <c r="A40" s="1845"/>
      <c r="B40" s="553"/>
      <c r="C40" s="1172" t="s">
        <v>4854</v>
      </c>
      <c r="D40" s="1171" t="s">
        <v>5768</v>
      </c>
    </row>
    <row r="41" spans="1:5" s="546" customFormat="1">
      <c r="A41" s="1846"/>
      <c r="B41" s="1520"/>
      <c r="C41" s="1156" t="s">
        <v>7588</v>
      </c>
      <c r="D41" s="1169" t="s">
        <v>3</v>
      </c>
    </row>
  </sheetData>
  <customSheetViews>
    <customSheetView guid="{76FA2CE7-179E-4731-B7AE-63C5E5E79002}" hiddenColumns="1" topLeftCell="A20">
      <selection activeCell="D38" sqref="D38"/>
      <pageMargins left="0.7" right="0.7" top="0.75" bottom="0.75" header="0.3" footer="0.3"/>
      <pageSetup paperSize="9" orientation="portrait" r:id="rId1"/>
    </customSheetView>
    <customSheetView guid="{24F900A2-7147-4318-9E77-2B71404314A7}" hiddenColumns="1" topLeftCell="A25">
      <selection activeCell="D40" sqref="D40"/>
      <pageMargins left="0.7" right="0.7" top="0.75" bottom="0.75" header="0.3" footer="0.3"/>
      <pageSetup paperSize="9" orientation="portrait" r:id="rId2"/>
    </customSheetView>
    <customSheetView guid="{A02336A9-D2FB-4D03-950A-00B6EBD6A28C}" hiddenColumns="1" topLeftCell="A7">
      <selection activeCell="C24" sqref="C24"/>
      <pageMargins left="0.7" right="0.7" top="0.75" bottom="0.75" header="0.3" footer="0.3"/>
      <pageSetup paperSize="9" orientation="portrait" r:id="rId3"/>
    </customSheetView>
    <customSheetView guid="{3E3E5346-F5D1-49F5-AB0E-78170B65853C}" topLeftCell="A49">
      <selection activeCell="D58" sqref="D58"/>
      <pageMargins left="0.7" right="0.7" top="0.75" bottom="0.75" header="0.3" footer="0.3"/>
      <pageSetup paperSize="9" orientation="portrait" r:id="rId4"/>
    </customSheetView>
    <customSheetView guid="{D7CF3121-CFC0-4E70-8DCD-811E30042E24}" hiddenColumns="1" topLeftCell="A114">
      <selection activeCell="B129" sqref="B129"/>
      <pageMargins left="0.7" right="0.7" top="0.75" bottom="0.75" header="0.3" footer="0.3"/>
      <pageSetup paperSize="9" orientation="portrait" r:id="rId5"/>
    </customSheetView>
    <customSheetView guid="{A76FD505-AF56-4CD8-967A-59C705AF567C}" hiddenColumns="1" topLeftCell="A79">
      <selection activeCell="C96" sqref="C96"/>
      <pageMargins left="0.7" right="0.7" top="0.75" bottom="0.75" header="0.3" footer="0.3"/>
      <pageSetup paperSize="9" orientation="portrait" r:id="rId6"/>
    </customSheetView>
    <customSheetView guid="{B3358888-E690-452C-98EC-431498422E6E}" topLeftCell="A7">
      <selection activeCell="C14" sqref="C14"/>
      <pageMargins left="0.7" right="0.7" top="0.75" bottom="0.75" header="0.3" footer="0.3"/>
      <pageSetup paperSize="9" orientation="portrait" r:id="rId7"/>
    </customSheetView>
    <customSheetView guid="{6108970F-8E7A-462E-A499-E2FD79FB3A77}" topLeftCell="A49">
      <selection activeCell="C82" sqref="C82"/>
      <pageMargins left="0.7" right="0.7" top="0.75" bottom="0.75" header="0.3" footer="0.3"/>
      <pageSetup paperSize="9" orientation="portrait" r:id="rId8"/>
    </customSheetView>
    <customSheetView guid="{45761FB6-8710-4C75-A8B6-5A7FCAACACDF}" topLeftCell="A49">
      <selection activeCell="C82" sqref="C82"/>
      <pageMargins left="0.7" right="0.7" top="0.75" bottom="0.75" header="0.3" footer="0.3"/>
      <pageSetup paperSize="9" orientation="portrait" r:id="rId9"/>
    </customSheetView>
    <customSheetView guid="{C23E91BF-4A86-4D00-A577-1A263DDCB8BC}" hiddenColumns="1" topLeftCell="A117">
      <selection activeCell="C135" sqref="C135"/>
      <pageMargins left="0.7" right="0.7" top="0.75" bottom="0.75" header="0.3" footer="0.3"/>
      <pageSetup paperSize="9" orientation="portrait" r:id="rId10"/>
    </customSheetView>
    <customSheetView guid="{94E74550-0B2B-4B3C-8E97-CCCC46023914}" hiddenColumns="1">
      <selection activeCell="B14" sqref="B14"/>
      <pageMargins left="0.7" right="0.7" top="0.75" bottom="0.75" header="0.3" footer="0.3"/>
      <pageSetup paperSize="9" orientation="portrait" r:id="rId11"/>
    </customSheetView>
  </customSheetViews>
  <mergeCells count="3">
    <mergeCell ref="A3:D3"/>
    <mergeCell ref="A4:D4"/>
    <mergeCell ref="A7:A41"/>
  </mergeCells>
  <hyperlinks>
    <hyperlink ref="D40" location="'ROMMER Дымоходы'!A1" display="в каталог&gt;&gt;&gt;"/>
    <hyperlink ref="D39" location="'ROMMER Инструмент (Россия)'!A1" display="в каталог &gt;&gt;&gt;"/>
    <hyperlink ref="D38" location="'ROMMER теплоизоляция'!A1" display="в каталог &gt;&gt;&gt;"/>
    <hyperlink ref="D36" location="'Rommer бойлеры'!R1C1" display="в каталог &gt;&gt;&gt;"/>
    <hyperlink ref="D32" location="'Rommer СПР (Россия)'!A1" display="в каталог &gt;&gt;&gt;"/>
    <hyperlink ref="D25" location="'Rommer циркуляционные насосы'!R1C1" display="в каталог &gt;&gt;&gt;"/>
    <hyperlink ref="D17" location="'Rommer секционные радиаторы'!A1" display="в каталог &gt;&gt;&gt;"/>
    <hyperlink ref="D13" location="'Rommer шаровые краны (Китай)'!A1" display="в каталог &gt;&gt;&gt;"/>
    <hyperlink ref="C13" display="Шаровые краны Rommer (Китай) NEW!!!"/>
    <hyperlink ref="D12" location="'Rommer Конвекторы внутрипольные'!A1" display="в каталог &gt;&gt;&gt;"/>
    <hyperlink ref="C12" display="Конвекторы отопления водяные внутрипольные (Россия)"/>
    <hyperlink ref="D11" location="'Rommer секционные радиаторы'!A1" display="в каталог &gt;&gt;&gt;"/>
    <hyperlink ref="D9" location="'Rommer Трубы и фитинги из нерж '!A1" display="в каталог &gt;&gt;&gt;"/>
    <hyperlink ref="D7" location="'Rommer Трубы PE-Xa'!A1" display="в каталог &gt;&gt;&gt;"/>
    <hyperlink ref="D21" location="'Rommer Клапаны и приводы'!A1" display="в каталог &gt;&gt;&gt;"/>
    <hyperlink ref="D22" location="'Rommer термостатические клапаны'!A1" display="в каталог &gt;&gt;&gt;"/>
    <hyperlink ref="D10" location="'Rommer Инструмент'!A1" display="в каталог &gt;&gt;&gt;"/>
    <hyperlink ref="D24" location="'КНС ROMMER BIOLIFT'!A1" display="в каталог &gt;&gt;&gt;"/>
    <hyperlink ref="D28" location="'Скважинные насосы Rommer'!A1" display="в каталог &gt;&gt;&gt;"/>
    <hyperlink ref="D19" location="'Rommer КИП'!A1" display="в каталог &gt;&gt;&gt;"/>
    <hyperlink ref="D23" location="'ROMMER HYDROLIFT'!A1" display="в каталог &gt;&gt;&gt;"/>
    <hyperlink ref="D15" location="'Rommer Трубопроводная арматура'!A1" display="в каталог &gt;&gt;&gt;"/>
    <hyperlink ref="D33" location="'ROMMER ГБМ (Россия)'!A1" display="в каталог &gt;&gt;&gt;"/>
    <hyperlink ref="D34" location="'ROMMER ГБМ (Китай)'!A1" display="в каталог &gt;&gt;&gt;"/>
    <hyperlink ref="D35" location="'ROMMER Коллекторы '!A1" display="в каталог &gt;&gt;&gt;"/>
    <hyperlink ref="D30" location="'Насосная автоматика Rommer'!A1" display="в каталог &gt;&gt;&gt;"/>
    <hyperlink ref="D18" location="'Rommer Предохран-ная арматура'!A1" display="в каталог &gt;&gt;&gt;"/>
    <hyperlink ref="D26" location="'ROMMER Фланцевые насосы'!A1" display="в каталог &gt;&gt;&gt;"/>
    <hyperlink ref="D29" location="'Дренажные насосы Rommer'!A1" display="в каталог &gt;&gt;&gt;"/>
    <hyperlink ref="D14" location="'Rommer шаровые краны ГОСТ'!A1" display="в каталог &gt;&gt;&gt;"/>
    <hyperlink ref="D31" location="'Rommer Радиаторы стальные трубч'!A1" display="в каталог &gt;&gt;&gt;"/>
    <hyperlink ref="D37" location="'ROMMER Шкафы распределительные '!A1" display="в каталог &gt;&gt;&gt;"/>
    <hyperlink ref="D16" location="'Rommer Радиаторная арматура'!A1" display="в каталог &gt;&gt;&gt;"/>
    <hyperlink ref="D8" location="'Rommer аксиальные фитинги'!A1" display="в каталог &gt;&gt;&gt;"/>
    <hyperlink ref="D41" location="'ROMMER Принадлежности для пайки'!A1" display="в каталог &gt;&gt;&gt;"/>
    <hyperlink ref="D20" location="'ROMMER Сепараторы'!R1C1" display="в каталог &gt;&gt;&gt;"/>
  </hyperlinks>
  <pageMargins left="0.7" right="0.7" top="0.75" bottom="0.75" header="0.3" footer="0.3"/>
  <pageSetup paperSize="9" orientation="portrait" r:id="rId1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1"/>
  <dimension ref="A1:H27"/>
  <sheetViews>
    <sheetView zoomScale="85" zoomScaleNormal="85" workbookViewId="0">
      <selection sqref="A1:J1"/>
    </sheetView>
  </sheetViews>
  <sheetFormatPr defaultRowHeight="15"/>
  <cols>
    <col min="1" max="5" width="17.28515625" customWidth="1"/>
  </cols>
  <sheetData>
    <row r="1" spans="1:8" ht="18.75">
      <c r="A1" s="1872" t="s">
        <v>7405</v>
      </c>
      <c r="B1" s="1872"/>
      <c r="C1" s="1872"/>
      <c r="D1" s="1872"/>
      <c r="E1" s="1872"/>
    </row>
    <row r="2" spans="1:8">
      <c r="A2" s="159"/>
      <c r="B2" s="159"/>
      <c r="C2" s="554"/>
      <c r="D2" s="159"/>
      <c r="E2" s="159"/>
    </row>
    <row r="3" spans="1:8" ht="14.45" customHeight="1">
      <c r="A3" s="159"/>
      <c r="B3" s="159"/>
      <c r="C3" s="554"/>
      <c r="D3" s="159"/>
      <c r="E3" s="906"/>
    </row>
    <row r="4" spans="1:8">
      <c r="A4" s="558" t="s">
        <v>6</v>
      </c>
      <c r="B4" s="375">
        <v>0</v>
      </c>
      <c r="C4" s="554"/>
      <c r="D4" s="159"/>
      <c r="E4" s="396"/>
    </row>
    <row r="5" spans="1:8">
      <c r="A5" s="555"/>
      <c r="B5" s="380"/>
      <c r="C5" s="380"/>
      <c r="D5" s="556"/>
      <c r="E5" s="556"/>
    </row>
    <row r="6" spans="1:8" ht="45">
      <c r="A6" s="1146" t="s">
        <v>23</v>
      </c>
      <c r="B6" s="1146" t="s">
        <v>24</v>
      </c>
      <c r="C6" s="1147" t="s">
        <v>25</v>
      </c>
      <c r="D6" s="1148" t="s">
        <v>10</v>
      </c>
      <c r="E6" s="1148" t="s">
        <v>11</v>
      </c>
    </row>
    <row r="7" spans="1:8" ht="30.2" customHeight="1">
      <c r="A7" s="1873" t="s">
        <v>3699</v>
      </c>
      <c r="B7" s="1873"/>
      <c r="C7" s="1873"/>
      <c r="D7" s="1873"/>
      <c r="E7" s="1873"/>
    </row>
    <row r="8" spans="1:8">
      <c r="A8" s="1173" t="s">
        <v>3701</v>
      </c>
      <c r="B8" s="1174" t="s">
        <v>3700</v>
      </c>
      <c r="C8" s="1174">
        <v>100</v>
      </c>
      <c r="D8" s="1702">
        <v>79.976160000000007</v>
      </c>
      <c r="E8" s="1009">
        <f>D8-D8*$B$4/100</f>
        <v>79.976160000000007</v>
      </c>
      <c r="H8" s="224"/>
    </row>
    <row r="9" spans="1:8">
      <c r="A9" s="1173" t="s">
        <v>3702</v>
      </c>
      <c r="B9" s="1174" t="s">
        <v>3700</v>
      </c>
      <c r="C9" s="1174">
        <v>240</v>
      </c>
      <c r="D9" s="1702">
        <v>79.976160000000007</v>
      </c>
      <c r="E9" s="1009">
        <f t="shared" ref="E9:E20" si="0">D9-D9*$B$4/100</f>
        <v>79.976160000000007</v>
      </c>
      <c r="F9" s="903"/>
      <c r="G9" s="1588"/>
      <c r="H9" s="224"/>
    </row>
    <row r="10" spans="1:8">
      <c r="A10" s="1173" t="s">
        <v>3703</v>
      </c>
      <c r="B10" s="1174" t="s">
        <v>3700</v>
      </c>
      <c r="C10" s="1174">
        <v>500</v>
      </c>
      <c r="D10" s="1702">
        <v>79.976160000000007</v>
      </c>
      <c r="E10" s="1009">
        <f t="shared" si="0"/>
        <v>79.976160000000007</v>
      </c>
      <c r="F10" s="903"/>
      <c r="G10" s="1588"/>
      <c r="H10" s="224"/>
    </row>
    <row r="11" spans="1:8">
      <c r="A11" s="1175" t="s">
        <v>6773</v>
      </c>
      <c r="B11" s="1167" t="s">
        <v>6774</v>
      </c>
      <c r="C11" s="1174">
        <v>100</v>
      </c>
      <c r="D11" s="1702">
        <v>106.03818</v>
      </c>
      <c r="E11" s="1009">
        <f t="shared" si="0"/>
        <v>106.03818</v>
      </c>
      <c r="F11" s="903"/>
      <c r="G11" s="1588"/>
      <c r="H11" s="224"/>
    </row>
    <row r="12" spans="1:8">
      <c r="A12" s="1175" t="s">
        <v>6775</v>
      </c>
      <c r="B12" s="1167" t="s">
        <v>6774</v>
      </c>
      <c r="C12" s="1174">
        <v>240</v>
      </c>
      <c r="D12" s="1702">
        <v>106.03818</v>
      </c>
      <c r="E12" s="1009">
        <f t="shared" si="0"/>
        <v>106.03818</v>
      </c>
      <c r="F12" s="903"/>
      <c r="G12" s="1588"/>
      <c r="H12" s="224"/>
    </row>
    <row r="13" spans="1:8">
      <c r="A13" s="1175" t="s">
        <v>6776</v>
      </c>
      <c r="B13" s="1167" t="s">
        <v>6774</v>
      </c>
      <c r="C13" s="1174">
        <v>500</v>
      </c>
      <c r="D13" s="1702">
        <v>106.03818</v>
      </c>
      <c r="E13" s="1009">
        <f t="shared" si="0"/>
        <v>106.03818</v>
      </c>
      <c r="F13" s="903"/>
      <c r="G13" s="1588"/>
      <c r="H13" s="224"/>
    </row>
    <row r="14" spans="1:8" ht="30.2" customHeight="1">
      <c r="A14" s="1873" t="s">
        <v>947</v>
      </c>
      <c r="B14" s="1873"/>
      <c r="C14" s="1873"/>
      <c r="D14" s="1873"/>
      <c r="E14" s="1873"/>
      <c r="F14" s="903"/>
      <c r="G14" s="1588"/>
      <c r="H14" s="224"/>
    </row>
    <row r="15" spans="1:8">
      <c r="A15" s="1175" t="s">
        <v>6777</v>
      </c>
      <c r="B15" s="1167" t="s">
        <v>6778</v>
      </c>
      <c r="C15" s="1174">
        <v>100</v>
      </c>
      <c r="D15" s="1702">
        <v>85.566779999999994</v>
      </c>
      <c r="E15" s="1009">
        <f t="shared" si="0"/>
        <v>85.566779999999994</v>
      </c>
      <c r="F15" s="903"/>
      <c r="G15" s="1588"/>
      <c r="H15" s="224"/>
    </row>
    <row r="16" spans="1:8">
      <c r="A16" s="1175" t="s">
        <v>6779</v>
      </c>
      <c r="B16" s="1167" t="s">
        <v>6778</v>
      </c>
      <c r="C16" s="1174">
        <v>240</v>
      </c>
      <c r="D16" s="1702">
        <v>85.566779999999994</v>
      </c>
      <c r="E16" s="1009">
        <f t="shared" si="0"/>
        <v>85.566779999999994</v>
      </c>
      <c r="F16" s="903"/>
      <c r="G16" s="1588"/>
      <c r="H16" s="224"/>
    </row>
    <row r="17" spans="1:8">
      <c r="A17" s="1175" t="s">
        <v>6780</v>
      </c>
      <c r="B17" s="1167" t="s">
        <v>6778</v>
      </c>
      <c r="C17" s="1174">
        <v>500</v>
      </c>
      <c r="D17" s="1702">
        <v>85.566779999999994</v>
      </c>
      <c r="E17" s="1009">
        <f t="shared" si="0"/>
        <v>85.566779999999994</v>
      </c>
      <c r="F17" s="903"/>
      <c r="G17" s="1588"/>
      <c r="H17" s="224"/>
    </row>
    <row r="18" spans="1:8">
      <c r="A18" s="1175" t="s">
        <v>6781</v>
      </c>
      <c r="B18" s="1167" t="s">
        <v>3759</v>
      </c>
      <c r="C18" s="1174">
        <v>100</v>
      </c>
      <c r="D18" s="1702">
        <v>130.48452</v>
      </c>
      <c r="E18" s="1009">
        <f t="shared" si="0"/>
        <v>130.48452</v>
      </c>
      <c r="F18" s="903"/>
      <c r="G18" s="1588"/>
      <c r="H18" s="224"/>
    </row>
    <row r="19" spans="1:8">
      <c r="A19" s="1175" t="s">
        <v>6782</v>
      </c>
      <c r="B19" s="1167" t="s">
        <v>3760</v>
      </c>
      <c r="C19" s="1018">
        <v>50</v>
      </c>
      <c r="D19" s="1702">
        <v>209.70792000000003</v>
      </c>
      <c r="E19" s="1009">
        <f t="shared" si="0"/>
        <v>209.70792000000003</v>
      </c>
      <c r="F19" s="903"/>
      <c r="G19" s="1588"/>
      <c r="H19" s="224"/>
    </row>
    <row r="20" spans="1:8">
      <c r="A20" s="1175" t="s">
        <v>6783</v>
      </c>
      <c r="B20" s="1018" t="s">
        <v>6784</v>
      </c>
      <c r="C20" s="1018">
        <v>50</v>
      </c>
      <c r="D20" s="1702">
        <v>356.51447999999999</v>
      </c>
      <c r="E20" s="1009">
        <f t="shared" si="0"/>
        <v>356.51447999999999</v>
      </c>
      <c r="F20" s="903"/>
      <c r="G20" s="1588"/>
      <c r="H20" s="224"/>
    </row>
    <row r="21" spans="1:8">
      <c r="F21" s="903"/>
      <c r="G21" s="1588"/>
      <c r="H21" s="224"/>
    </row>
    <row r="22" spans="1:8" ht="30.2" customHeight="1">
      <c r="A22" s="1848" t="s">
        <v>7286</v>
      </c>
      <c r="B22" s="1848"/>
      <c r="C22" s="1848"/>
      <c r="D22" s="1848"/>
      <c r="E22" s="1848"/>
      <c r="F22" s="903"/>
      <c r="G22" s="1588"/>
      <c r="H22" s="224"/>
    </row>
    <row r="23" spans="1:8">
      <c r="A23" s="1243" t="s">
        <v>7282</v>
      </c>
      <c r="B23" s="1135" t="s">
        <v>7284</v>
      </c>
      <c r="C23" s="1135">
        <v>100</v>
      </c>
      <c r="D23" s="1703">
        <v>207</v>
      </c>
      <c r="E23" s="1282">
        <f>D23-D23*$B$4/100</f>
        <v>207</v>
      </c>
      <c r="F23" s="903"/>
      <c r="G23" s="1588"/>
      <c r="H23" s="224"/>
    </row>
    <row r="24" spans="1:8">
      <c r="A24" s="1490" t="s">
        <v>7283</v>
      </c>
      <c r="B24" s="1491" t="s">
        <v>7285</v>
      </c>
      <c r="C24" s="1491">
        <v>100</v>
      </c>
      <c r="D24" s="1703">
        <v>293</v>
      </c>
      <c r="E24" s="1492">
        <f>D24-D24*$B$4/100</f>
        <v>293</v>
      </c>
      <c r="F24" s="903"/>
      <c r="G24" s="1588"/>
      <c r="H24" s="224"/>
    </row>
    <row r="25" spans="1:8">
      <c r="A25" s="1494" t="s">
        <v>7402</v>
      </c>
      <c r="B25" s="1493" t="s">
        <v>7400</v>
      </c>
      <c r="C25" s="1493">
        <v>50</v>
      </c>
      <c r="D25" s="1703">
        <v>413</v>
      </c>
      <c r="E25" s="1495">
        <f>D25-D25*$B$4/100</f>
        <v>413</v>
      </c>
      <c r="G25" s="1588"/>
      <c r="H25" s="224"/>
    </row>
    <row r="26" spans="1:8">
      <c r="A26" s="1494" t="s">
        <v>7403</v>
      </c>
      <c r="B26" s="1493" t="s">
        <v>7401</v>
      </c>
      <c r="C26" s="1493">
        <v>50</v>
      </c>
      <c r="D26" s="1703">
        <v>780</v>
      </c>
      <c r="E26" s="1495">
        <f>D26-D26*$B$4/100</f>
        <v>780</v>
      </c>
      <c r="G26" s="1588"/>
      <c r="H26" s="224"/>
    </row>
    <row r="27" spans="1:8">
      <c r="D27" s="546"/>
    </row>
  </sheetData>
  <mergeCells count="4">
    <mergeCell ref="A1:E1"/>
    <mergeCell ref="A7:E7"/>
    <mergeCell ref="A14:E14"/>
    <mergeCell ref="A22:E22"/>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20"/>
  <sheetViews>
    <sheetView zoomScale="85" zoomScaleNormal="85" workbookViewId="0">
      <selection activeCell="J118" sqref="J118"/>
    </sheetView>
  </sheetViews>
  <sheetFormatPr defaultRowHeight="15"/>
  <cols>
    <col min="1" max="1" width="20.42578125" customWidth="1"/>
    <col min="2" max="2" width="13.7109375" customWidth="1"/>
    <col min="3" max="3" width="18.140625" customWidth="1"/>
    <col min="4" max="4" width="17.5703125" style="532" customWidth="1"/>
    <col min="5" max="5" width="17.5703125" customWidth="1"/>
  </cols>
  <sheetData>
    <row r="1" spans="1:8" ht="18.75">
      <c r="A1" s="1872" t="s">
        <v>7438</v>
      </c>
      <c r="B1" s="1872"/>
      <c r="C1" s="1872"/>
      <c r="D1" s="1872"/>
      <c r="E1" s="1872"/>
    </row>
    <row r="2" spans="1:8">
      <c r="A2" s="159"/>
      <c r="B2" s="159"/>
      <c r="C2" s="554"/>
      <c r="D2" s="380"/>
      <c r="E2" s="159"/>
    </row>
    <row r="3" spans="1:8">
      <c r="A3" s="159"/>
      <c r="B3" s="159"/>
      <c r="C3" s="554"/>
      <c r="D3" s="380"/>
      <c r="E3" s="906"/>
    </row>
    <row r="4" spans="1:8">
      <c r="A4" s="558" t="s">
        <v>6</v>
      </c>
      <c r="B4" s="375">
        <v>0</v>
      </c>
      <c r="C4" s="554"/>
      <c r="D4" s="380"/>
      <c r="E4" s="396"/>
    </row>
    <row r="5" spans="1:8">
      <c r="A5" s="555"/>
      <c r="B5" s="380"/>
      <c r="C5" s="380"/>
      <c r="D5" s="556"/>
      <c r="E5" s="556"/>
    </row>
    <row r="6" spans="1:8" ht="45">
      <c r="A6" s="1511" t="s">
        <v>23</v>
      </c>
      <c r="B6" s="1511" t="s">
        <v>24</v>
      </c>
      <c r="C6" s="1511" t="s">
        <v>25</v>
      </c>
      <c r="D6" s="1512" t="s">
        <v>10</v>
      </c>
      <c r="E6" s="1512" t="s">
        <v>11</v>
      </c>
    </row>
    <row r="7" spans="1:8" s="100" customFormat="1" ht="18" customHeight="1">
      <c r="A7" s="1877" t="s">
        <v>343</v>
      </c>
      <c r="B7" s="1878"/>
      <c r="C7" s="1878"/>
      <c r="D7" s="1878"/>
      <c r="E7" s="1879"/>
    </row>
    <row r="8" spans="1:8">
      <c r="A8" s="1475" t="s">
        <v>7439</v>
      </c>
      <c r="B8" s="1507" t="s">
        <v>3758</v>
      </c>
      <c r="C8" s="1506" t="s">
        <v>7440</v>
      </c>
      <c r="D8" s="1489">
        <v>70.344827586206904</v>
      </c>
      <c r="E8" s="1009">
        <f>D8-D8*$B$4/100</f>
        <v>70.344827586206904</v>
      </c>
      <c r="H8" s="224"/>
    </row>
    <row r="9" spans="1:8">
      <c r="A9" s="1475" t="s">
        <v>7441</v>
      </c>
      <c r="B9" s="1507" t="s">
        <v>3759</v>
      </c>
      <c r="C9" s="1506" t="s">
        <v>7442</v>
      </c>
      <c r="D9" s="1489">
        <v>87.931034482758619</v>
      </c>
      <c r="E9" s="1009">
        <f t="shared" ref="E9:E73" si="0">D9-D9*$B$4/100</f>
        <v>87.931034482758619</v>
      </c>
      <c r="G9" s="1588"/>
      <c r="H9" s="224"/>
    </row>
    <row r="10" spans="1:8">
      <c r="A10" s="1475" t="s">
        <v>7447</v>
      </c>
      <c r="B10" s="1507" t="s">
        <v>6774</v>
      </c>
      <c r="C10" s="1506" t="s">
        <v>7442</v>
      </c>
      <c r="D10" s="1489">
        <v>96.724137931034491</v>
      </c>
      <c r="E10" s="1009">
        <f t="shared" si="0"/>
        <v>96.724137931034491</v>
      </c>
      <c r="G10" s="1588"/>
      <c r="H10" s="224"/>
    </row>
    <row r="11" spans="1:8">
      <c r="A11" s="1475" t="s">
        <v>7443</v>
      </c>
      <c r="B11" s="1507" t="s">
        <v>3760</v>
      </c>
      <c r="C11" s="1506" t="s">
        <v>7444</v>
      </c>
      <c r="D11" s="1489">
        <v>123.10344827586208</v>
      </c>
      <c r="E11" s="1009">
        <f t="shared" si="0"/>
        <v>123.10344827586208</v>
      </c>
      <c r="G11" s="1588"/>
      <c r="H11" s="224"/>
    </row>
    <row r="12" spans="1:8">
      <c r="A12" s="1475" t="s">
        <v>7445</v>
      </c>
      <c r="B12" s="1507" t="s">
        <v>342</v>
      </c>
      <c r="C12" s="1506" t="s">
        <v>7446</v>
      </c>
      <c r="D12" s="1489">
        <v>263.79310344827587</v>
      </c>
      <c r="E12" s="1009">
        <f t="shared" si="0"/>
        <v>263.79310344827587</v>
      </c>
      <c r="G12" s="1588"/>
      <c r="H12" s="224"/>
    </row>
    <row r="13" spans="1:8" s="100" customFormat="1" ht="18" customHeight="1">
      <c r="A13" s="1877" t="s">
        <v>230</v>
      </c>
      <c r="B13" s="1878"/>
      <c r="C13" s="1878"/>
      <c r="D13" s="1878"/>
      <c r="E13" s="1879"/>
      <c r="G13" s="1588"/>
      <c r="H13" s="224"/>
    </row>
    <row r="14" spans="1:8">
      <c r="A14" s="1475" t="s">
        <v>7448</v>
      </c>
      <c r="B14" s="1507" t="s">
        <v>421</v>
      </c>
      <c r="C14" s="1506" t="s">
        <v>7449</v>
      </c>
      <c r="D14" s="1489">
        <v>145.96551724137933</v>
      </c>
      <c r="E14" s="1009">
        <f t="shared" si="0"/>
        <v>145.96551724137933</v>
      </c>
      <c r="G14" s="1588"/>
      <c r="H14" s="224"/>
    </row>
    <row r="15" spans="1:8">
      <c r="A15" s="1475" t="s">
        <v>7450</v>
      </c>
      <c r="B15" s="1507" t="s">
        <v>7573</v>
      </c>
      <c r="C15" s="1506" t="s">
        <v>7451</v>
      </c>
      <c r="D15" s="1489">
        <v>196.96551724137933</v>
      </c>
      <c r="E15" s="1009">
        <f t="shared" si="0"/>
        <v>196.96551724137933</v>
      </c>
      <c r="G15" s="1588"/>
      <c r="H15" s="224"/>
    </row>
    <row r="16" spans="1:8">
      <c r="A16" s="1475" t="s">
        <v>7452</v>
      </c>
      <c r="B16" s="1507" t="s">
        <v>45</v>
      </c>
      <c r="C16" s="1506" t="s">
        <v>7453</v>
      </c>
      <c r="D16" s="1489">
        <v>168.82758620689657</v>
      </c>
      <c r="E16" s="1009">
        <f t="shared" si="0"/>
        <v>168.82758620689657</v>
      </c>
      <c r="G16" s="1588"/>
      <c r="H16" s="224"/>
    </row>
    <row r="17" spans="1:8">
      <c r="A17" s="1475" t="s">
        <v>7454</v>
      </c>
      <c r="B17" s="1507" t="s">
        <v>46</v>
      </c>
      <c r="C17" s="1506" t="s">
        <v>7455</v>
      </c>
      <c r="D17" s="1489">
        <v>216.31034482758622</v>
      </c>
      <c r="E17" s="1009">
        <f t="shared" si="0"/>
        <v>216.31034482758622</v>
      </c>
      <c r="G17" s="1588"/>
      <c r="H17" s="224"/>
    </row>
    <row r="18" spans="1:8">
      <c r="A18" s="1475" t="s">
        <v>7465</v>
      </c>
      <c r="B18" s="1507" t="s">
        <v>7574</v>
      </c>
      <c r="C18" s="1506" t="s">
        <v>7453</v>
      </c>
      <c r="D18" s="1489">
        <v>167.06896551724139</v>
      </c>
      <c r="E18" s="1009">
        <f t="shared" si="0"/>
        <v>167.06896551724139</v>
      </c>
      <c r="G18" s="1588"/>
      <c r="H18" s="224"/>
    </row>
    <row r="19" spans="1:8">
      <c r="A19" s="1475" t="s">
        <v>7456</v>
      </c>
      <c r="B19" s="1507" t="s">
        <v>47</v>
      </c>
      <c r="C19" s="1506" t="s">
        <v>7455</v>
      </c>
      <c r="D19" s="1489">
        <v>244.44827586206898</v>
      </c>
      <c r="E19" s="1009">
        <f t="shared" si="0"/>
        <v>244.44827586206898</v>
      </c>
      <c r="G19" s="1588"/>
      <c r="H19" s="224"/>
    </row>
    <row r="20" spans="1:8">
      <c r="A20" s="1475" t="s">
        <v>7457</v>
      </c>
      <c r="B20" s="1507" t="s">
        <v>48</v>
      </c>
      <c r="C20" s="1506" t="s">
        <v>7458</v>
      </c>
      <c r="D20" s="1489">
        <v>298.96551724137936</v>
      </c>
      <c r="E20" s="1009">
        <f t="shared" si="0"/>
        <v>298.96551724137936</v>
      </c>
      <c r="G20" s="1588"/>
      <c r="H20" s="224"/>
    </row>
    <row r="21" spans="1:8">
      <c r="A21" s="1475" t="s">
        <v>7459</v>
      </c>
      <c r="B21" s="1507" t="s">
        <v>7343</v>
      </c>
      <c r="C21" s="1506" t="s">
        <v>7460</v>
      </c>
      <c r="D21" s="1489">
        <v>372.82758620689657</v>
      </c>
      <c r="E21" s="1009">
        <f t="shared" si="0"/>
        <v>372.82758620689657</v>
      </c>
      <c r="G21" s="1588"/>
      <c r="H21" s="224"/>
    </row>
    <row r="22" spans="1:8">
      <c r="A22" s="1475" t="s">
        <v>7461</v>
      </c>
      <c r="B22" s="1508" t="s">
        <v>54</v>
      </c>
      <c r="C22" s="1506" t="s">
        <v>7462</v>
      </c>
      <c r="D22" s="1489">
        <v>385.13793103448279</v>
      </c>
      <c r="E22" s="1009">
        <f t="shared" si="0"/>
        <v>385.13793103448279</v>
      </c>
      <c r="G22" s="1588"/>
      <c r="H22" s="224"/>
    </row>
    <row r="23" spans="1:8">
      <c r="A23" s="1475" t="s">
        <v>7463</v>
      </c>
      <c r="B23" s="1507" t="s">
        <v>44</v>
      </c>
      <c r="C23" s="1506" t="s">
        <v>7464</v>
      </c>
      <c r="D23" s="1489">
        <v>485.37931034482762</v>
      </c>
      <c r="E23" s="1009">
        <f t="shared" si="0"/>
        <v>485.37931034482762</v>
      </c>
      <c r="G23" s="1588"/>
      <c r="H23" s="224"/>
    </row>
    <row r="24" spans="1:8" s="100" customFormat="1" ht="18" customHeight="1">
      <c r="A24" s="1874" t="s">
        <v>231</v>
      </c>
      <c r="B24" s="1875"/>
      <c r="C24" s="1875"/>
      <c r="D24" s="1875"/>
      <c r="E24" s="1876"/>
      <c r="G24" s="1588"/>
      <c r="H24" s="224"/>
    </row>
    <row r="25" spans="1:8">
      <c r="A25" s="1475" t="s">
        <v>7466</v>
      </c>
      <c r="B25" s="1507" t="s">
        <v>421</v>
      </c>
      <c r="C25" s="1506" t="s">
        <v>7467</v>
      </c>
      <c r="D25" s="1489">
        <v>158.27586206896552</v>
      </c>
      <c r="E25" s="1009">
        <f t="shared" si="0"/>
        <v>158.27586206896552</v>
      </c>
      <c r="G25" s="1588"/>
      <c r="H25" s="224"/>
    </row>
    <row r="26" spans="1:8">
      <c r="A26" s="1475" t="s">
        <v>7468</v>
      </c>
      <c r="B26" s="1507" t="s">
        <v>7573</v>
      </c>
      <c r="C26" s="1506" t="s">
        <v>7453</v>
      </c>
      <c r="D26" s="1489">
        <v>228.62068965517241</v>
      </c>
      <c r="E26" s="1009">
        <f t="shared" si="0"/>
        <v>228.62068965517241</v>
      </c>
      <c r="G26" s="1588"/>
      <c r="H26" s="224"/>
    </row>
    <row r="27" spans="1:8">
      <c r="A27" s="1475" t="s">
        <v>7469</v>
      </c>
      <c r="B27" s="1507" t="s">
        <v>45</v>
      </c>
      <c r="C27" s="1506" t="s">
        <v>7470</v>
      </c>
      <c r="D27" s="1489">
        <v>195.20689655172413</v>
      </c>
      <c r="E27" s="1009">
        <f t="shared" si="0"/>
        <v>195.20689655172413</v>
      </c>
      <c r="G27" s="1588"/>
      <c r="H27" s="224"/>
    </row>
    <row r="28" spans="1:8">
      <c r="A28" s="1475" t="s">
        <v>7471</v>
      </c>
      <c r="B28" s="1507" t="s">
        <v>46</v>
      </c>
      <c r="C28" s="1506" t="s">
        <v>7458</v>
      </c>
      <c r="D28" s="1489">
        <v>247.96551724137933</v>
      </c>
      <c r="E28" s="1009">
        <f t="shared" si="0"/>
        <v>247.96551724137933</v>
      </c>
      <c r="G28" s="1588"/>
      <c r="H28" s="224"/>
    </row>
    <row r="29" spans="1:8">
      <c r="A29" s="1475" t="s">
        <v>7472</v>
      </c>
      <c r="B29" s="1507" t="s">
        <v>48</v>
      </c>
      <c r="C29" s="1506" t="s">
        <v>7473</v>
      </c>
      <c r="D29" s="1489">
        <v>304.24137931034483</v>
      </c>
      <c r="E29" s="1009">
        <f t="shared" si="0"/>
        <v>304.24137931034483</v>
      </c>
      <c r="G29" s="1588"/>
      <c r="H29" s="224"/>
    </row>
    <row r="30" spans="1:8">
      <c r="A30" s="1475" t="s">
        <v>7474</v>
      </c>
      <c r="B30" s="1508" t="s">
        <v>44</v>
      </c>
      <c r="C30" s="1506" t="s">
        <v>7475</v>
      </c>
      <c r="D30" s="1489">
        <v>520.55172413793105</v>
      </c>
      <c r="E30" s="1009">
        <f t="shared" si="0"/>
        <v>520.55172413793105</v>
      </c>
      <c r="G30" s="1588"/>
      <c r="H30" s="224"/>
    </row>
    <row r="31" spans="1:8" s="100" customFormat="1" ht="18" customHeight="1">
      <c r="A31" s="1874" t="s">
        <v>494</v>
      </c>
      <c r="B31" s="1875"/>
      <c r="C31" s="1875"/>
      <c r="D31" s="1875"/>
      <c r="E31" s="1876"/>
      <c r="G31" s="1588"/>
      <c r="H31" s="224"/>
    </row>
    <row r="32" spans="1:8">
      <c r="A32" s="1475" t="s">
        <v>7541</v>
      </c>
      <c r="B32" s="1486" t="s">
        <v>7542</v>
      </c>
      <c r="C32" s="1506" t="s">
        <v>7491</v>
      </c>
      <c r="D32" s="1489">
        <v>226.86206896551724</v>
      </c>
      <c r="E32" s="1009">
        <f t="shared" si="0"/>
        <v>226.86206896551724</v>
      </c>
      <c r="G32" s="1588"/>
      <c r="H32" s="224"/>
    </row>
    <row r="33" spans="1:8">
      <c r="A33" s="1475" t="s">
        <v>7543</v>
      </c>
      <c r="B33" s="1486" t="s">
        <v>7544</v>
      </c>
      <c r="C33" s="1506" t="s">
        <v>7473</v>
      </c>
      <c r="D33" s="1489">
        <v>298.96551724137936</v>
      </c>
      <c r="E33" s="1009">
        <f t="shared" si="0"/>
        <v>298.96551724137936</v>
      </c>
      <c r="G33" s="1588"/>
      <c r="H33" s="224"/>
    </row>
    <row r="34" spans="1:8" s="100" customFormat="1" ht="18" customHeight="1">
      <c r="A34" s="1874" t="s">
        <v>29</v>
      </c>
      <c r="B34" s="1875"/>
      <c r="C34" s="1875"/>
      <c r="D34" s="1875"/>
      <c r="E34" s="1876"/>
      <c r="G34" s="1588"/>
      <c r="H34" s="224"/>
    </row>
    <row r="35" spans="1:8">
      <c r="A35" s="1475" t="s">
        <v>7545</v>
      </c>
      <c r="B35" s="1486" t="s">
        <v>7546</v>
      </c>
      <c r="C35" s="1506" t="s">
        <v>7467</v>
      </c>
      <c r="D35" s="1489">
        <v>175.86206896551724</v>
      </c>
      <c r="E35" s="1009">
        <f t="shared" si="0"/>
        <v>175.86206896551724</v>
      </c>
      <c r="G35" s="1588"/>
      <c r="H35" s="224"/>
    </row>
    <row r="36" spans="1:8">
      <c r="A36" s="1475" t="s">
        <v>7547</v>
      </c>
      <c r="B36" s="1486" t="s">
        <v>7548</v>
      </c>
      <c r="C36" s="1506" t="s">
        <v>7451</v>
      </c>
      <c r="D36" s="1489">
        <v>211.0344827586207</v>
      </c>
      <c r="E36" s="1009">
        <f t="shared" si="0"/>
        <v>211.0344827586207</v>
      </c>
      <c r="G36" s="1588"/>
      <c r="H36" s="224"/>
    </row>
    <row r="37" spans="1:8">
      <c r="A37" s="1475" t="s">
        <v>7549</v>
      </c>
      <c r="B37" s="1486" t="s">
        <v>7550</v>
      </c>
      <c r="C37" s="1506" t="s">
        <v>7451</v>
      </c>
      <c r="D37" s="1489">
        <v>205.7586206896552</v>
      </c>
      <c r="E37" s="1009">
        <f t="shared" si="0"/>
        <v>205.7586206896552</v>
      </c>
      <c r="G37" s="1588"/>
      <c r="H37" s="224"/>
    </row>
    <row r="38" spans="1:8">
      <c r="A38" s="1475" t="s">
        <v>7551</v>
      </c>
      <c r="B38" s="1486" t="s">
        <v>7552</v>
      </c>
      <c r="C38" s="1506" t="s">
        <v>7470</v>
      </c>
      <c r="D38" s="1489">
        <v>260.27586206896552</v>
      </c>
      <c r="E38" s="1009">
        <f t="shared" si="0"/>
        <v>260.27586206896552</v>
      </c>
      <c r="G38" s="1588"/>
      <c r="H38" s="224"/>
    </row>
    <row r="39" spans="1:8">
      <c r="A39" s="1475" t="s">
        <v>7553</v>
      </c>
      <c r="B39" s="1486" t="s">
        <v>48</v>
      </c>
      <c r="C39" s="1506" t="s">
        <v>7473</v>
      </c>
      <c r="D39" s="1489">
        <v>300.72413793103448</v>
      </c>
      <c r="E39" s="1009">
        <f t="shared" si="0"/>
        <v>300.72413793103448</v>
      </c>
      <c r="G39" s="1588"/>
      <c r="H39" s="224"/>
    </row>
    <row r="40" spans="1:8">
      <c r="A40" s="1475" t="s">
        <v>7554</v>
      </c>
      <c r="B40" s="1486" t="s">
        <v>7555</v>
      </c>
      <c r="C40" s="1506" t="s">
        <v>7446</v>
      </c>
      <c r="D40" s="1489">
        <v>397.44827586206901</v>
      </c>
      <c r="E40" s="1009">
        <f t="shared" si="0"/>
        <v>397.44827586206901</v>
      </c>
      <c r="G40" s="1588"/>
      <c r="H40" s="224"/>
    </row>
    <row r="41" spans="1:8">
      <c r="A41" s="1475" t="s">
        <v>7556</v>
      </c>
      <c r="B41" s="1486" t="s">
        <v>44</v>
      </c>
      <c r="C41" s="1506" t="s">
        <v>7475</v>
      </c>
      <c r="D41" s="1489">
        <v>534.62068965517244</v>
      </c>
      <c r="E41" s="1009">
        <f t="shared" si="0"/>
        <v>534.62068965517244</v>
      </c>
      <c r="G41" s="1588"/>
      <c r="H41" s="224"/>
    </row>
    <row r="42" spans="1:8" s="100" customFormat="1" ht="18" customHeight="1">
      <c r="A42" s="1874" t="s">
        <v>235</v>
      </c>
      <c r="B42" s="1875"/>
      <c r="C42" s="1875"/>
      <c r="D42" s="1875"/>
      <c r="E42" s="1876"/>
      <c r="G42" s="1588"/>
      <c r="H42" s="224"/>
    </row>
    <row r="43" spans="1:8">
      <c r="A43" s="1475" t="s">
        <v>7476</v>
      </c>
      <c r="B43" s="1507">
        <v>16</v>
      </c>
      <c r="C43" s="1506" t="s">
        <v>7477</v>
      </c>
      <c r="D43" s="1489">
        <v>114.31034482758621</v>
      </c>
      <c r="E43" s="1009">
        <f t="shared" si="0"/>
        <v>114.31034482758621</v>
      </c>
      <c r="G43" s="1588"/>
      <c r="H43" s="224"/>
    </row>
    <row r="44" spans="1:8">
      <c r="A44" s="1475" t="s">
        <v>7482</v>
      </c>
      <c r="B44" s="1507">
        <v>20</v>
      </c>
      <c r="C44" s="1506" t="s">
        <v>7470</v>
      </c>
      <c r="D44" s="1489">
        <v>175.86206896551724</v>
      </c>
      <c r="E44" s="1009">
        <f t="shared" si="0"/>
        <v>175.86206896551724</v>
      </c>
      <c r="G44" s="1588"/>
      <c r="H44" s="224"/>
    </row>
    <row r="45" spans="1:8">
      <c r="A45" s="1475" t="s">
        <v>7478</v>
      </c>
      <c r="B45" s="1507" t="s">
        <v>6774</v>
      </c>
      <c r="C45" s="1506" t="s">
        <v>7470</v>
      </c>
      <c r="D45" s="1489">
        <v>167.06896551724139</v>
      </c>
      <c r="E45" s="1009">
        <f t="shared" si="0"/>
        <v>167.06896551724139</v>
      </c>
      <c r="G45" s="1588"/>
      <c r="H45" s="224"/>
    </row>
    <row r="46" spans="1:8">
      <c r="A46" s="1475" t="s">
        <v>7479</v>
      </c>
      <c r="B46" s="1507">
        <v>25</v>
      </c>
      <c r="C46" s="1506" t="s">
        <v>7473</v>
      </c>
      <c r="D46" s="1489">
        <v>295.44827586206901</v>
      </c>
      <c r="E46" s="1009">
        <f t="shared" si="0"/>
        <v>295.44827586206901</v>
      </c>
      <c r="G46" s="1588"/>
      <c r="H46" s="224"/>
    </row>
    <row r="47" spans="1:8">
      <c r="A47" s="1475" t="s">
        <v>7480</v>
      </c>
      <c r="B47" s="1507">
        <v>32</v>
      </c>
      <c r="C47" s="1506" t="s">
        <v>7481</v>
      </c>
      <c r="D47" s="1489">
        <v>511.75862068965523</v>
      </c>
      <c r="E47" s="1009">
        <f t="shared" si="0"/>
        <v>511.75862068965523</v>
      </c>
      <c r="G47" s="1588"/>
      <c r="H47" s="224"/>
    </row>
    <row r="48" spans="1:8" s="100" customFormat="1" ht="18" customHeight="1">
      <c r="A48" s="1874" t="s">
        <v>236</v>
      </c>
      <c r="B48" s="1875"/>
      <c r="C48" s="1875"/>
      <c r="D48" s="1875"/>
      <c r="E48" s="1876"/>
      <c r="G48" s="1588"/>
      <c r="H48" s="224"/>
    </row>
    <row r="49" spans="1:8">
      <c r="A49" s="1475" t="s">
        <v>7483</v>
      </c>
      <c r="B49" s="1507" t="s">
        <v>60</v>
      </c>
      <c r="C49" s="1506" t="s">
        <v>7467</v>
      </c>
      <c r="D49" s="1489">
        <v>144.20689655172413</v>
      </c>
      <c r="E49" s="1009">
        <f t="shared" si="0"/>
        <v>144.20689655172413</v>
      </c>
      <c r="G49" s="1588"/>
      <c r="H49" s="224"/>
    </row>
    <row r="50" spans="1:8">
      <c r="A50" s="1475" t="s">
        <v>7484</v>
      </c>
      <c r="B50" s="1507" t="s">
        <v>344</v>
      </c>
      <c r="C50" s="1506" t="s">
        <v>7485</v>
      </c>
      <c r="D50" s="1489">
        <v>205.7586206896552</v>
      </c>
      <c r="E50" s="1009">
        <f t="shared" si="0"/>
        <v>205.7586206896552</v>
      </c>
      <c r="G50" s="1588"/>
      <c r="H50" s="224"/>
    </row>
    <row r="51" spans="1:8">
      <c r="A51" s="1475" t="s">
        <v>7486</v>
      </c>
      <c r="B51" s="1507" t="s">
        <v>345</v>
      </c>
      <c r="C51" s="1506" t="s">
        <v>7455</v>
      </c>
      <c r="D51" s="1489">
        <v>237.41379310344828</v>
      </c>
      <c r="E51" s="1009">
        <f t="shared" si="0"/>
        <v>237.41379310344828</v>
      </c>
      <c r="G51" s="1588"/>
      <c r="H51" s="224"/>
    </row>
    <row r="52" spans="1:8">
      <c r="A52" s="1475" t="s">
        <v>7487</v>
      </c>
      <c r="B52" s="1507" t="s">
        <v>346</v>
      </c>
      <c r="C52" s="1506" t="s">
        <v>7488</v>
      </c>
      <c r="D52" s="1489">
        <v>402.72413793103448</v>
      </c>
      <c r="E52" s="1009">
        <f t="shared" si="0"/>
        <v>402.72413793103448</v>
      </c>
      <c r="G52" s="1588"/>
      <c r="H52" s="224"/>
    </row>
    <row r="53" spans="1:8" s="100" customFormat="1" ht="18" customHeight="1">
      <c r="A53" s="1874" t="s">
        <v>53</v>
      </c>
      <c r="B53" s="1875"/>
      <c r="C53" s="1875"/>
      <c r="D53" s="1875"/>
      <c r="E53" s="1876"/>
      <c r="G53" s="1588"/>
      <c r="H53" s="224"/>
    </row>
    <row r="54" spans="1:8">
      <c r="A54" s="1475" t="s">
        <v>7489</v>
      </c>
      <c r="B54" s="1507" t="s">
        <v>421</v>
      </c>
      <c r="C54" s="1506" t="s">
        <v>7470</v>
      </c>
      <c r="D54" s="1489">
        <v>216.31034482758622</v>
      </c>
      <c r="E54" s="1009">
        <f t="shared" si="0"/>
        <v>216.31034482758622</v>
      </c>
      <c r="G54" s="1588"/>
      <c r="H54" s="224"/>
    </row>
    <row r="55" spans="1:8">
      <c r="A55" s="1475" t="s">
        <v>7490</v>
      </c>
      <c r="B55" s="1507" t="s">
        <v>45</v>
      </c>
      <c r="C55" s="1506" t="s">
        <v>7491</v>
      </c>
      <c r="D55" s="1489">
        <v>251.48275862068968</v>
      </c>
      <c r="E55" s="1009">
        <f t="shared" si="0"/>
        <v>251.48275862068968</v>
      </c>
      <c r="G55" s="1588"/>
      <c r="H55" s="224"/>
    </row>
    <row r="56" spans="1:8">
      <c r="A56" s="1475" t="s">
        <v>7492</v>
      </c>
      <c r="B56" s="1508" t="s">
        <v>46</v>
      </c>
      <c r="C56" s="1506" t="s">
        <v>7460</v>
      </c>
      <c r="D56" s="1489">
        <v>307.75862068965517</v>
      </c>
      <c r="E56" s="1009">
        <f t="shared" si="0"/>
        <v>307.75862068965517</v>
      </c>
      <c r="G56" s="1588"/>
      <c r="H56" s="224"/>
    </row>
    <row r="57" spans="1:8">
      <c r="A57" s="1475" t="s">
        <v>7493</v>
      </c>
      <c r="B57" s="1508" t="s">
        <v>48</v>
      </c>
      <c r="C57" s="1506" t="s">
        <v>7488</v>
      </c>
      <c r="D57" s="1489">
        <v>385.13793103448279</v>
      </c>
      <c r="E57" s="1009">
        <f t="shared" si="0"/>
        <v>385.13793103448279</v>
      </c>
      <c r="G57" s="1588"/>
      <c r="H57" s="224"/>
    </row>
    <row r="58" spans="1:8">
      <c r="A58" s="1475" t="s">
        <v>7494</v>
      </c>
      <c r="B58" s="1508" t="s">
        <v>44</v>
      </c>
      <c r="C58" s="1506" t="s">
        <v>7495</v>
      </c>
      <c r="D58" s="1489">
        <v>601.44827586206895</v>
      </c>
      <c r="E58" s="1009">
        <f t="shared" si="0"/>
        <v>601.44827586206895</v>
      </c>
      <c r="G58" s="1588"/>
      <c r="H58" s="224"/>
    </row>
    <row r="59" spans="1:8" s="100" customFormat="1" ht="18" customHeight="1">
      <c r="A59" s="1874" t="s">
        <v>58</v>
      </c>
      <c r="B59" s="1875"/>
      <c r="C59" s="1875"/>
      <c r="D59" s="1875"/>
      <c r="E59" s="1876"/>
      <c r="G59" s="1588"/>
      <c r="H59" s="224"/>
    </row>
    <row r="60" spans="1:8">
      <c r="A60" s="1475" t="s">
        <v>7496</v>
      </c>
      <c r="B60" s="1507" t="s">
        <v>421</v>
      </c>
      <c r="C60" s="1506" t="s">
        <v>7458</v>
      </c>
      <c r="D60" s="1489">
        <v>211.0344827586207</v>
      </c>
      <c r="E60" s="1009">
        <f t="shared" si="0"/>
        <v>211.0344827586207</v>
      </c>
      <c r="G60" s="1588"/>
      <c r="H60" s="224"/>
    </row>
    <row r="61" spans="1:8">
      <c r="A61" s="1475" t="s">
        <v>7497</v>
      </c>
      <c r="B61" s="1507" t="s">
        <v>7573</v>
      </c>
      <c r="C61" s="1506" t="s">
        <v>7460</v>
      </c>
      <c r="D61" s="1489">
        <v>277.86206896551727</v>
      </c>
      <c r="E61" s="1009">
        <f t="shared" si="0"/>
        <v>277.86206896551727</v>
      </c>
      <c r="G61" s="1588"/>
      <c r="H61" s="224"/>
    </row>
    <row r="62" spans="1:8">
      <c r="A62" s="1475" t="s">
        <v>7498</v>
      </c>
      <c r="B62" s="1507" t="s">
        <v>45</v>
      </c>
      <c r="C62" s="1506" t="s">
        <v>7460</v>
      </c>
      <c r="D62" s="1489">
        <v>281.37931034482762</v>
      </c>
      <c r="E62" s="1009">
        <f t="shared" si="0"/>
        <v>281.37931034482762</v>
      </c>
      <c r="G62" s="1588"/>
      <c r="H62" s="224"/>
    </row>
    <row r="63" spans="1:8">
      <c r="A63" s="1475" t="s">
        <v>7499</v>
      </c>
      <c r="B63" s="1508" t="s">
        <v>46</v>
      </c>
      <c r="C63" s="1506" t="s">
        <v>7460</v>
      </c>
      <c r="D63" s="1489">
        <v>298.96551724137936</v>
      </c>
      <c r="E63" s="1009">
        <f t="shared" si="0"/>
        <v>298.96551724137936</v>
      </c>
      <c r="G63" s="1588"/>
      <c r="H63" s="224"/>
    </row>
    <row r="64" spans="1:8">
      <c r="A64" s="1475" t="s">
        <v>7500</v>
      </c>
      <c r="B64" s="1507" t="s">
        <v>48</v>
      </c>
      <c r="C64" s="1506" t="s">
        <v>7488</v>
      </c>
      <c r="D64" s="1489">
        <v>379.86206896551727</v>
      </c>
      <c r="E64" s="1009">
        <f t="shared" si="0"/>
        <v>379.86206896551727</v>
      </c>
      <c r="G64" s="1588"/>
      <c r="H64" s="224"/>
    </row>
    <row r="65" spans="1:8">
      <c r="A65" s="1475" t="s">
        <v>7501</v>
      </c>
      <c r="B65" s="1508" t="s">
        <v>7343</v>
      </c>
      <c r="C65" s="1506" t="s">
        <v>7502</v>
      </c>
      <c r="D65" s="1489">
        <v>474.82758620689657</v>
      </c>
      <c r="E65" s="1009">
        <f t="shared" si="0"/>
        <v>474.82758620689657</v>
      </c>
      <c r="G65" s="1588"/>
      <c r="H65" s="224"/>
    </row>
    <row r="66" spans="1:8">
      <c r="A66" s="1475" t="s">
        <v>7503</v>
      </c>
      <c r="B66" s="1508" t="s">
        <v>44</v>
      </c>
      <c r="C66" s="1506" t="s">
        <v>7504</v>
      </c>
      <c r="D66" s="1489">
        <v>606.72413793103453</v>
      </c>
      <c r="E66" s="1009">
        <f t="shared" si="0"/>
        <v>606.72413793103453</v>
      </c>
      <c r="G66" s="1588"/>
      <c r="H66" s="224"/>
    </row>
    <row r="67" spans="1:8" s="100" customFormat="1" ht="18" customHeight="1">
      <c r="A67" s="1874" t="s">
        <v>57</v>
      </c>
      <c r="B67" s="1875"/>
      <c r="C67" s="1875"/>
      <c r="D67" s="1875"/>
      <c r="E67" s="1876"/>
      <c r="G67" s="1588"/>
      <c r="H67" s="224"/>
    </row>
    <row r="68" spans="1:8">
      <c r="A68" s="1475" t="s">
        <v>7505</v>
      </c>
      <c r="B68" s="1508">
        <v>16</v>
      </c>
      <c r="C68" s="1506" t="s">
        <v>7453</v>
      </c>
      <c r="D68" s="1489">
        <v>172.34482758620692</v>
      </c>
      <c r="E68" s="1009">
        <f t="shared" si="0"/>
        <v>172.34482758620692</v>
      </c>
      <c r="G68" s="1588"/>
      <c r="H68" s="224"/>
    </row>
    <row r="69" spans="1:8">
      <c r="A69" s="1475" t="s">
        <v>7506</v>
      </c>
      <c r="B69" s="1508">
        <v>20</v>
      </c>
      <c r="C69" s="1506" t="s">
        <v>7458</v>
      </c>
      <c r="D69" s="1489">
        <v>265.55172413793105</v>
      </c>
      <c r="E69" s="1009">
        <f t="shared" si="0"/>
        <v>265.55172413793105</v>
      </c>
      <c r="G69" s="1588"/>
      <c r="H69" s="224"/>
    </row>
    <row r="70" spans="1:8">
      <c r="A70" s="1475" t="s">
        <v>7507</v>
      </c>
      <c r="B70" s="1508">
        <v>25</v>
      </c>
      <c r="C70" s="1506" t="s">
        <v>7488</v>
      </c>
      <c r="D70" s="1489">
        <v>422.06896551724139</v>
      </c>
      <c r="E70" s="1009">
        <f t="shared" si="0"/>
        <v>422.06896551724139</v>
      </c>
      <c r="G70" s="1588"/>
      <c r="H70" s="224"/>
    </row>
    <row r="71" spans="1:8">
      <c r="A71" s="1475" t="s">
        <v>7508</v>
      </c>
      <c r="B71" s="1508">
        <v>32</v>
      </c>
      <c r="C71" s="1506" t="s">
        <v>7509</v>
      </c>
      <c r="D71" s="1489">
        <v>773.79310344827593</v>
      </c>
      <c r="E71" s="1009">
        <f t="shared" si="0"/>
        <v>773.79310344827593</v>
      </c>
      <c r="G71" s="1588"/>
      <c r="H71" s="224"/>
    </row>
    <row r="72" spans="1:8" s="100" customFormat="1" ht="18" customHeight="1">
      <c r="A72" s="1874" t="s">
        <v>7578</v>
      </c>
      <c r="B72" s="1875"/>
      <c r="C72" s="1875"/>
      <c r="D72" s="1875"/>
      <c r="E72" s="1876"/>
      <c r="G72" s="1588"/>
      <c r="H72" s="224"/>
    </row>
    <row r="73" spans="1:8">
      <c r="A73" s="1475" t="s">
        <v>7510</v>
      </c>
      <c r="B73" s="1486" t="s">
        <v>421</v>
      </c>
      <c r="C73" s="1506" t="s">
        <v>7460</v>
      </c>
      <c r="D73" s="1489">
        <v>281.37931034482762</v>
      </c>
      <c r="E73" s="1009">
        <f t="shared" si="0"/>
        <v>281.37931034482762</v>
      </c>
      <c r="G73" s="1588"/>
      <c r="H73" s="224"/>
    </row>
    <row r="74" spans="1:8">
      <c r="A74" s="1475" t="s">
        <v>7511</v>
      </c>
      <c r="B74" s="1486" t="s">
        <v>45</v>
      </c>
      <c r="C74" s="1506" t="s">
        <v>7462</v>
      </c>
      <c r="D74" s="1489">
        <v>349.96551724137936</v>
      </c>
      <c r="E74" s="1009">
        <f>D74-D74*$B$4/100</f>
        <v>349.96551724137936</v>
      </c>
      <c r="G74" s="1588"/>
      <c r="H74" s="224"/>
    </row>
    <row r="75" spans="1:8">
      <c r="A75" s="1475" t="s">
        <v>7512</v>
      </c>
      <c r="B75" s="1509" t="s">
        <v>46</v>
      </c>
      <c r="C75" s="1506" t="s">
        <v>7464</v>
      </c>
      <c r="D75" s="1489">
        <v>404.48275862068965</v>
      </c>
      <c r="E75" s="1009">
        <f>D75-D75*$B$4/100</f>
        <v>404.48275862068965</v>
      </c>
      <c r="G75" s="1588"/>
      <c r="H75" s="224"/>
    </row>
    <row r="76" spans="1:8">
      <c r="A76" s="1475" t="s">
        <v>7513</v>
      </c>
      <c r="B76" s="1509" t="s">
        <v>48</v>
      </c>
      <c r="C76" s="1506" t="s">
        <v>7481</v>
      </c>
      <c r="D76" s="1489">
        <v>555.72413793103453</v>
      </c>
      <c r="E76" s="1009">
        <f>D76-D76*$B$4/100</f>
        <v>555.72413793103453</v>
      </c>
      <c r="G76" s="1588"/>
      <c r="H76" s="224"/>
    </row>
    <row r="77" spans="1:8" s="100" customFormat="1" ht="18" customHeight="1">
      <c r="A77" s="1874" t="s">
        <v>7579</v>
      </c>
      <c r="B77" s="1875"/>
      <c r="C77" s="1875"/>
      <c r="D77" s="1875"/>
      <c r="E77" s="1876"/>
      <c r="G77" s="1588"/>
      <c r="H77" s="224"/>
    </row>
    <row r="78" spans="1:8">
      <c r="A78" s="1475" t="s">
        <v>7514</v>
      </c>
      <c r="B78" s="1509" t="s">
        <v>7515</v>
      </c>
      <c r="C78" s="1506" t="s">
        <v>7502</v>
      </c>
      <c r="D78" s="1489">
        <v>527.58620689655174</v>
      </c>
      <c r="E78" s="1009">
        <f>D78-D78*$B$4/100</f>
        <v>527.58620689655174</v>
      </c>
      <c r="G78" s="1588"/>
      <c r="H78" s="224"/>
    </row>
    <row r="79" spans="1:8">
      <c r="A79" s="1475" t="s">
        <v>7516</v>
      </c>
      <c r="B79" s="1509" t="s">
        <v>7575</v>
      </c>
      <c r="C79" s="1506" t="s">
        <v>7481</v>
      </c>
      <c r="D79" s="1489">
        <v>580.34482758620686</v>
      </c>
      <c r="E79" s="1009">
        <f>D79-D79*$B$4/100</f>
        <v>580.34482758620686</v>
      </c>
      <c r="G79" s="1588"/>
      <c r="H79" s="224"/>
    </row>
    <row r="80" spans="1:8" s="100" customFormat="1" ht="18" customHeight="1">
      <c r="A80" s="1874" t="s">
        <v>6785</v>
      </c>
      <c r="B80" s="1875"/>
      <c r="C80" s="1875"/>
      <c r="D80" s="1875"/>
      <c r="E80" s="1876"/>
      <c r="G80" s="1588"/>
      <c r="H80" s="224"/>
    </row>
    <row r="81" spans="1:8">
      <c r="A81" s="1475" t="s">
        <v>7517</v>
      </c>
      <c r="B81" s="1486">
        <v>16</v>
      </c>
      <c r="C81" s="1506" t="s">
        <v>7455</v>
      </c>
      <c r="D81" s="1489">
        <v>233.89655172413794</v>
      </c>
      <c r="E81" s="1009">
        <f>D81-D81*$B$4/100</f>
        <v>233.89655172413794</v>
      </c>
      <c r="G81" s="1588"/>
      <c r="H81" s="224"/>
    </row>
    <row r="82" spans="1:8">
      <c r="A82" s="1475" t="s">
        <v>7518</v>
      </c>
      <c r="B82" s="1486">
        <v>20</v>
      </c>
      <c r="C82" s="1506" t="s">
        <v>7446</v>
      </c>
      <c r="D82" s="1489">
        <v>365.79310344827587</v>
      </c>
      <c r="E82" s="1009">
        <f>D82-D82*$B$4/100</f>
        <v>365.79310344827587</v>
      </c>
      <c r="G82" s="1588"/>
      <c r="H82" s="224"/>
    </row>
    <row r="83" spans="1:8">
      <c r="A83" s="1475" t="s">
        <v>7519</v>
      </c>
      <c r="B83" s="1486">
        <v>25</v>
      </c>
      <c r="C83" s="1506" t="s">
        <v>7495</v>
      </c>
      <c r="D83" s="1489">
        <v>583.86206896551732</v>
      </c>
      <c r="E83" s="1009">
        <f>D83-D83*$B$4/100</f>
        <v>583.86206896551732</v>
      </c>
      <c r="G83" s="1588"/>
      <c r="H83" s="224"/>
    </row>
    <row r="84" spans="1:8">
      <c r="A84" s="1475" t="s">
        <v>7520</v>
      </c>
      <c r="B84" s="1486">
        <v>32</v>
      </c>
      <c r="C84" s="1506" t="s">
        <v>7521</v>
      </c>
      <c r="D84" s="1489">
        <v>1055.1724137931035</v>
      </c>
      <c r="E84" s="1009">
        <f>D84-D84*$B$4/100</f>
        <v>1055.1724137931035</v>
      </c>
      <c r="G84" s="1588"/>
      <c r="H84" s="224"/>
    </row>
    <row r="85" spans="1:8" s="100" customFormat="1" ht="18" customHeight="1">
      <c r="A85" s="1874" t="s">
        <v>27</v>
      </c>
      <c r="B85" s="1875"/>
      <c r="C85" s="1875"/>
      <c r="D85" s="1875"/>
      <c r="E85" s="1876"/>
      <c r="G85" s="1588"/>
      <c r="H85" s="224"/>
    </row>
    <row r="86" spans="1:8">
      <c r="A86" s="1475" t="s">
        <v>7522</v>
      </c>
      <c r="B86" s="1486" t="s">
        <v>63</v>
      </c>
      <c r="C86" s="1506" t="s">
        <v>7460</v>
      </c>
      <c r="D86" s="1489">
        <v>302.48275862068965</v>
      </c>
      <c r="E86" s="1009">
        <f t="shared" ref="E86:E102" si="1">D86-D86*$B$4/100</f>
        <v>302.48275862068965</v>
      </c>
      <c r="G86" s="1588"/>
      <c r="H86" s="224"/>
    </row>
    <row r="87" spans="1:8">
      <c r="A87" s="1475" t="s">
        <v>7523</v>
      </c>
      <c r="B87" s="1486" t="s">
        <v>65</v>
      </c>
      <c r="C87" s="1506" t="s">
        <v>7460</v>
      </c>
      <c r="D87" s="1489">
        <v>320.06896551724139</v>
      </c>
      <c r="E87" s="1009">
        <f t="shared" si="1"/>
        <v>320.06896551724139</v>
      </c>
      <c r="G87" s="1588"/>
      <c r="H87" s="224"/>
    </row>
    <row r="88" spans="1:8">
      <c r="A88" s="1475" t="s">
        <v>7524</v>
      </c>
      <c r="B88" s="1486" t="s">
        <v>64</v>
      </c>
      <c r="C88" s="1506" t="s">
        <v>7460</v>
      </c>
      <c r="D88" s="1489">
        <v>288.41379310344826</v>
      </c>
      <c r="E88" s="1009">
        <f t="shared" si="1"/>
        <v>288.41379310344826</v>
      </c>
      <c r="G88" s="1588"/>
      <c r="H88" s="224"/>
    </row>
    <row r="89" spans="1:8">
      <c r="A89" s="1475" t="s">
        <v>7525</v>
      </c>
      <c r="B89" s="1486" t="s">
        <v>66</v>
      </c>
      <c r="C89" s="1506" t="s">
        <v>7460</v>
      </c>
      <c r="D89" s="1489">
        <v>327.10344827586209</v>
      </c>
      <c r="E89" s="1009">
        <f t="shared" si="1"/>
        <v>327.10344827586209</v>
      </c>
      <c r="G89" s="1588"/>
      <c r="H89" s="224"/>
    </row>
    <row r="90" spans="1:8">
      <c r="A90" s="1475" t="s">
        <v>7526</v>
      </c>
      <c r="B90" s="1486" t="s">
        <v>356</v>
      </c>
      <c r="C90" s="1506" t="s">
        <v>7475</v>
      </c>
      <c r="D90" s="1489">
        <v>430.86206896551727</v>
      </c>
      <c r="E90" s="1009">
        <f t="shared" si="1"/>
        <v>430.86206896551727</v>
      </c>
      <c r="G90" s="1588"/>
      <c r="H90" s="224"/>
    </row>
    <row r="91" spans="1:8">
      <c r="A91" s="1475" t="s">
        <v>7527</v>
      </c>
      <c r="B91" s="1486" t="s">
        <v>7528</v>
      </c>
      <c r="C91" s="1506" t="s">
        <v>7488</v>
      </c>
      <c r="D91" s="1489">
        <v>349.96551724137936</v>
      </c>
      <c r="E91" s="1009">
        <f t="shared" si="1"/>
        <v>349.96551724137936</v>
      </c>
      <c r="G91" s="1588"/>
      <c r="H91" s="224"/>
    </row>
    <row r="92" spans="1:8">
      <c r="A92" s="1475" t="s">
        <v>7529</v>
      </c>
      <c r="B92" s="1486" t="s">
        <v>347</v>
      </c>
      <c r="C92" s="1506" t="s">
        <v>7488</v>
      </c>
      <c r="D92" s="1489">
        <v>383.37931034482762</v>
      </c>
      <c r="E92" s="1009">
        <f t="shared" si="1"/>
        <v>383.37931034482762</v>
      </c>
      <c r="G92" s="1588"/>
      <c r="H92" s="224"/>
    </row>
    <row r="93" spans="1:8">
      <c r="A93" s="1475" t="s">
        <v>7530</v>
      </c>
      <c r="B93" s="1486" t="s">
        <v>348</v>
      </c>
      <c r="C93" s="1506" t="s">
        <v>7475</v>
      </c>
      <c r="D93" s="1489">
        <v>451.96551724137936</v>
      </c>
      <c r="E93" s="1009">
        <f t="shared" si="1"/>
        <v>451.96551724137936</v>
      </c>
      <c r="G93" s="1588"/>
      <c r="H93" s="224"/>
    </row>
    <row r="94" spans="1:8">
      <c r="A94" s="1475" t="s">
        <v>7531</v>
      </c>
      <c r="B94" s="1486" t="s">
        <v>369</v>
      </c>
      <c r="C94" s="1506" t="s">
        <v>7488</v>
      </c>
      <c r="D94" s="1489">
        <v>390.41379310344826</v>
      </c>
      <c r="E94" s="1009">
        <f t="shared" si="1"/>
        <v>390.41379310344826</v>
      </c>
      <c r="G94" s="1588"/>
      <c r="H94" s="224"/>
    </row>
    <row r="95" spans="1:8">
      <c r="A95" s="1475" t="s">
        <v>7532</v>
      </c>
      <c r="B95" s="1486" t="s">
        <v>370</v>
      </c>
      <c r="C95" s="1506" t="s">
        <v>7475</v>
      </c>
      <c r="D95" s="1489">
        <v>453.72413793103448</v>
      </c>
      <c r="E95" s="1009">
        <f t="shared" si="1"/>
        <v>453.72413793103448</v>
      </c>
      <c r="G95" s="1588"/>
      <c r="H95" s="224"/>
    </row>
    <row r="96" spans="1:8">
      <c r="A96" s="1475" t="s">
        <v>7533</v>
      </c>
      <c r="B96" s="1486" t="s">
        <v>349</v>
      </c>
      <c r="C96" s="1506" t="s">
        <v>7475</v>
      </c>
      <c r="D96" s="1489">
        <v>427.34482758620697</v>
      </c>
      <c r="E96" s="1009">
        <f t="shared" si="1"/>
        <v>427.34482758620697</v>
      </c>
      <c r="G96" s="1588"/>
      <c r="H96" s="224"/>
    </row>
    <row r="97" spans="1:8">
      <c r="A97" s="1475" t="s">
        <v>7534</v>
      </c>
      <c r="B97" s="1486" t="s">
        <v>350</v>
      </c>
      <c r="C97" s="1506" t="s">
        <v>7481</v>
      </c>
      <c r="D97" s="1489">
        <v>490.65517241379314</v>
      </c>
      <c r="E97" s="1009">
        <f t="shared" si="1"/>
        <v>490.65517241379314</v>
      </c>
      <c r="G97" s="1588"/>
      <c r="H97" s="224"/>
    </row>
    <row r="98" spans="1:8">
      <c r="A98" s="1475" t="s">
        <v>7535</v>
      </c>
      <c r="B98" s="1486" t="s">
        <v>351</v>
      </c>
      <c r="C98" s="1506" t="s">
        <v>7475</v>
      </c>
      <c r="D98" s="1489">
        <v>494.17241379310349</v>
      </c>
      <c r="E98" s="1009">
        <f t="shared" si="1"/>
        <v>494.17241379310349</v>
      </c>
      <c r="G98" s="1588"/>
      <c r="H98" s="224"/>
    </row>
    <row r="99" spans="1:8">
      <c r="A99" s="1475" t="s">
        <v>7536</v>
      </c>
      <c r="B99" s="1486" t="s">
        <v>67</v>
      </c>
      <c r="C99" s="1506" t="s">
        <v>7537</v>
      </c>
      <c r="D99" s="1489">
        <v>743.89655172413802</v>
      </c>
      <c r="E99" s="1009">
        <f t="shared" si="1"/>
        <v>743.89655172413802</v>
      </c>
      <c r="G99" s="1588"/>
      <c r="H99" s="224"/>
    </row>
    <row r="100" spans="1:8">
      <c r="A100" s="1475" t="s">
        <v>7538</v>
      </c>
      <c r="B100" s="1486" t="s">
        <v>68</v>
      </c>
      <c r="C100" s="1506" t="s">
        <v>7537</v>
      </c>
      <c r="D100" s="1489">
        <v>763.24137931034488</v>
      </c>
      <c r="E100" s="1009">
        <f t="shared" si="1"/>
        <v>763.24137931034488</v>
      </c>
      <c r="G100" s="1588"/>
      <c r="H100" s="224"/>
    </row>
    <row r="101" spans="1:8">
      <c r="A101" s="1475" t="s">
        <v>7539</v>
      </c>
      <c r="B101" s="1486" t="s">
        <v>371</v>
      </c>
      <c r="C101" s="1506" t="s">
        <v>7537</v>
      </c>
      <c r="D101" s="1489">
        <v>710.48275862068965</v>
      </c>
      <c r="E101" s="1009">
        <f t="shared" si="1"/>
        <v>710.48275862068965</v>
      </c>
      <c r="G101" s="1588"/>
      <c r="H101" s="224"/>
    </row>
    <row r="102" spans="1:8">
      <c r="A102" s="1475" t="s">
        <v>7540</v>
      </c>
      <c r="B102" s="1486" t="s">
        <v>32</v>
      </c>
      <c r="C102" s="1506" t="s">
        <v>7521</v>
      </c>
      <c r="D102" s="1489">
        <v>859.9655172413793</v>
      </c>
      <c r="E102" s="1009">
        <f t="shared" si="1"/>
        <v>859.9655172413793</v>
      </c>
      <c r="G102" s="1588"/>
      <c r="H102" s="224"/>
    </row>
    <row r="103" spans="1:8" s="100" customFormat="1" ht="18" customHeight="1">
      <c r="A103" s="1874" t="s">
        <v>28</v>
      </c>
      <c r="B103" s="1875"/>
      <c r="C103" s="1875"/>
      <c r="D103" s="1875"/>
      <c r="E103" s="1876"/>
      <c r="G103" s="1588"/>
      <c r="H103" s="224"/>
    </row>
    <row r="104" spans="1:8" s="1481" customFormat="1">
      <c r="A104" s="1475" t="s">
        <v>7557</v>
      </c>
      <c r="B104" s="1486" t="s">
        <v>7576</v>
      </c>
      <c r="C104" s="1506" t="s">
        <v>7460</v>
      </c>
      <c r="D104" s="1489">
        <v>284.89655172413796</v>
      </c>
      <c r="E104" s="1009">
        <f>D104-D104*$B$4/100</f>
        <v>284.89655172413796</v>
      </c>
      <c r="G104" s="1588"/>
      <c r="H104" s="224"/>
    </row>
    <row r="105" spans="1:8" s="1481" customFormat="1">
      <c r="A105" s="1475" t="s">
        <v>7558</v>
      </c>
      <c r="B105" s="1486" t="s">
        <v>7577</v>
      </c>
      <c r="C105" s="1506" t="s">
        <v>7488</v>
      </c>
      <c r="D105" s="1489">
        <v>342.93103448275866</v>
      </c>
      <c r="E105" s="1009">
        <f>D105-D105*$B$4/100</f>
        <v>342.93103448275866</v>
      </c>
      <c r="G105" s="1588"/>
      <c r="H105" s="224"/>
    </row>
    <row r="106" spans="1:8" s="1481" customFormat="1">
      <c r="A106" s="1475" t="s">
        <v>7559</v>
      </c>
      <c r="B106" s="1486" t="s">
        <v>503</v>
      </c>
      <c r="C106" s="1506" t="s">
        <v>7502</v>
      </c>
      <c r="D106" s="1489">
        <v>492.41379310344831</v>
      </c>
      <c r="E106" s="1009">
        <f>D106-D106*$B$4/100</f>
        <v>492.41379310344831</v>
      </c>
      <c r="G106" s="1588"/>
      <c r="H106" s="224"/>
    </row>
    <row r="107" spans="1:8" s="1481" customFormat="1">
      <c r="A107" s="1475" t="s">
        <v>7560</v>
      </c>
      <c r="B107" s="1486" t="s">
        <v>6786</v>
      </c>
      <c r="C107" s="1506" t="s">
        <v>7504</v>
      </c>
      <c r="D107" s="1489">
        <v>564.51724137931035</v>
      </c>
      <c r="E107" s="1009">
        <f>D107-D107*$B$4/100</f>
        <v>564.51724137931035</v>
      </c>
      <c r="G107" s="1588"/>
      <c r="H107" s="224"/>
    </row>
    <row r="108" spans="1:8" s="1481" customFormat="1">
      <c r="A108" s="1475" t="s">
        <v>7561</v>
      </c>
      <c r="B108" s="1486" t="s">
        <v>504</v>
      </c>
      <c r="C108" s="1506" t="s">
        <v>7521</v>
      </c>
      <c r="D108" s="1489">
        <v>1055.1724137931035</v>
      </c>
      <c r="E108" s="1009">
        <f>D108-D108*$B$4/100</f>
        <v>1055.1724137931035</v>
      </c>
      <c r="G108" s="1588"/>
      <c r="H108" s="224"/>
    </row>
    <row r="109" spans="1:8" s="100" customFormat="1" ht="18" customHeight="1">
      <c r="A109" s="1874" t="s">
        <v>34</v>
      </c>
      <c r="B109" s="1875"/>
      <c r="C109" s="1875"/>
      <c r="D109" s="1875"/>
      <c r="E109" s="1876"/>
      <c r="G109" s="1588"/>
      <c r="H109" s="224"/>
    </row>
    <row r="110" spans="1:8">
      <c r="A110" s="1475" t="s">
        <v>7562</v>
      </c>
      <c r="B110" s="1486">
        <v>16</v>
      </c>
      <c r="C110" s="1506" t="s">
        <v>7563</v>
      </c>
      <c r="D110" s="1489">
        <v>79.137931034482762</v>
      </c>
      <c r="E110" s="1009">
        <f>D110-D110*$B$4/100</f>
        <v>79.137931034482762</v>
      </c>
      <c r="G110" s="1588"/>
      <c r="H110" s="224"/>
    </row>
    <row r="111" spans="1:8">
      <c r="A111" s="1475" t="s">
        <v>7564</v>
      </c>
      <c r="B111" s="1486">
        <v>20</v>
      </c>
      <c r="C111" s="1506" t="s">
        <v>7565</v>
      </c>
      <c r="D111" s="1489">
        <v>123.10344827586208</v>
      </c>
      <c r="E111" s="1009">
        <f>D111-D111*$B$4/100</f>
        <v>123.10344827586208</v>
      </c>
      <c r="G111" s="1588"/>
      <c r="H111" s="224"/>
    </row>
    <row r="112" spans="1:8">
      <c r="A112" s="1475" t="s">
        <v>7566</v>
      </c>
      <c r="B112" s="1486">
        <v>25</v>
      </c>
      <c r="C112" s="1506" t="s">
        <v>7444</v>
      </c>
      <c r="D112" s="1489">
        <v>211.0344827586207</v>
      </c>
      <c r="E112" s="1009">
        <f>D112-D112*$B$4/100</f>
        <v>211.0344827586207</v>
      </c>
      <c r="G112" s="1588"/>
      <c r="H112" s="224"/>
    </row>
    <row r="113" spans="1:8" s="100" customFormat="1" ht="18" customHeight="1">
      <c r="A113" s="1874" t="s">
        <v>7580</v>
      </c>
      <c r="B113" s="1875"/>
      <c r="C113" s="1875"/>
      <c r="D113" s="1875"/>
      <c r="E113" s="1876"/>
      <c r="G113" s="1588"/>
      <c r="H113" s="224"/>
    </row>
    <row r="114" spans="1:8">
      <c r="A114" s="1475" t="s">
        <v>7567</v>
      </c>
      <c r="B114" s="1486" t="s">
        <v>233</v>
      </c>
      <c r="C114" s="1506" t="s">
        <v>7488</v>
      </c>
      <c r="D114" s="1489">
        <v>615.51724137931035</v>
      </c>
      <c r="E114" s="1009">
        <f>D114-D114*$B$4/100</f>
        <v>615.51724137931035</v>
      </c>
      <c r="G114" s="1588"/>
      <c r="H114" s="224"/>
    </row>
    <row r="115" spans="1:8">
      <c r="A115" s="1475" t="s">
        <v>7568</v>
      </c>
      <c r="B115" s="1486" t="s">
        <v>234</v>
      </c>
      <c r="C115" s="1506" t="s">
        <v>7481</v>
      </c>
      <c r="D115" s="1489">
        <v>1055.1724137931035</v>
      </c>
      <c r="E115" s="1009">
        <f>D115-D115*$B$4/100</f>
        <v>1055.1724137931035</v>
      </c>
      <c r="G115" s="1588"/>
      <c r="H115" s="224"/>
    </row>
    <row r="116" spans="1:8">
      <c r="A116" s="1475" t="s">
        <v>7569</v>
      </c>
      <c r="B116" s="1486" t="s">
        <v>372</v>
      </c>
      <c r="C116" s="1506" t="s">
        <v>7481</v>
      </c>
      <c r="D116" s="1489">
        <v>1846.5517241379312</v>
      </c>
      <c r="E116" s="1009">
        <f>D116-D116*$B$4/100</f>
        <v>1846.5517241379312</v>
      </c>
      <c r="G116" s="1588"/>
      <c r="H116" s="224"/>
    </row>
    <row r="117" spans="1:8">
      <c r="A117" s="1475" t="s">
        <v>7570</v>
      </c>
      <c r="B117" s="1486" t="s">
        <v>352</v>
      </c>
      <c r="C117" s="1506" t="s">
        <v>7488</v>
      </c>
      <c r="D117" s="1489">
        <v>668.27586206896558</v>
      </c>
      <c r="E117" s="1009">
        <f>D117-D117*$B$4/100</f>
        <v>668.27586206896558</v>
      </c>
      <c r="G117" s="1588"/>
      <c r="H117" s="224"/>
    </row>
    <row r="118" spans="1:8" s="100" customFormat="1" ht="18" customHeight="1">
      <c r="A118" s="1874" t="s">
        <v>7581</v>
      </c>
      <c r="B118" s="1875"/>
      <c r="C118" s="1875"/>
      <c r="D118" s="1875"/>
      <c r="E118" s="1876"/>
      <c r="G118" s="1588"/>
      <c r="H118" s="224"/>
    </row>
    <row r="119" spans="1:8">
      <c r="A119" s="1475" t="s">
        <v>7571</v>
      </c>
      <c r="B119" s="1510" t="s">
        <v>233</v>
      </c>
      <c r="C119" s="1506" t="s">
        <v>7488</v>
      </c>
      <c r="D119" s="1489">
        <v>703.44827586206895</v>
      </c>
      <c r="E119" s="1009">
        <f>D119-D119*$B$4/100</f>
        <v>703.44827586206895</v>
      </c>
      <c r="G119" s="1588"/>
      <c r="H119" s="224"/>
    </row>
    <row r="120" spans="1:8">
      <c r="A120" s="1475" t="s">
        <v>7572</v>
      </c>
      <c r="B120" s="1510" t="s">
        <v>352</v>
      </c>
      <c r="C120" s="1506" t="s">
        <v>7537</v>
      </c>
      <c r="D120" s="1489">
        <v>791.37931034482767</v>
      </c>
      <c r="E120" s="1009">
        <f>D120-D120*$B$4/100</f>
        <v>791.37931034482767</v>
      </c>
      <c r="G120" s="1588"/>
      <c r="H120" s="224"/>
    </row>
  </sheetData>
  <mergeCells count="19">
    <mergeCell ref="A1:E1"/>
    <mergeCell ref="A13:E13"/>
    <mergeCell ref="A7:E7"/>
    <mergeCell ref="A31:E31"/>
    <mergeCell ref="A34:E34"/>
    <mergeCell ref="A59:E59"/>
    <mergeCell ref="A53:E53"/>
    <mergeCell ref="A48:E48"/>
    <mergeCell ref="A42:E42"/>
    <mergeCell ref="A24:E24"/>
    <mergeCell ref="A72:E72"/>
    <mergeCell ref="A67:E67"/>
    <mergeCell ref="A118:E118"/>
    <mergeCell ref="A113:E113"/>
    <mergeCell ref="A109:E109"/>
    <mergeCell ref="A103:E103"/>
    <mergeCell ref="A85:E85"/>
    <mergeCell ref="A80:E80"/>
    <mergeCell ref="A77:E77"/>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80"/>
  <sheetViews>
    <sheetView zoomScale="70" zoomScaleNormal="70" workbookViewId="0">
      <selection activeCell="K245" sqref="K245"/>
    </sheetView>
  </sheetViews>
  <sheetFormatPr defaultColWidth="9.140625" defaultRowHeight="15"/>
  <cols>
    <col min="1" max="1" width="22.85546875" style="903" customWidth="1"/>
    <col min="2" max="2" width="22.85546875" style="1481" customWidth="1"/>
    <col min="3" max="3" width="11.42578125" style="903" customWidth="1"/>
    <col min="4" max="4" width="14.7109375" style="903" customWidth="1"/>
    <col min="5" max="5" width="17.85546875" style="903" customWidth="1"/>
    <col min="6" max="6" width="25.42578125" style="903" customWidth="1"/>
    <col min="7" max="7" width="9.140625" style="903" customWidth="1"/>
    <col min="8" max="16384" width="9.140625" style="903"/>
  </cols>
  <sheetData>
    <row r="1" spans="1:9" ht="18.75">
      <c r="A1" s="1880" t="s">
        <v>5784</v>
      </c>
      <c r="B1" s="1880"/>
      <c r="C1" s="1880"/>
      <c r="D1" s="1880"/>
      <c r="E1" s="1880"/>
      <c r="F1" s="1880"/>
    </row>
    <row r="2" spans="1:9">
      <c r="A2" s="159"/>
      <c r="B2" s="159"/>
      <c r="C2" s="159"/>
      <c r="D2" s="554"/>
      <c r="E2" s="159"/>
      <c r="F2" s="253"/>
    </row>
    <row r="3" spans="1:9" ht="14.45" customHeight="1">
      <c r="A3" s="159"/>
      <c r="B3" s="159"/>
      <c r="C3" s="159"/>
      <c r="D3" s="554"/>
      <c r="E3" s="396"/>
      <c r="F3" s="557"/>
    </row>
    <row r="4" spans="1:9">
      <c r="A4" s="1888" t="s">
        <v>6</v>
      </c>
      <c r="B4" s="1889"/>
      <c r="C4" s="1180">
        <v>0</v>
      </c>
      <c r="D4" s="554"/>
      <c r="E4" s="396"/>
      <c r="F4" s="159"/>
    </row>
    <row r="5" spans="1:9">
      <c r="A5" s="555"/>
      <c r="B5" s="555"/>
      <c r="C5" s="380"/>
      <c r="D5" s="380"/>
      <c r="E5" s="159"/>
      <c r="F5" s="159"/>
    </row>
    <row r="6" spans="1:9" ht="30">
      <c r="A6" s="1160" t="s">
        <v>7653</v>
      </c>
      <c r="B6" s="1160" t="s">
        <v>7654</v>
      </c>
      <c r="C6" s="1160" t="s">
        <v>24</v>
      </c>
      <c r="D6" s="1179" t="s">
        <v>569</v>
      </c>
      <c r="E6" s="1188" t="s">
        <v>6640</v>
      </c>
      <c r="F6" s="1160" t="s">
        <v>11</v>
      </c>
    </row>
    <row r="7" spans="1:9" ht="15" customHeight="1">
      <c r="A7" s="1881" t="s">
        <v>7651</v>
      </c>
      <c r="B7" s="1882"/>
      <c r="C7" s="1883"/>
      <c r="D7" s="1883"/>
      <c r="E7" s="1883"/>
      <c r="F7" s="1884"/>
    </row>
    <row r="8" spans="1:9">
      <c r="A8" s="1176" t="s">
        <v>5785</v>
      </c>
      <c r="B8" s="1549" t="s">
        <v>7655</v>
      </c>
      <c r="C8" s="1177" t="s">
        <v>5786</v>
      </c>
      <c r="D8" s="1103" t="s">
        <v>5787</v>
      </c>
      <c r="E8" s="1136">
        <v>328.93653599999999</v>
      </c>
      <c r="F8" s="1017">
        <f t="shared" ref="F8:F22" si="0">E8-E8*$C$4/100</f>
        <v>328.93653599999999</v>
      </c>
      <c r="I8" s="16"/>
    </row>
    <row r="9" spans="1:9">
      <c r="A9" s="1176" t="s">
        <v>5788</v>
      </c>
      <c r="B9" s="1549" t="s">
        <v>7656</v>
      </c>
      <c r="C9" s="1177" t="s">
        <v>5789</v>
      </c>
      <c r="D9" s="1103" t="s">
        <v>5787</v>
      </c>
      <c r="E9" s="1136">
        <v>448.65934200000009</v>
      </c>
      <c r="F9" s="1017">
        <f t="shared" si="0"/>
        <v>448.65934200000009</v>
      </c>
      <c r="H9" s="1588"/>
      <c r="I9" s="16"/>
    </row>
    <row r="10" spans="1:9">
      <c r="A10" s="1176" t="s">
        <v>5790</v>
      </c>
      <c r="B10" s="1549" t="s">
        <v>7657</v>
      </c>
      <c r="C10" s="1177" t="s">
        <v>5791</v>
      </c>
      <c r="D10" s="1103" t="s">
        <v>5792</v>
      </c>
      <c r="E10" s="1136">
        <v>606.87633599999992</v>
      </c>
      <c r="F10" s="1017">
        <f t="shared" si="0"/>
        <v>606.87633599999992</v>
      </c>
      <c r="H10" s="1588"/>
      <c r="I10" s="16"/>
    </row>
    <row r="11" spans="1:9">
      <c r="A11" s="1176" t="s">
        <v>5793</v>
      </c>
      <c r="B11" s="1549" t="s">
        <v>7658</v>
      </c>
      <c r="C11" s="1177" t="s">
        <v>5794</v>
      </c>
      <c r="D11" s="1103" t="s">
        <v>5795</v>
      </c>
      <c r="E11" s="1136">
        <v>784.49219999999991</v>
      </c>
      <c r="F11" s="1017">
        <f t="shared" si="0"/>
        <v>784.49219999999991</v>
      </c>
      <c r="H11" s="1588"/>
      <c r="I11" s="16"/>
    </row>
    <row r="12" spans="1:9">
      <c r="A12" s="1176" t="s">
        <v>5796</v>
      </c>
      <c r="B12" s="1549" t="s">
        <v>7659</v>
      </c>
      <c r="C12" s="1177" t="s">
        <v>5797</v>
      </c>
      <c r="D12" s="1103" t="s">
        <v>5798</v>
      </c>
      <c r="E12" s="1136">
        <v>1228.5318599999998</v>
      </c>
      <c r="F12" s="1017">
        <f t="shared" si="0"/>
        <v>1228.5318599999998</v>
      </c>
      <c r="H12" s="1588"/>
      <c r="I12" s="16"/>
    </row>
    <row r="13" spans="1:9">
      <c r="A13" s="1176" t="s">
        <v>5799</v>
      </c>
      <c r="B13" s="1549" t="s">
        <v>7660</v>
      </c>
      <c r="C13" s="1177" t="s">
        <v>5800</v>
      </c>
      <c r="D13" s="1103" t="s">
        <v>5801</v>
      </c>
      <c r="E13" s="1136">
        <v>1795.4341920000002</v>
      </c>
      <c r="F13" s="1017">
        <f t="shared" si="0"/>
        <v>1795.4341920000002</v>
      </c>
      <c r="H13" s="1588"/>
      <c r="I13" s="16"/>
    </row>
    <row r="14" spans="1:9">
      <c r="A14" s="1176" t="s">
        <v>5802</v>
      </c>
      <c r="B14" s="1549" t="s">
        <v>7661</v>
      </c>
      <c r="C14" s="1177" t="s">
        <v>5803</v>
      </c>
      <c r="D14" s="1103" t="s">
        <v>5801</v>
      </c>
      <c r="E14" s="1136">
        <v>2319.583122</v>
      </c>
      <c r="F14" s="1017">
        <f t="shared" si="0"/>
        <v>2319.583122</v>
      </c>
      <c r="H14" s="1588"/>
      <c r="I14" s="16"/>
    </row>
    <row r="15" spans="1:9" s="1481" customFormat="1">
      <c r="A15" s="1881" t="s">
        <v>7652</v>
      </c>
      <c r="B15" s="1882"/>
      <c r="C15" s="1883"/>
      <c r="D15" s="1883"/>
      <c r="E15" s="1883"/>
      <c r="F15" s="1884"/>
      <c r="H15" s="1588"/>
      <c r="I15" s="16"/>
    </row>
    <row r="16" spans="1:9" s="546" customFormat="1">
      <c r="A16" s="1178" t="s">
        <v>7630</v>
      </c>
      <c r="B16" s="1549"/>
      <c r="C16" s="1534" t="s">
        <v>5786</v>
      </c>
      <c r="D16" s="1535"/>
      <c r="E16" s="1136">
        <v>338.80197600000002</v>
      </c>
      <c r="F16" s="1533">
        <f t="shared" si="0"/>
        <v>338.80197600000002</v>
      </c>
      <c r="H16" s="1588"/>
      <c r="I16" s="16"/>
    </row>
    <row r="17" spans="1:9" s="546" customFormat="1">
      <c r="A17" s="1178" t="s">
        <v>7631</v>
      </c>
      <c r="B17" s="1549"/>
      <c r="C17" s="1534" t="s">
        <v>5789</v>
      </c>
      <c r="D17" s="1535"/>
      <c r="E17" s="1136">
        <v>462.11997600000007</v>
      </c>
      <c r="F17" s="1533">
        <f t="shared" si="0"/>
        <v>462.11997600000007</v>
      </c>
      <c r="H17" s="1588"/>
      <c r="I17" s="16"/>
    </row>
    <row r="18" spans="1:9" s="546" customFormat="1">
      <c r="A18" s="1178" t="s">
        <v>7632</v>
      </c>
      <c r="B18" s="1549"/>
      <c r="C18" s="1534" t="s">
        <v>5791</v>
      </c>
      <c r="D18" s="1535"/>
      <c r="E18" s="1136">
        <v>625.07997</v>
      </c>
      <c r="F18" s="1533">
        <f t="shared" si="0"/>
        <v>625.07997</v>
      </c>
      <c r="H18" s="1588"/>
      <c r="I18" s="16"/>
    </row>
    <row r="19" spans="1:9" s="546" customFormat="1">
      <c r="A19" s="1178" t="s">
        <v>7633</v>
      </c>
      <c r="B19" s="1549"/>
      <c r="C19" s="1534" t="s">
        <v>5794</v>
      </c>
      <c r="D19" s="1535"/>
      <c r="E19" s="1136">
        <v>808.02696600000002</v>
      </c>
      <c r="F19" s="1533">
        <f t="shared" si="0"/>
        <v>808.02696600000002</v>
      </c>
      <c r="H19" s="1588"/>
      <c r="I19" s="16"/>
    </row>
    <row r="20" spans="1:9" s="546" customFormat="1">
      <c r="A20" s="1178" t="s">
        <v>7634</v>
      </c>
      <c r="B20" s="1549"/>
      <c r="C20" s="1534" t="s">
        <v>5797</v>
      </c>
      <c r="D20" s="1535"/>
      <c r="E20" s="1136">
        <v>1265.3849700000001</v>
      </c>
      <c r="F20" s="1533">
        <f t="shared" si="0"/>
        <v>1265.3849700000001</v>
      </c>
      <c r="H20" s="1588"/>
      <c r="I20" s="16"/>
    </row>
    <row r="21" spans="1:9" s="546" customFormat="1">
      <c r="A21" s="1178" t="s">
        <v>7635</v>
      </c>
      <c r="B21" s="1549"/>
      <c r="C21" s="1534" t="s">
        <v>5800</v>
      </c>
      <c r="D21" s="1535"/>
      <c r="E21" s="1136">
        <v>1849.2957000000001</v>
      </c>
      <c r="F21" s="1533">
        <f t="shared" si="0"/>
        <v>1849.2957000000001</v>
      </c>
      <c r="H21" s="1588"/>
      <c r="I21" s="16"/>
    </row>
    <row r="22" spans="1:9" s="546" customFormat="1">
      <c r="A22" s="1178" t="s">
        <v>7636</v>
      </c>
      <c r="B22" s="1549"/>
      <c r="C22" s="1534" t="s">
        <v>5803</v>
      </c>
      <c r="D22" s="1535"/>
      <c r="E22" s="1136">
        <v>2389.1724180000001</v>
      </c>
      <c r="F22" s="1533">
        <f t="shared" si="0"/>
        <v>2389.1724180000001</v>
      </c>
      <c r="H22" s="1588"/>
      <c r="I22" s="16"/>
    </row>
    <row r="23" spans="1:9" ht="30">
      <c r="A23" s="1134" t="s">
        <v>23</v>
      </c>
      <c r="B23" s="1160" t="s">
        <v>7654</v>
      </c>
      <c r="C23" s="1134" t="s">
        <v>24</v>
      </c>
      <c r="D23" s="1134" t="s">
        <v>364</v>
      </c>
      <c r="E23" s="1150" t="s">
        <v>6644</v>
      </c>
      <c r="F23" s="1134" t="s">
        <v>11</v>
      </c>
      <c r="H23" s="1588"/>
      <c r="I23" s="16"/>
    </row>
    <row r="24" spans="1:9" ht="15" customHeight="1">
      <c r="A24" s="1885" t="s">
        <v>5804</v>
      </c>
      <c r="B24" s="1878"/>
      <c r="C24" s="1886"/>
      <c r="D24" s="1886"/>
      <c r="E24" s="1886"/>
      <c r="F24" s="1887"/>
      <c r="H24" s="1588"/>
      <c r="I24" s="16"/>
    </row>
    <row r="25" spans="1:9">
      <c r="A25" s="1176" t="s">
        <v>5805</v>
      </c>
      <c r="B25" s="1178" t="s">
        <v>7662</v>
      </c>
      <c r="C25" s="1177">
        <v>15</v>
      </c>
      <c r="D25" s="1103">
        <v>200</v>
      </c>
      <c r="E25" s="1136">
        <v>197.23191347368419</v>
      </c>
      <c r="F25" s="1017">
        <f t="shared" ref="F25:F31" si="1">E25-E25*$C$4/100</f>
        <v>197.23191347368419</v>
      </c>
      <c r="H25" s="1588"/>
      <c r="I25" s="16"/>
    </row>
    <row r="26" spans="1:9">
      <c r="A26" s="1176" t="s">
        <v>5806</v>
      </c>
      <c r="B26" s="1178" t="s">
        <v>7663</v>
      </c>
      <c r="C26" s="1177">
        <v>18</v>
      </c>
      <c r="D26" s="1103">
        <v>150</v>
      </c>
      <c r="E26" s="1136">
        <v>267.43630168421055</v>
      </c>
      <c r="F26" s="1017">
        <f t="shared" si="1"/>
        <v>267.43630168421055</v>
      </c>
      <c r="H26" s="1588"/>
      <c r="I26" s="16"/>
    </row>
    <row r="27" spans="1:9">
      <c r="A27" s="1176" t="s">
        <v>5807</v>
      </c>
      <c r="B27" s="1178" t="s">
        <v>7664</v>
      </c>
      <c r="C27" s="1177">
        <v>22</v>
      </c>
      <c r="D27" s="1103">
        <v>120</v>
      </c>
      <c r="E27" s="1136">
        <v>302.87100505263157</v>
      </c>
      <c r="F27" s="1017">
        <f t="shared" si="1"/>
        <v>302.87100505263157</v>
      </c>
      <c r="H27" s="1588"/>
      <c r="I27" s="16"/>
    </row>
    <row r="28" spans="1:9">
      <c r="A28" s="1176" t="s">
        <v>5808</v>
      </c>
      <c r="B28" s="1178" t="s">
        <v>7665</v>
      </c>
      <c r="C28" s="1177">
        <v>28</v>
      </c>
      <c r="D28" s="1103">
        <v>50</v>
      </c>
      <c r="E28" s="1136">
        <v>446.46108631578949</v>
      </c>
      <c r="F28" s="1017">
        <f t="shared" si="1"/>
        <v>446.46108631578949</v>
      </c>
      <c r="H28" s="1588"/>
      <c r="I28" s="16"/>
    </row>
    <row r="29" spans="1:9">
      <c r="A29" s="1176" t="s">
        <v>5809</v>
      </c>
      <c r="B29" s="1178" t="s">
        <v>7666</v>
      </c>
      <c r="C29" s="1177">
        <v>35</v>
      </c>
      <c r="D29" s="1103">
        <v>40</v>
      </c>
      <c r="E29" s="1136">
        <v>689.12994126315789</v>
      </c>
      <c r="F29" s="1017">
        <f t="shared" si="1"/>
        <v>689.12994126315789</v>
      </c>
      <c r="H29" s="1588"/>
      <c r="I29" s="16"/>
    </row>
    <row r="30" spans="1:9">
      <c r="A30" s="1176" t="s">
        <v>5810</v>
      </c>
      <c r="B30" s="1178" t="s">
        <v>7667</v>
      </c>
      <c r="C30" s="1177">
        <v>42</v>
      </c>
      <c r="D30" s="1103">
        <v>18</v>
      </c>
      <c r="E30" s="1136">
        <v>971.41233221052653</v>
      </c>
      <c r="F30" s="1017">
        <f t="shared" si="1"/>
        <v>971.41233221052653</v>
      </c>
      <c r="H30" s="1588"/>
      <c r="I30" s="16"/>
    </row>
    <row r="31" spans="1:9">
      <c r="A31" s="1176" t="s">
        <v>5811</v>
      </c>
      <c r="B31" s="1178" t="s">
        <v>7668</v>
      </c>
      <c r="C31" s="1177">
        <v>54</v>
      </c>
      <c r="D31" s="1103">
        <v>10</v>
      </c>
      <c r="E31" s="1136">
        <v>1414.6741402105265</v>
      </c>
      <c r="F31" s="1017">
        <f t="shared" si="1"/>
        <v>1414.6741402105265</v>
      </c>
      <c r="H31" s="1588"/>
      <c r="I31" s="16"/>
    </row>
    <row r="32" spans="1:9">
      <c r="A32" s="1312" t="s">
        <v>5812</v>
      </c>
      <c r="B32" s="1550"/>
      <c r="C32" s="1313"/>
      <c r="D32" s="1313"/>
      <c r="E32" s="1314"/>
      <c r="F32" s="1314"/>
      <c r="H32" s="1588"/>
      <c r="I32" s="16"/>
    </row>
    <row r="33" spans="1:9">
      <c r="A33" s="1176" t="s">
        <v>5813</v>
      </c>
      <c r="B33" s="1178" t="s">
        <v>7669</v>
      </c>
      <c r="C33" s="1177">
        <v>15</v>
      </c>
      <c r="D33" s="1103">
        <v>200</v>
      </c>
      <c r="E33" s="1136">
        <v>186.35796189473686</v>
      </c>
      <c r="F33" s="1017">
        <f t="shared" ref="F33:F39" si="2">E33-E33*$C$4/100</f>
        <v>186.35796189473686</v>
      </c>
      <c r="H33" s="1588"/>
      <c r="I33" s="16"/>
    </row>
    <row r="34" spans="1:9">
      <c r="A34" s="1176" t="s">
        <v>5814</v>
      </c>
      <c r="B34" s="1178" t="s">
        <v>7670</v>
      </c>
      <c r="C34" s="1177">
        <v>18</v>
      </c>
      <c r="D34" s="1103">
        <v>150</v>
      </c>
      <c r="E34" s="1136">
        <v>302.02625178947369</v>
      </c>
      <c r="F34" s="1017">
        <f t="shared" si="2"/>
        <v>302.02625178947369</v>
      </c>
      <c r="H34" s="1588"/>
      <c r="I34" s="16"/>
    </row>
    <row r="35" spans="1:9">
      <c r="A35" s="1176" t="s">
        <v>5815</v>
      </c>
      <c r="B35" s="1178" t="s">
        <v>7671</v>
      </c>
      <c r="C35" s="1177">
        <v>22</v>
      </c>
      <c r="D35" s="1103">
        <v>100</v>
      </c>
      <c r="E35" s="1136">
        <v>358.34613157894739</v>
      </c>
      <c r="F35" s="1017">
        <f t="shared" si="2"/>
        <v>358.34613157894739</v>
      </c>
      <c r="H35" s="1588"/>
      <c r="I35" s="16"/>
    </row>
    <row r="36" spans="1:9">
      <c r="A36" s="1176" t="s">
        <v>5816</v>
      </c>
      <c r="B36" s="1178" t="s">
        <v>7672</v>
      </c>
      <c r="C36" s="1177">
        <v>28</v>
      </c>
      <c r="D36" s="1103">
        <v>50</v>
      </c>
      <c r="E36" s="1136">
        <v>478.94814000000002</v>
      </c>
      <c r="F36" s="1017">
        <f t="shared" si="2"/>
        <v>478.94814000000002</v>
      </c>
      <c r="H36" s="1588"/>
      <c r="I36" s="16"/>
    </row>
    <row r="37" spans="1:9">
      <c r="A37" s="1176" t="s">
        <v>5817</v>
      </c>
      <c r="B37" s="1178" t="s">
        <v>7673</v>
      </c>
      <c r="C37" s="1177">
        <v>35</v>
      </c>
      <c r="D37" s="1103">
        <v>35</v>
      </c>
      <c r="E37" s="1136">
        <v>711.5248894736842</v>
      </c>
      <c r="F37" s="1017">
        <f t="shared" si="2"/>
        <v>711.5248894736842</v>
      </c>
      <c r="H37" s="1588"/>
      <c r="I37" s="16"/>
    </row>
    <row r="38" spans="1:9">
      <c r="A38" s="1176" t="s">
        <v>5818</v>
      </c>
      <c r="B38" s="1178" t="s">
        <v>7674</v>
      </c>
      <c r="C38" s="1177">
        <v>42</v>
      </c>
      <c r="D38" s="1103">
        <v>18</v>
      </c>
      <c r="E38" s="1136">
        <v>830.31157705263161</v>
      </c>
      <c r="F38" s="1017">
        <f t="shared" si="2"/>
        <v>830.31157705263161</v>
      </c>
      <c r="H38" s="1588"/>
      <c r="I38" s="16"/>
    </row>
    <row r="39" spans="1:9">
      <c r="A39" s="1176" t="s">
        <v>5819</v>
      </c>
      <c r="B39" s="1178" t="s">
        <v>7675</v>
      </c>
      <c r="C39" s="1177">
        <v>54</v>
      </c>
      <c r="D39" s="1103">
        <v>10</v>
      </c>
      <c r="E39" s="1136">
        <v>1430.5447174736842</v>
      </c>
      <c r="F39" s="1017">
        <f t="shared" si="2"/>
        <v>1430.5447174736842</v>
      </c>
      <c r="H39" s="1588"/>
      <c r="I39" s="16"/>
    </row>
    <row r="40" spans="1:9" ht="15" customHeight="1">
      <c r="A40" s="1312" t="s">
        <v>5820</v>
      </c>
      <c r="B40" s="1550"/>
      <c r="C40" s="1313"/>
      <c r="D40" s="1313"/>
      <c r="E40" s="1314"/>
      <c r="F40" s="1314"/>
      <c r="H40" s="1588"/>
      <c r="I40" s="16"/>
    </row>
    <row r="41" spans="1:9">
      <c r="A41" s="1178" t="s">
        <v>5821</v>
      </c>
      <c r="B41" s="1178" t="s">
        <v>7676</v>
      </c>
      <c r="C41" s="1177">
        <v>15</v>
      </c>
      <c r="D41" s="1103">
        <v>200</v>
      </c>
      <c r="E41" s="1136">
        <v>183.14969684210527</v>
      </c>
      <c r="F41" s="1017">
        <f t="shared" ref="F41:F47" si="3">E41-E41*$C$4/100</f>
        <v>183.14969684210527</v>
      </c>
      <c r="H41" s="1588"/>
      <c r="I41" s="16"/>
    </row>
    <row r="42" spans="1:9">
      <c r="A42" s="1176" t="s">
        <v>5822</v>
      </c>
      <c r="B42" s="1178" t="s">
        <v>7677</v>
      </c>
      <c r="C42" s="1177">
        <v>18</v>
      </c>
      <c r="D42" s="1103">
        <v>160</v>
      </c>
      <c r="E42" s="1136">
        <v>242.12965073684208</v>
      </c>
      <c r="F42" s="1017">
        <f t="shared" si="3"/>
        <v>242.12965073684208</v>
      </c>
      <c r="H42" s="1588"/>
      <c r="I42" s="16"/>
    </row>
    <row r="43" spans="1:9">
      <c r="A43" s="1176" t="s">
        <v>5823</v>
      </c>
      <c r="B43" s="1178" t="s">
        <v>7678</v>
      </c>
      <c r="C43" s="1177">
        <v>22</v>
      </c>
      <c r="D43" s="1103">
        <v>120</v>
      </c>
      <c r="E43" s="1136">
        <v>271.29161178947368</v>
      </c>
      <c r="F43" s="1017">
        <f t="shared" si="3"/>
        <v>271.29161178947368</v>
      </c>
      <c r="H43" s="1588"/>
      <c r="I43" s="16"/>
    </row>
    <row r="44" spans="1:9">
      <c r="A44" s="1176" t="s">
        <v>5824</v>
      </c>
      <c r="B44" s="1178" t="s">
        <v>7679</v>
      </c>
      <c r="C44" s="1177">
        <v>28</v>
      </c>
      <c r="D44" s="1103">
        <v>70</v>
      </c>
      <c r="E44" s="1136">
        <v>360.07158505263163</v>
      </c>
      <c r="F44" s="1017">
        <f t="shared" si="3"/>
        <v>360.07158505263163</v>
      </c>
      <c r="H44" s="1588"/>
      <c r="I44" s="16"/>
    </row>
    <row r="45" spans="1:9">
      <c r="A45" s="1176" t="s">
        <v>5825</v>
      </c>
      <c r="B45" s="1178" t="s">
        <v>7680</v>
      </c>
      <c r="C45" s="1177">
        <v>35</v>
      </c>
      <c r="D45" s="1103">
        <v>40</v>
      </c>
      <c r="E45" s="1136">
        <v>599.49622799999997</v>
      </c>
      <c r="F45" s="1017">
        <f t="shared" si="3"/>
        <v>599.49622799999997</v>
      </c>
      <c r="H45" s="1588"/>
      <c r="I45" s="16"/>
    </row>
    <row r="46" spans="1:9">
      <c r="A46" s="1178" t="s">
        <v>5826</v>
      </c>
      <c r="B46" s="1178" t="s">
        <v>7681</v>
      </c>
      <c r="C46" s="1177">
        <v>42</v>
      </c>
      <c r="D46" s="1103">
        <v>25</v>
      </c>
      <c r="E46" s="1136">
        <v>762.22805873684217</v>
      </c>
      <c r="F46" s="1017">
        <f t="shared" si="3"/>
        <v>762.22805873684217</v>
      </c>
      <c r="H46" s="1588"/>
      <c r="I46" s="16"/>
    </row>
    <row r="47" spans="1:9">
      <c r="A47" s="1176" t="s">
        <v>5827</v>
      </c>
      <c r="B47" s="1178" t="s">
        <v>7682</v>
      </c>
      <c r="C47" s="1177">
        <v>54</v>
      </c>
      <c r="D47" s="1103">
        <v>10</v>
      </c>
      <c r="E47" s="1136">
        <v>944.18251957894745</v>
      </c>
      <c r="F47" s="1017">
        <f t="shared" si="3"/>
        <v>944.18251957894745</v>
      </c>
      <c r="H47" s="1588"/>
      <c r="I47" s="16"/>
    </row>
    <row r="48" spans="1:9">
      <c r="A48" s="1312" t="s">
        <v>5828</v>
      </c>
      <c r="B48" s="1550"/>
      <c r="C48" s="1313"/>
      <c r="D48" s="1313"/>
      <c r="E48" s="1314"/>
      <c r="F48" s="1314"/>
      <c r="H48" s="1588"/>
      <c r="I48" s="16"/>
    </row>
    <row r="49" spans="1:9">
      <c r="A49" s="1176" t="s">
        <v>5829</v>
      </c>
      <c r="B49" s="1178" t="s">
        <v>7683</v>
      </c>
      <c r="C49" s="1177">
        <v>15</v>
      </c>
      <c r="D49" s="1103">
        <v>200</v>
      </c>
      <c r="E49" s="1136">
        <v>186.03443936842103</v>
      </c>
      <c r="F49" s="1017">
        <f t="shared" ref="F49:F55" si="4">E49-E49*$C$4/100</f>
        <v>186.03443936842103</v>
      </c>
      <c r="H49" s="1588"/>
      <c r="I49" s="16"/>
    </row>
    <row r="50" spans="1:9">
      <c r="A50" s="1176" t="s">
        <v>5830</v>
      </c>
      <c r="B50" s="1178" t="s">
        <v>7684</v>
      </c>
      <c r="C50" s="1177">
        <v>18</v>
      </c>
      <c r="D50" s="1103">
        <v>160</v>
      </c>
      <c r="E50" s="1136">
        <v>288.5012128421053</v>
      </c>
      <c r="F50" s="1017">
        <f t="shared" si="4"/>
        <v>288.5012128421053</v>
      </c>
      <c r="H50" s="1588"/>
      <c r="I50" s="16"/>
    </row>
    <row r="51" spans="1:9">
      <c r="A51" s="1176" t="s">
        <v>5831</v>
      </c>
      <c r="B51" s="1178" t="s">
        <v>7685</v>
      </c>
      <c r="C51" s="1177">
        <v>22</v>
      </c>
      <c r="D51" s="1103">
        <v>120</v>
      </c>
      <c r="E51" s="1136">
        <v>299.24036336842107</v>
      </c>
      <c r="F51" s="1017">
        <f t="shared" si="4"/>
        <v>299.24036336842107</v>
      </c>
      <c r="H51" s="1588"/>
      <c r="I51" s="16"/>
    </row>
    <row r="52" spans="1:9">
      <c r="A52" s="1176" t="s">
        <v>5832</v>
      </c>
      <c r="B52" s="1178" t="s">
        <v>7686</v>
      </c>
      <c r="C52" s="1177">
        <v>28</v>
      </c>
      <c r="D52" s="1103">
        <v>70</v>
      </c>
      <c r="E52" s="1136">
        <v>401.58132252631577</v>
      </c>
      <c r="F52" s="1017">
        <f t="shared" si="4"/>
        <v>401.58132252631577</v>
      </c>
      <c r="H52" s="1588"/>
      <c r="I52" s="16"/>
    </row>
    <row r="53" spans="1:9">
      <c r="A53" s="1176" t="s">
        <v>5833</v>
      </c>
      <c r="B53" s="1178" t="s">
        <v>7687</v>
      </c>
      <c r="C53" s="1177">
        <v>35</v>
      </c>
      <c r="D53" s="1103">
        <v>40</v>
      </c>
      <c r="E53" s="1136">
        <v>604.85232315789472</v>
      </c>
      <c r="F53" s="1017">
        <f t="shared" si="4"/>
        <v>604.85232315789472</v>
      </c>
      <c r="H53" s="1588"/>
      <c r="I53" s="16"/>
    </row>
    <row r="54" spans="1:9">
      <c r="A54" s="1176" t="s">
        <v>5834</v>
      </c>
      <c r="B54" s="1178" t="s">
        <v>7688</v>
      </c>
      <c r="C54" s="1177">
        <v>42</v>
      </c>
      <c r="D54" s="1103">
        <v>20</v>
      </c>
      <c r="E54" s="1136">
        <v>769.92070547368417</v>
      </c>
      <c r="F54" s="1017">
        <f t="shared" si="4"/>
        <v>769.92070547368417</v>
      </c>
      <c r="H54" s="1588"/>
      <c r="I54" s="16"/>
    </row>
    <row r="55" spans="1:9">
      <c r="A55" s="1176" t="s">
        <v>5835</v>
      </c>
      <c r="B55" s="1178" t="s">
        <v>7689</v>
      </c>
      <c r="C55" s="1177">
        <v>54</v>
      </c>
      <c r="D55" s="1103">
        <v>10</v>
      </c>
      <c r="E55" s="1136">
        <v>1238.363350105263</v>
      </c>
      <c r="F55" s="1017">
        <f t="shared" si="4"/>
        <v>1238.363350105263</v>
      </c>
      <c r="H55" s="1588"/>
      <c r="I55" s="16"/>
    </row>
    <row r="56" spans="1:9">
      <c r="A56" s="1312" t="s">
        <v>5836</v>
      </c>
      <c r="B56" s="1550"/>
      <c r="C56" s="1313"/>
      <c r="D56" s="1313"/>
      <c r="E56" s="1314"/>
      <c r="F56" s="1314"/>
      <c r="H56" s="1588"/>
      <c r="I56" s="16"/>
    </row>
    <row r="57" spans="1:9">
      <c r="A57" s="1178" t="s">
        <v>5837</v>
      </c>
      <c r="B57" s="1178" t="s">
        <v>7690</v>
      </c>
      <c r="C57" s="1177">
        <v>15</v>
      </c>
      <c r="D57" s="1103">
        <v>50</v>
      </c>
      <c r="E57" s="1136">
        <v>467.88546694736834</v>
      </c>
      <c r="F57" s="1017">
        <f>E57-E57*$C$4/100</f>
        <v>467.88546694736834</v>
      </c>
      <c r="H57" s="1588"/>
      <c r="I57" s="16"/>
    </row>
    <row r="58" spans="1:9">
      <c r="A58" s="1178" t="s">
        <v>5838</v>
      </c>
      <c r="B58" s="1178" t="s">
        <v>7691</v>
      </c>
      <c r="C58" s="1177">
        <v>18</v>
      </c>
      <c r="D58" s="1103">
        <v>50</v>
      </c>
      <c r="E58" s="1136">
        <v>621.88218947368432</v>
      </c>
      <c r="F58" s="1017">
        <f>E58-E58*$C$4/100</f>
        <v>621.88218947368432</v>
      </c>
      <c r="H58" s="1588"/>
      <c r="I58" s="16"/>
    </row>
    <row r="59" spans="1:9">
      <c r="A59" s="1178" t="s">
        <v>5839</v>
      </c>
      <c r="B59" s="1178" t="s">
        <v>7692</v>
      </c>
      <c r="C59" s="1177">
        <v>22</v>
      </c>
      <c r="D59" s="1103">
        <v>20</v>
      </c>
      <c r="E59" s="1136">
        <v>705.11734610526321</v>
      </c>
      <c r="F59" s="1017">
        <f>E59-E59*$C$4/100</f>
        <v>705.11734610526321</v>
      </c>
      <c r="H59" s="1588"/>
      <c r="I59" s="16"/>
    </row>
    <row r="60" spans="1:9">
      <c r="A60" s="1178" t="s">
        <v>5840</v>
      </c>
      <c r="B60" s="1178" t="s">
        <v>7693</v>
      </c>
      <c r="C60" s="1177">
        <v>28</v>
      </c>
      <c r="D60" s="1103">
        <v>20</v>
      </c>
      <c r="E60" s="1136">
        <v>977.17283052631558</v>
      </c>
      <c r="F60" s="1017">
        <f>E60-E60*$C$4/100</f>
        <v>977.17283052631558</v>
      </c>
      <c r="H60" s="1588"/>
      <c r="I60" s="16"/>
    </row>
    <row r="61" spans="1:9" ht="15" customHeight="1">
      <c r="A61" s="1312" t="s">
        <v>5841</v>
      </c>
      <c r="B61" s="1550"/>
      <c r="C61" s="1313"/>
      <c r="D61" s="1313"/>
      <c r="E61" s="1314"/>
      <c r="F61" s="1314"/>
      <c r="H61" s="1588"/>
      <c r="I61" s="16"/>
    </row>
    <row r="62" spans="1:9">
      <c r="A62" s="1178" t="s">
        <v>5842</v>
      </c>
      <c r="B62" s="1178" t="s">
        <v>7694</v>
      </c>
      <c r="C62" s="1177">
        <v>15</v>
      </c>
      <c r="D62" s="1103">
        <v>50</v>
      </c>
      <c r="E62" s="1136">
        <v>462.10699515789474</v>
      </c>
      <c r="F62" s="1017">
        <f>E62-E62*$C$4/100</f>
        <v>462.10699515789474</v>
      </c>
      <c r="H62" s="1588"/>
      <c r="I62" s="16"/>
    </row>
    <row r="63" spans="1:9">
      <c r="A63" s="1178" t="s">
        <v>5843</v>
      </c>
      <c r="B63" s="1178" t="s">
        <v>7695</v>
      </c>
      <c r="C63" s="1177">
        <v>18</v>
      </c>
      <c r="D63" s="1103">
        <v>50</v>
      </c>
      <c r="E63" s="1136">
        <v>647.19782715789472</v>
      </c>
      <c r="F63" s="1017">
        <f>E63-E63*$C$4/100</f>
        <v>647.19782715789472</v>
      </c>
      <c r="H63" s="1588"/>
      <c r="I63" s="16"/>
    </row>
    <row r="64" spans="1:9">
      <c r="A64" s="1178" t="s">
        <v>5844</v>
      </c>
      <c r="B64" s="1178" t="s">
        <v>7696</v>
      </c>
      <c r="C64" s="1177">
        <v>22</v>
      </c>
      <c r="D64" s="1103">
        <v>20</v>
      </c>
      <c r="E64" s="1136">
        <v>704.65003578947369</v>
      </c>
      <c r="F64" s="1017">
        <f>E64-E64*$C$4/100</f>
        <v>704.65003578947369</v>
      </c>
      <c r="H64" s="1588"/>
      <c r="I64" s="16"/>
    </row>
    <row r="65" spans="1:9" ht="15" customHeight="1">
      <c r="A65" s="1312" t="s">
        <v>5845</v>
      </c>
      <c r="B65" s="1550"/>
      <c r="C65" s="1313"/>
      <c r="D65" s="1313"/>
      <c r="E65" s="1314"/>
      <c r="F65" s="1314"/>
      <c r="H65" s="1588"/>
      <c r="I65" s="16"/>
    </row>
    <row r="66" spans="1:9">
      <c r="A66" s="1178" t="s">
        <v>5846</v>
      </c>
      <c r="B66" s="1178" t="s">
        <v>7697</v>
      </c>
      <c r="C66" s="1177" t="s">
        <v>5847</v>
      </c>
      <c r="D66" s="1103">
        <v>50</v>
      </c>
      <c r="E66" s="1136">
        <v>311.18373663157894</v>
      </c>
      <c r="F66" s="1017">
        <f>E66-E66*$C$4/100</f>
        <v>311.18373663157894</v>
      </c>
      <c r="H66" s="1588"/>
      <c r="I66" s="16"/>
    </row>
    <row r="67" spans="1:9">
      <c r="A67" s="1178" t="s">
        <v>5848</v>
      </c>
      <c r="B67" s="1178" t="s">
        <v>7698</v>
      </c>
      <c r="C67" s="1177" t="s">
        <v>5849</v>
      </c>
      <c r="D67" s="1103">
        <v>25</v>
      </c>
      <c r="E67" s="1136">
        <v>872.45038610526308</v>
      </c>
      <c r="F67" s="1017">
        <f>E67-E67*$C$4/100</f>
        <v>872.45038610526308</v>
      </c>
      <c r="H67" s="1588"/>
      <c r="I67" s="16"/>
    </row>
    <row r="68" spans="1:9" ht="15" customHeight="1">
      <c r="A68" s="1312" t="s">
        <v>5850</v>
      </c>
      <c r="B68" s="1550"/>
      <c r="C68" s="1313"/>
      <c r="D68" s="1313"/>
      <c r="E68" s="1314"/>
      <c r="F68" s="1314"/>
      <c r="H68" s="1588"/>
      <c r="I68" s="16"/>
    </row>
    <row r="69" spans="1:9">
      <c r="A69" s="1176" t="s">
        <v>5851</v>
      </c>
      <c r="B69" s="1178" t="s">
        <v>7699</v>
      </c>
      <c r="C69" s="1177" t="s">
        <v>1178</v>
      </c>
      <c r="D69" s="1103">
        <v>120</v>
      </c>
      <c r="E69" s="1136">
        <v>488.78861684210523</v>
      </c>
      <c r="F69" s="1017">
        <f t="shared" ref="F69:F75" si="5">E69-E69*$C$4/100</f>
        <v>488.78861684210523</v>
      </c>
      <c r="H69" s="1588"/>
      <c r="I69" s="16"/>
    </row>
    <row r="70" spans="1:9">
      <c r="A70" s="1176" t="s">
        <v>5852</v>
      </c>
      <c r="B70" s="1178" t="s">
        <v>7700</v>
      </c>
      <c r="C70" s="1177" t="s">
        <v>1182</v>
      </c>
      <c r="D70" s="1103">
        <v>120</v>
      </c>
      <c r="E70" s="1136">
        <v>517.66300231578941</v>
      </c>
      <c r="F70" s="1017">
        <f t="shared" si="5"/>
        <v>517.66300231578941</v>
      </c>
      <c r="H70" s="1588"/>
      <c r="I70" s="16"/>
    </row>
    <row r="71" spans="1:9">
      <c r="A71" s="1178" t="s">
        <v>5853</v>
      </c>
      <c r="B71" s="1178" t="s">
        <v>7701</v>
      </c>
      <c r="C71" s="1177" t="s">
        <v>1180</v>
      </c>
      <c r="D71" s="1103">
        <v>50</v>
      </c>
      <c r="E71" s="1136">
        <v>626.74401410526309</v>
      </c>
      <c r="F71" s="1017">
        <f t="shared" si="5"/>
        <v>626.74401410526309</v>
      </c>
      <c r="H71" s="1588"/>
      <c r="I71" s="16"/>
    </row>
    <row r="72" spans="1:9">
      <c r="A72" s="1176" t="s">
        <v>5854</v>
      </c>
      <c r="B72" s="1178" t="s">
        <v>7702</v>
      </c>
      <c r="C72" s="1177" t="s">
        <v>5855</v>
      </c>
      <c r="D72" s="1103">
        <v>80</v>
      </c>
      <c r="E72" s="1136">
        <v>648.53685094736829</v>
      </c>
      <c r="F72" s="1017">
        <f t="shared" si="5"/>
        <v>648.53685094736829</v>
      </c>
      <c r="H72" s="1588"/>
      <c r="I72" s="16"/>
    </row>
    <row r="73" spans="1:9">
      <c r="A73" s="1176" t="s">
        <v>5856</v>
      </c>
      <c r="B73" s="1178" t="s">
        <v>7703</v>
      </c>
      <c r="C73" s="1177" t="s">
        <v>1181</v>
      </c>
      <c r="D73" s="1103">
        <v>50</v>
      </c>
      <c r="E73" s="1136">
        <v>651.10705768421064</v>
      </c>
      <c r="F73" s="1017">
        <f t="shared" si="5"/>
        <v>651.10705768421064</v>
      </c>
      <c r="H73" s="1588"/>
      <c r="I73" s="16"/>
    </row>
    <row r="74" spans="1:9">
      <c r="A74" s="1178" t="s">
        <v>5857</v>
      </c>
      <c r="B74" s="1178" t="s">
        <v>7704</v>
      </c>
      <c r="C74" s="1177" t="s">
        <v>5858</v>
      </c>
      <c r="D74" s="1103">
        <v>50</v>
      </c>
      <c r="E74" s="1136">
        <v>724.95107431578958</v>
      </c>
      <c r="F74" s="1017">
        <f t="shared" si="5"/>
        <v>724.95107431578958</v>
      </c>
      <c r="H74" s="1588"/>
      <c r="I74" s="16"/>
    </row>
    <row r="75" spans="1:9">
      <c r="A75" s="1178" t="s">
        <v>5859</v>
      </c>
      <c r="B75" s="1178" t="s">
        <v>7705</v>
      </c>
      <c r="C75" s="1177" t="s">
        <v>5860</v>
      </c>
      <c r="D75" s="1103">
        <v>30</v>
      </c>
      <c r="E75" s="1136">
        <v>1251.6996675789474</v>
      </c>
      <c r="F75" s="1017">
        <f t="shared" si="5"/>
        <v>1251.6996675789474</v>
      </c>
      <c r="H75" s="1588"/>
      <c r="I75" s="16"/>
    </row>
    <row r="76" spans="1:9" ht="15" customHeight="1">
      <c r="A76" s="1312" t="s">
        <v>5861</v>
      </c>
      <c r="B76" s="1550"/>
      <c r="C76" s="1313"/>
      <c r="D76" s="1313"/>
      <c r="E76" s="1314"/>
      <c r="F76" s="1314"/>
      <c r="H76" s="1588"/>
      <c r="I76" s="16"/>
    </row>
    <row r="77" spans="1:9">
      <c r="A77" s="1176" t="s">
        <v>5862</v>
      </c>
      <c r="B77" s="1178" t="s">
        <v>7706</v>
      </c>
      <c r="C77" s="1177" t="s">
        <v>1178</v>
      </c>
      <c r="D77" s="1103">
        <v>100</v>
      </c>
      <c r="E77" s="1136">
        <v>438.38200989473688</v>
      </c>
      <c r="F77" s="1017">
        <f t="shared" ref="F77:F83" si="6">E77-E77*$C$4/100</f>
        <v>438.38200989473688</v>
      </c>
      <c r="H77" s="1588"/>
      <c r="I77" s="16"/>
    </row>
    <row r="78" spans="1:9">
      <c r="A78" s="1176" t="s">
        <v>5863</v>
      </c>
      <c r="B78" s="1178" t="s">
        <v>7707</v>
      </c>
      <c r="C78" s="1177" t="s">
        <v>1182</v>
      </c>
      <c r="D78" s="1103">
        <v>100</v>
      </c>
      <c r="E78" s="1136">
        <v>566.17340778947369</v>
      </c>
      <c r="F78" s="1017">
        <f t="shared" si="6"/>
        <v>566.17340778947369</v>
      </c>
      <c r="H78" s="1588"/>
      <c r="I78" s="16"/>
    </row>
    <row r="79" spans="1:9">
      <c r="A79" s="1178" t="s">
        <v>5864</v>
      </c>
      <c r="B79" s="1178" t="s">
        <v>7708</v>
      </c>
      <c r="C79" s="1177" t="s">
        <v>1180</v>
      </c>
      <c r="D79" s="1103">
        <v>50</v>
      </c>
      <c r="E79" s="1136">
        <v>626.74401410526309</v>
      </c>
      <c r="F79" s="1017">
        <f t="shared" si="6"/>
        <v>626.74401410526309</v>
      </c>
      <c r="H79" s="1588"/>
      <c r="I79" s="16"/>
    </row>
    <row r="80" spans="1:9">
      <c r="A80" s="1178" t="s">
        <v>5865</v>
      </c>
      <c r="B80" s="1178" t="s">
        <v>7709</v>
      </c>
      <c r="C80" s="1177" t="s">
        <v>5855</v>
      </c>
      <c r="D80" s="1103">
        <v>80</v>
      </c>
      <c r="E80" s="1136">
        <v>637.87858105263149</v>
      </c>
      <c r="F80" s="1017">
        <f t="shared" si="6"/>
        <v>637.87858105263149</v>
      </c>
      <c r="H80" s="1588"/>
      <c r="I80" s="16"/>
    </row>
    <row r="81" spans="1:9">
      <c r="A81" s="1178" t="s">
        <v>5866</v>
      </c>
      <c r="B81" s="1178" t="s">
        <v>7710</v>
      </c>
      <c r="C81" s="1177" t="s">
        <v>1181</v>
      </c>
      <c r="D81" s="1103">
        <v>50</v>
      </c>
      <c r="E81" s="1136">
        <v>670.92281242105275</v>
      </c>
      <c r="F81" s="1017">
        <f t="shared" si="6"/>
        <v>670.92281242105275</v>
      </c>
      <c r="H81" s="1588"/>
      <c r="I81" s="16"/>
    </row>
    <row r="82" spans="1:9">
      <c r="A82" s="1178" t="s">
        <v>5867</v>
      </c>
      <c r="B82" s="1178" t="s">
        <v>7711</v>
      </c>
      <c r="C82" s="1177" t="s">
        <v>5858</v>
      </c>
      <c r="D82" s="1103">
        <v>50</v>
      </c>
      <c r="E82" s="1136">
        <v>829.30506252631574</v>
      </c>
      <c r="F82" s="1017">
        <f t="shared" si="6"/>
        <v>829.30506252631574</v>
      </c>
      <c r="H82" s="1588"/>
      <c r="I82" s="16"/>
    </row>
    <row r="83" spans="1:9">
      <c r="A83" s="1178" t="s">
        <v>5868</v>
      </c>
      <c r="B83" s="1178" t="s">
        <v>7712</v>
      </c>
      <c r="C83" s="1177" t="s">
        <v>5860</v>
      </c>
      <c r="D83" s="1103">
        <v>30</v>
      </c>
      <c r="E83" s="1136">
        <v>1160.6909835789472</v>
      </c>
      <c r="F83" s="1017">
        <f t="shared" si="6"/>
        <v>1160.6909835789472</v>
      </c>
      <c r="H83" s="1588"/>
      <c r="I83" s="16"/>
    </row>
    <row r="84" spans="1:9" ht="15" customHeight="1">
      <c r="A84" s="1312" t="s">
        <v>5869</v>
      </c>
      <c r="B84" s="1550"/>
      <c r="C84" s="1313"/>
      <c r="D84" s="1313"/>
      <c r="E84" s="1314"/>
      <c r="F84" s="1314"/>
      <c r="H84" s="1588"/>
      <c r="I84" s="16"/>
    </row>
    <row r="85" spans="1:9">
      <c r="A85" s="1176" t="s">
        <v>5870</v>
      </c>
      <c r="B85" s="1178" t="s">
        <v>7713</v>
      </c>
      <c r="C85" s="1177" t="s">
        <v>1178</v>
      </c>
      <c r="D85" s="1103">
        <v>50</v>
      </c>
      <c r="E85" s="1136">
        <v>636.58449094736841</v>
      </c>
      <c r="F85" s="1017">
        <f>E85-E85*$C$4/100</f>
        <v>636.58449094736841</v>
      </c>
      <c r="H85" s="1588"/>
      <c r="I85" s="16"/>
    </row>
    <row r="86" spans="1:9">
      <c r="A86" s="1176" t="s">
        <v>5871</v>
      </c>
      <c r="B86" s="1178" t="s">
        <v>7714</v>
      </c>
      <c r="C86" s="1177" t="s">
        <v>1182</v>
      </c>
      <c r="D86" s="1103">
        <v>50</v>
      </c>
      <c r="E86" s="1136">
        <v>785.91709705263168</v>
      </c>
      <c r="F86" s="1017">
        <f>E86-E86*$C$4/100</f>
        <v>785.91709705263168</v>
      </c>
      <c r="H86" s="1588"/>
      <c r="I86" s="16"/>
    </row>
    <row r="87" spans="1:9">
      <c r="A87" s="1178" t="s">
        <v>5872</v>
      </c>
      <c r="B87" s="1178" t="s">
        <v>7715</v>
      </c>
      <c r="C87" s="1177" t="s">
        <v>5855</v>
      </c>
      <c r="D87" s="1103">
        <v>30</v>
      </c>
      <c r="E87" s="1136">
        <v>740.68685052631588</v>
      </c>
      <c r="F87" s="1017">
        <f>E87-E87*$C$4/100</f>
        <v>740.68685052631588</v>
      </c>
      <c r="H87" s="1588"/>
      <c r="I87" s="16"/>
    </row>
    <row r="88" spans="1:9">
      <c r="A88" s="1176" t="s">
        <v>5873</v>
      </c>
      <c r="B88" s="1178" t="s">
        <v>7716</v>
      </c>
      <c r="C88" s="1177" t="s">
        <v>1181</v>
      </c>
      <c r="D88" s="1103">
        <v>30</v>
      </c>
      <c r="E88" s="1136">
        <v>871.27312357894743</v>
      </c>
      <c r="F88" s="1017">
        <f>E88-E88*$C$4/100</f>
        <v>871.27312357894743</v>
      </c>
      <c r="H88" s="1588"/>
      <c r="I88" s="16"/>
    </row>
    <row r="89" spans="1:9" ht="15" customHeight="1">
      <c r="A89" s="1312" t="s">
        <v>5874</v>
      </c>
      <c r="B89" s="1550"/>
      <c r="C89" s="1313"/>
      <c r="D89" s="1313"/>
      <c r="E89" s="1314"/>
      <c r="F89" s="1314"/>
      <c r="H89" s="1588"/>
      <c r="I89" s="16"/>
    </row>
    <row r="90" spans="1:9" ht="30.75" customHeight="1">
      <c r="A90" s="1178" t="s">
        <v>5875</v>
      </c>
      <c r="B90" s="1178" t="s">
        <v>7717</v>
      </c>
      <c r="C90" s="1177" t="s">
        <v>1178</v>
      </c>
      <c r="D90" s="1103">
        <v>25</v>
      </c>
      <c r="E90" s="1136">
        <v>1395.0830538947371</v>
      </c>
      <c r="F90" s="1017">
        <f>E90-E90*$C$4/100</f>
        <v>1395.0830538947371</v>
      </c>
      <c r="H90" s="1588"/>
      <c r="I90" s="16"/>
    </row>
    <row r="91" spans="1:9" ht="15" customHeight="1">
      <c r="A91" s="1312" t="s">
        <v>5876</v>
      </c>
      <c r="B91" s="1550"/>
      <c r="C91" s="1313"/>
      <c r="D91" s="1313"/>
      <c r="E91" s="1314"/>
      <c r="F91" s="1314"/>
      <c r="H91" s="1588"/>
      <c r="I91" s="16"/>
    </row>
    <row r="92" spans="1:9">
      <c r="A92" s="1176" t="s">
        <v>5877</v>
      </c>
      <c r="B92" s="1178" t="s">
        <v>7718</v>
      </c>
      <c r="C92" s="1177">
        <v>15</v>
      </c>
      <c r="D92" s="1103">
        <v>140</v>
      </c>
      <c r="E92" s="1136">
        <v>320.73663789473682</v>
      </c>
      <c r="F92" s="1017">
        <f t="shared" ref="F92:F98" si="7">E92-E92*$C$4/100</f>
        <v>320.73663789473682</v>
      </c>
      <c r="H92" s="1588"/>
      <c r="I92" s="16"/>
    </row>
    <row r="93" spans="1:9">
      <c r="A93" s="1176" t="s">
        <v>5878</v>
      </c>
      <c r="B93" s="1178" t="s">
        <v>7719</v>
      </c>
      <c r="C93" s="1177">
        <v>18</v>
      </c>
      <c r="D93" s="1103">
        <v>120</v>
      </c>
      <c r="E93" s="1136">
        <v>431.10275305263144</v>
      </c>
      <c r="F93" s="1017">
        <f t="shared" si="7"/>
        <v>431.10275305263144</v>
      </c>
      <c r="H93" s="1588"/>
      <c r="I93" s="16"/>
    </row>
    <row r="94" spans="1:9">
      <c r="A94" s="1176" t="s">
        <v>5879</v>
      </c>
      <c r="B94" s="1178" t="s">
        <v>7720</v>
      </c>
      <c r="C94" s="1177">
        <v>22</v>
      </c>
      <c r="D94" s="1103">
        <v>80</v>
      </c>
      <c r="E94" s="1136">
        <v>446.29033831578948</v>
      </c>
      <c r="F94" s="1017">
        <f t="shared" si="7"/>
        <v>446.29033831578948</v>
      </c>
      <c r="H94" s="1588"/>
      <c r="I94" s="16"/>
    </row>
    <row r="95" spans="1:9">
      <c r="A95" s="1176" t="s">
        <v>5880</v>
      </c>
      <c r="B95" s="1178" t="s">
        <v>7721</v>
      </c>
      <c r="C95" s="1177">
        <v>28</v>
      </c>
      <c r="D95" s="1103">
        <v>50</v>
      </c>
      <c r="E95" s="1136">
        <v>522.21927789473693</v>
      </c>
      <c r="F95" s="1017">
        <f t="shared" si="7"/>
        <v>522.21927789473693</v>
      </c>
      <c r="H95" s="1588"/>
      <c r="I95" s="16"/>
    </row>
    <row r="96" spans="1:9">
      <c r="A96" s="1176" t="s">
        <v>5881</v>
      </c>
      <c r="B96" s="1178" t="s">
        <v>7722</v>
      </c>
      <c r="C96" s="1177">
        <v>35</v>
      </c>
      <c r="D96" s="1103">
        <v>30</v>
      </c>
      <c r="E96" s="1136">
        <v>848.53667936842101</v>
      </c>
      <c r="F96" s="1017">
        <f t="shared" si="7"/>
        <v>848.53667936842101</v>
      </c>
      <c r="H96" s="1588"/>
      <c r="I96" s="16"/>
    </row>
    <row r="97" spans="1:9">
      <c r="A97" s="1176" t="s">
        <v>5882</v>
      </c>
      <c r="B97" s="1178" t="s">
        <v>7723</v>
      </c>
      <c r="C97" s="1177">
        <v>42</v>
      </c>
      <c r="D97" s="1103">
        <v>15</v>
      </c>
      <c r="E97" s="1136">
        <v>963.54893747368408</v>
      </c>
      <c r="F97" s="1017">
        <f t="shared" si="7"/>
        <v>963.54893747368408</v>
      </c>
      <c r="H97" s="1588"/>
      <c r="I97" s="16"/>
    </row>
    <row r="98" spans="1:9">
      <c r="A98" s="1176" t="s">
        <v>5883</v>
      </c>
      <c r="B98" s="1178" t="s">
        <v>7724</v>
      </c>
      <c r="C98" s="1177">
        <v>54</v>
      </c>
      <c r="D98" s="1103">
        <v>10</v>
      </c>
      <c r="E98" s="1136">
        <v>1517.6621444210523</v>
      </c>
      <c r="F98" s="1017">
        <f t="shared" si="7"/>
        <v>1517.6621444210523</v>
      </c>
      <c r="H98" s="1588"/>
      <c r="I98" s="16"/>
    </row>
    <row r="99" spans="1:9" ht="15" customHeight="1">
      <c r="A99" s="1312" t="s">
        <v>5884</v>
      </c>
      <c r="B99" s="1550"/>
      <c r="C99" s="1313"/>
      <c r="D99" s="1313"/>
      <c r="E99" s="1314"/>
      <c r="F99" s="1314"/>
      <c r="H99" s="1588"/>
      <c r="I99" s="16"/>
    </row>
    <row r="100" spans="1:9">
      <c r="A100" s="1178" t="s">
        <v>5885</v>
      </c>
      <c r="B100" s="1178" t="s">
        <v>7725</v>
      </c>
      <c r="C100" s="1177" t="s">
        <v>5886</v>
      </c>
      <c r="D100" s="1103">
        <v>120</v>
      </c>
      <c r="E100" s="1136">
        <v>377.95519136842108</v>
      </c>
      <c r="F100" s="1017">
        <f t="shared" ref="F100:F111" si="8">E100-E100*$C$4/100</f>
        <v>377.95519136842108</v>
      </c>
      <c r="H100" s="1588"/>
      <c r="I100" s="16"/>
    </row>
    <row r="101" spans="1:9">
      <c r="A101" s="1176" t="s">
        <v>5887</v>
      </c>
      <c r="B101" s="1178" t="s">
        <v>7726</v>
      </c>
      <c r="C101" s="1177" t="s">
        <v>5888</v>
      </c>
      <c r="D101" s="1103">
        <v>80</v>
      </c>
      <c r="E101" s="1136">
        <v>403.80104652631582</v>
      </c>
      <c r="F101" s="1017">
        <f t="shared" si="8"/>
        <v>403.80104652631582</v>
      </c>
      <c r="H101" s="1588"/>
      <c r="I101" s="16"/>
    </row>
    <row r="102" spans="1:9">
      <c r="A102" s="1176" t="s">
        <v>5889</v>
      </c>
      <c r="B102" s="1178" t="s">
        <v>7727</v>
      </c>
      <c r="C102" s="1177" t="s">
        <v>5890</v>
      </c>
      <c r="D102" s="1103">
        <v>80</v>
      </c>
      <c r="E102" s="1136">
        <v>459.78841705263159</v>
      </c>
      <c r="F102" s="1017">
        <f t="shared" si="8"/>
        <v>459.78841705263159</v>
      </c>
      <c r="H102" s="1588"/>
      <c r="I102" s="16"/>
    </row>
    <row r="103" spans="1:9">
      <c r="A103" s="1176" t="s">
        <v>5891</v>
      </c>
      <c r="B103" s="1178" t="s">
        <v>7728</v>
      </c>
      <c r="C103" s="1177" t="s">
        <v>5892</v>
      </c>
      <c r="D103" s="1103">
        <v>50</v>
      </c>
      <c r="E103" s="1136">
        <v>543.17634821052616</v>
      </c>
      <c r="F103" s="1017">
        <f t="shared" si="8"/>
        <v>543.17634821052616</v>
      </c>
      <c r="H103" s="1588"/>
      <c r="I103" s="16"/>
    </row>
    <row r="104" spans="1:9">
      <c r="A104" s="1178" t="s">
        <v>5893</v>
      </c>
      <c r="B104" s="1178" t="s">
        <v>7729</v>
      </c>
      <c r="C104" s="1177" t="s">
        <v>5894</v>
      </c>
      <c r="D104" s="1103">
        <v>50</v>
      </c>
      <c r="E104" s="1136">
        <v>614.1895427368421</v>
      </c>
      <c r="F104" s="1017">
        <f t="shared" si="8"/>
        <v>614.1895427368421</v>
      </c>
      <c r="H104" s="1588"/>
      <c r="I104" s="16"/>
    </row>
    <row r="105" spans="1:9">
      <c r="A105" s="1178" t="s">
        <v>5895</v>
      </c>
      <c r="B105" s="1178" t="s">
        <v>7730</v>
      </c>
      <c r="C105" s="1177" t="s">
        <v>5896</v>
      </c>
      <c r="D105" s="1103">
        <v>50</v>
      </c>
      <c r="E105" s="1136">
        <v>505.31522589473684</v>
      </c>
      <c r="F105" s="1017">
        <f t="shared" si="8"/>
        <v>505.31522589473684</v>
      </c>
      <c r="H105" s="1588"/>
      <c r="I105" s="16"/>
    </row>
    <row r="106" spans="1:9">
      <c r="A106" s="1178" t="s">
        <v>5897</v>
      </c>
      <c r="B106" s="1178" t="s">
        <v>7731</v>
      </c>
      <c r="C106" s="1177" t="s">
        <v>5898</v>
      </c>
      <c r="D106" s="1103">
        <v>50</v>
      </c>
      <c r="E106" s="1136">
        <v>676.35080147368421</v>
      </c>
      <c r="F106" s="1017">
        <f t="shared" si="8"/>
        <v>676.35080147368421</v>
      </c>
      <c r="H106" s="1588"/>
      <c r="I106" s="16"/>
    </row>
    <row r="107" spans="1:9">
      <c r="A107" s="1176" t="s">
        <v>5899</v>
      </c>
      <c r="B107" s="1178" t="s">
        <v>7732</v>
      </c>
      <c r="C107" s="1177" t="s">
        <v>5900</v>
      </c>
      <c r="D107" s="1103">
        <v>40</v>
      </c>
      <c r="E107" s="1136">
        <v>668.33463221052637</v>
      </c>
      <c r="F107" s="1017">
        <f t="shared" si="8"/>
        <v>668.33463221052637</v>
      </c>
      <c r="H107" s="1588"/>
      <c r="I107" s="16"/>
    </row>
    <row r="108" spans="1:9">
      <c r="A108" s="1176" t="s">
        <v>5901</v>
      </c>
      <c r="B108" s="1178" t="s">
        <v>7733</v>
      </c>
      <c r="C108" s="1177" t="s">
        <v>5902</v>
      </c>
      <c r="D108" s="1103">
        <v>35</v>
      </c>
      <c r="E108" s="1136">
        <v>710.35661368421052</v>
      </c>
      <c r="F108" s="1017">
        <f t="shared" si="8"/>
        <v>710.35661368421052</v>
      </c>
      <c r="H108" s="1588"/>
      <c r="I108" s="16"/>
    </row>
    <row r="109" spans="1:9">
      <c r="A109" s="1176" t="s">
        <v>5903</v>
      </c>
      <c r="B109" s="1178" t="s">
        <v>7734</v>
      </c>
      <c r="C109" s="1177" t="s">
        <v>5904</v>
      </c>
      <c r="D109" s="1103">
        <v>30</v>
      </c>
      <c r="E109" s="1136">
        <v>710.35661368421052</v>
      </c>
      <c r="F109" s="1017">
        <f t="shared" si="8"/>
        <v>710.35661368421052</v>
      </c>
      <c r="H109" s="1588"/>
      <c r="I109" s="16"/>
    </row>
    <row r="110" spans="1:9">
      <c r="A110" s="1176" t="s">
        <v>5905</v>
      </c>
      <c r="B110" s="1178" t="s">
        <v>7735</v>
      </c>
      <c r="C110" s="1177" t="s">
        <v>1841</v>
      </c>
      <c r="D110" s="1103">
        <v>20</v>
      </c>
      <c r="E110" s="1136">
        <v>1048.2129852631579</v>
      </c>
      <c r="F110" s="1017">
        <f t="shared" si="8"/>
        <v>1048.2129852631579</v>
      </c>
      <c r="H110" s="1588"/>
      <c r="I110" s="16"/>
    </row>
    <row r="111" spans="1:9">
      <c r="A111" s="1176" t="s">
        <v>5906</v>
      </c>
      <c r="B111" s="1178" t="s">
        <v>7736</v>
      </c>
      <c r="C111" s="1177" t="s">
        <v>1842</v>
      </c>
      <c r="D111" s="1103">
        <v>10</v>
      </c>
      <c r="E111" s="1136">
        <v>1552.0364128421054</v>
      </c>
      <c r="F111" s="1017">
        <f t="shared" si="8"/>
        <v>1552.0364128421054</v>
      </c>
      <c r="H111" s="1588"/>
      <c r="I111" s="16"/>
    </row>
    <row r="112" spans="1:9" ht="15" customHeight="1">
      <c r="A112" s="1312" t="s">
        <v>5907</v>
      </c>
      <c r="B112" s="1550"/>
      <c r="C112" s="1313"/>
      <c r="D112" s="1313"/>
      <c r="E112" s="1314"/>
      <c r="F112" s="1314"/>
      <c r="H112" s="1588"/>
      <c r="I112" s="16"/>
    </row>
    <row r="113" spans="1:9">
      <c r="A113" s="1176" t="s">
        <v>5908</v>
      </c>
      <c r="B113" s="1178" t="s">
        <v>7737</v>
      </c>
      <c r="C113" s="1177" t="s">
        <v>1178</v>
      </c>
      <c r="D113" s="1103">
        <v>120</v>
      </c>
      <c r="E113" s="1136">
        <v>420.98368736842104</v>
      </c>
      <c r="F113" s="1017">
        <f t="shared" ref="F113:F129" si="9">E113-E113*$C$4/100</f>
        <v>420.98368736842104</v>
      </c>
      <c r="H113" s="1588"/>
      <c r="I113" s="16"/>
    </row>
    <row r="114" spans="1:9">
      <c r="A114" s="1176" t="s">
        <v>5909</v>
      </c>
      <c r="B114" s="1178" t="s">
        <v>7738</v>
      </c>
      <c r="C114" s="1177" t="s">
        <v>1182</v>
      </c>
      <c r="D114" s="1103">
        <v>100</v>
      </c>
      <c r="E114" s="1136">
        <v>549.21543536842114</v>
      </c>
      <c r="F114" s="1017">
        <f t="shared" si="9"/>
        <v>549.21543536842114</v>
      </c>
      <c r="H114" s="1588"/>
      <c r="I114" s="16"/>
    </row>
    <row r="115" spans="1:9">
      <c r="A115" s="1176" t="s">
        <v>5910</v>
      </c>
      <c r="B115" s="1178" t="s">
        <v>7739</v>
      </c>
      <c r="C115" s="1177" t="s">
        <v>1180</v>
      </c>
      <c r="D115" s="1103">
        <v>100</v>
      </c>
      <c r="E115" s="1136">
        <v>488.78861684210523</v>
      </c>
      <c r="F115" s="1017">
        <f t="shared" si="9"/>
        <v>488.78861684210523</v>
      </c>
      <c r="H115" s="1588"/>
      <c r="I115" s="16"/>
    </row>
    <row r="116" spans="1:9">
      <c r="A116" s="1176" t="s">
        <v>5911</v>
      </c>
      <c r="B116" s="1178" t="s">
        <v>7740</v>
      </c>
      <c r="C116" s="1177" t="s">
        <v>5855</v>
      </c>
      <c r="D116" s="1103">
        <v>80</v>
      </c>
      <c r="E116" s="1136">
        <v>551.74969515789473</v>
      </c>
      <c r="F116" s="1017">
        <f t="shared" si="9"/>
        <v>551.74969515789473</v>
      </c>
      <c r="H116" s="1588"/>
      <c r="I116" s="16"/>
    </row>
    <row r="117" spans="1:9">
      <c r="A117" s="1176" t="s">
        <v>5912</v>
      </c>
      <c r="B117" s="1178" t="s">
        <v>7741</v>
      </c>
      <c r="C117" s="1177" t="s">
        <v>1181</v>
      </c>
      <c r="D117" s="1103">
        <v>70</v>
      </c>
      <c r="E117" s="1136">
        <v>593.08868463157899</v>
      </c>
      <c r="F117" s="1017">
        <f t="shared" si="9"/>
        <v>593.08868463157899</v>
      </c>
      <c r="H117" s="1588"/>
      <c r="I117" s="16"/>
    </row>
    <row r="118" spans="1:9">
      <c r="A118" s="1176" t="s">
        <v>5913</v>
      </c>
      <c r="B118" s="1178" t="s">
        <v>7742</v>
      </c>
      <c r="C118" s="1177" t="s">
        <v>5914</v>
      </c>
      <c r="D118" s="1103">
        <v>50</v>
      </c>
      <c r="E118" s="1136">
        <v>577.901099368421</v>
      </c>
      <c r="F118" s="1017">
        <f t="shared" si="9"/>
        <v>577.901099368421</v>
      </c>
      <c r="H118" s="1588"/>
      <c r="I118" s="16"/>
    </row>
    <row r="119" spans="1:9">
      <c r="A119" s="1176" t="s">
        <v>5915</v>
      </c>
      <c r="B119" s="1178" t="s">
        <v>7743</v>
      </c>
      <c r="C119" s="1177" t="s">
        <v>5858</v>
      </c>
      <c r="D119" s="1103">
        <v>50</v>
      </c>
      <c r="E119" s="1136">
        <v>682.51570294736837</v>
      </c>
      <c r="F119" s="1017">
        <f t="shared" si="9"/>
        <v>682.51570294736837</v>
      </c>
      <c r="H119" s="1588"/>
      <c r="I119" s="16"/>
    </row>
    <row r="120" spans="1:9">
      <c r="A120" s="1176" t="s">
        <v>5916</v>
      </c>
      <c r="B120" s="1178" t="s">
        <v>7744</v>
      </c>
      <c r="C120" s="1177" t="s">
        <v>5917</v>
      </c>
      <c r="D120" s="1103">
        <v>40</v>
      </c>
      <c r="E120" s="1136">
        <v>879.92735115789458</v>
      </c>
      <c r="F120" s="1017">
        <f t="shared" si="9"/>
        <v>879.92735115789458</v>
      </c>
      <c r="H120" s="1588"/>
      <c r="I120" s="16"/>
    </row>
    <row r="121" spans="1:9">
      <c r="A121" s="1176" t="s">
        <v>5918</v>
      </c>
      <c r="B121" s="1178" t="s">
        <v>7745</v>
      </c>
      <c r="C121" s="1177" t="s">
        <v>5919</v>
      </c>
      <c r="D121" s="1103">
        <v>30</v>
      </c>
      <c r="E121" s="1136">
        <v>920.42158736842111</v>
      </c>
      <c r="F121" s="1017">
        <f t="shared" si="9"/>
        <v>920.42158736842111</v>
      </c>
      <c r="H121" s="1588"/>
      <c r="I121" s="16"/>
    </row>
    <row r="122" spans="1:9">
      <c r="A122" s="1176" t="s">
        <v>5920</v>
      </c>
      <c r="B122" s="1178" t="s">
        <v>7746</v>
      </c>
      <c r="C122" s="1177" t="s">
        <v>5860</v>
      </c>
      <c r="D122" s="1103">
        <v>30</v>
      </c>
      <c r="E122" s="1136">
        <v>1004.7890728421053</v>
      </c>
      <c r="F122" s="1017">
        <f t="shared" si="9"/>
        <v>1004.7890728421053</v>
      </c>
      <c r="H122" s="1588"/>
      <c r="I122" s="16"/>
    </row>
    <row r="123" spans="1:9">
      <c r="A123" s="1176" t="s">
        <v>5921</v>
      </c>
      <c r="B123" s="1178" t="s">
        <v>7747</v>
      </c>
      <c r="C123" s="1177" t="s">
        <v>5922</v>
      </c>
      <c r="D123" s="1103">
        <v>30</v>
      </c>
      <c r="E123" s="1136">
        <v>1377.7206783157894</v>
      </c>
      <c r="F123" s="1017">
        <f t="shared" si="9"/>
        <v>1377.7206783157894</v>
      </c>
      <c r="H123" s="1588"/>
      <c r="I123" s="16"/>
    </row>
    <row r="124" spans="1:9">
      <c r="A124" s="1176" t="s">
        <v>5923</v>
      </c>
      <c r="B124" s="1178" t="s">
        <v>7748</v>
      </c>
      <c r="C124" s="1177" t="s">
        <v>5924</v>
      </c>
      <c r="D124" s="1103">
        <v>20</v>
      </c>
      <c r="E124" s="1136">
        <v>1054.350926526316</v>
      </c>
      <c r="F124" s="1017">
        <f t="shared" si="9"/>
        <v>1054.350926526316</v>
      </c>
      <c r="H124" s="1588"/>
      <c r="I124" s="16"/>
    </row>
    <row r="125" spans="1:9">
      <c r="A125" s="1178" t="s">
        <v>5925</v>
      </c>
      <c r="B125" s="1178" t="s">
        <v>7749</v>
      </c>
      <c r="C125" s="1177" t="s">
        <v>5926</v>
      </c>
      <c r="D125" s="1103">
        <v>20</v>
      </c>
      <c r="E125" s="1136">
        <v>1335.5279488421052</v>
      </c>
      <c r="F125" s="1017">
        <f t="shared" si="9"/>
        <v>1335.5279488421052</v>
      </c>
      <c r="H125" s="1588"/>
      <c r="I125" s="16"/>
    </row>
    <row r="126" spans="1:9">
      <c r="A126" s="1178" t="s">
        <v>5927</v>
      </c>
      <c r="B126" s="1178" t="s">
        <v>7750</v>
      </c>
      <c r="C126" s="1177" t="s">
        <v>5928</v>
      </c>
      <c r="D126" s="1103">
        <v>15</v>
      </c>
      <c r="E126" s="1136">
        <v>1771.7980755789472</v>
      </c>
      <c r="F126" s="1017">
        <f t="shared" si="9"/>
        <v>1771.7980755789472</v>
      </c>
      <c r="H126" s="1588"/>
      <c r="I126" s="16"/>
    </row>
    <row r="127" spans="1:9">
      <c r="A127" s="1178" t="s">
        <v>5929</v>
      </c>
      <c r="B127" s="1178" t="s">
        <v>7751</v>
      </c>
      <c r="C127" s="1177" t="s">
        <v>5930</v>
      </c>
      <c r="D127" s="1103">
        <v>15</v>
      </c>
      <c r="E127" s="1136">
        <v>1022.5648383157893</v>
      </c>
      <c r="F127" s="1017">
        <f t="shared" si="9"/>
        <v>1022.5648383157893</v>
      </c>
      <c r="H127" s="1588"/>
      <c r="I127" s="16"/>
    </row>
    <row r="128" spans="1:9">
      <c r="A128" s="1178" t="s">
        <v>5931</v>
      </c>
      <c r="B128" s="1178" t="s">
        <v>7752</v>
      </c>
      <c r="C128" s="1177" t="s">
        <v>5932</v>
      </c>
      <c r="D128" s="1103">
        <v>10</v>
      </c>
      <c r="E128" s="1136">
        <v>1213.8115850526315</v>
      </c>
      <c r="F128" s="1017">
        <f t="shared" si="9"/>
        <v>1213.8115850526315</v>
      </c>
      <c r="H128" s="1588"/>
      <c r="I128" s="16"/>
    </row>
    <row r="129" spans="1:9">
      <c r="A129" s="1178" t="s">
        <v>5933</v>
      </c>
      <c r="B129" s="1178" t="s">
        <v>7753</v>
      </c>
      <c r="C129" s="1177" t="s">
        <v>5934</v>
      </c>
      <c r="D129" s="1103">
        <v>10</v>
      </c>
      <c r="E129" s="1136">
        <v>1699.3110562105267</v>
      </c>
      <c r="F129" s="1017">
        <f t="shared" si="9"/>
        <v>1699.3110562105267</v>
      </c>
      <c r="H129" s="1588"/>
      <c r="I129" s="16"/>
    </row>
    <row r="130" spans="1:9" ht="15" customHeight="1">
      <c r="A130" s="1312" t="s">
        <v>5935</v>
      </c>
      <c r="B130" s="1550"/>
      <c r="C130" s="1313"/>
      <c r="D130" s="1313"/>
      <c r="E130" s="1314"/>
      <c r="F130" s="1314"/>
      <c r="H130" s="1588"/>
      <c r="I130" s="16"/>
    </row>
    <row r="131" spans="1:9">
      <c r="A131" s="1178" t="s">
        <v>5936</v>
      </c>
      <c r="B131" s="1178" t="s">
        <v>7754</v>
      </c>
      <c r="C131" s="1177" t="s">
        <v>1178</v>
      </c>
      <c r="D131" s="1103">
        <v>120</v>
      </c>
      <c r="E131" s="1136">
        <v>802.86608273684215</v>
      </c>
      <c r="F131" s="1017">
        <f t="shared" ref="F131:F144" si="10">E131-E131*$C$4/100</f>
        <v>802.86608273684215</v>
      </c>
      <c r="H131" s="1588"/>
      <c r="I131" s="16"/>
    </row>
    <row r="132" spans="1:9">
      <c r="A132" s="1178" t="s">
        <v>5937</v>
      </c>
      <c r="B132" s="1178" t="s">
        <v>7755</v>
      </c>
      <c r="C132" s="1177" t="s">
        <v>1182</v>
      </c>
      <c r="D132" s="1103">
        <v>120</v>
      </c>
      <c r="E132" s="1136">
        <v>890.1183107368422</v>
      </c>
      <c r="F132" s="1017">
        <f t="shared" si="10"/>
        <v>890.1183107368422</v>
      </c>
      <c r="H132" s="1588"/>
      <c r="I132" s="16"/>
    </row>
    <row r="133" spans="1:9">
      <c r="A133" s="1178" t="s">
        <v>5938</v>
      </c>
      <c r="B133" s="1178" t="s">
        <v>7756</v>
      </c>
      <c r="C133" s="1177" t="s">
        <v>1180</v>
      </c>
      <c r="D133" s="1103">
        <v>100</v>
      </c>
      <c r="E133" s="1136">
        <v>903.49956189473676</v>
      </c>
      <c r="F133" s="1017">
        <f t="shared" si="10"/>
        <v>903.49956189473676</v>
      </c>
      <c r="H133" s="1588"/>
      <c r="I133" s="16"/>
    </row>
    <row r="134" spans="1:9">
      <c r="A134" s="1178" t="s">
        <v>5939</v>
      </c>
      <c r="B134" s="1178" t="s">
        <v>7757</v>
      </c>
      <c r="C134" s="1177" t="s">
        <v>5855</v>
      </c>
      <c r="D134" s="1103">
        <v>70</v>
      </c>
      <c r="E134" s="1136">
        <v>910.18569410526311</v>
      </c>
      <c r="F134" s="1017">
        <f t="shared" si="10"/>
        <v>910.18569410526311</v>
      </c>
      <c r="H134" s="1588"/>
      <c r="I134" s="16"/>
    </row>
    <row r="135" spans="1:9">
      <c r="A135" s="1178" t="s">
        <v>5940</v>
      </c>
      <c r="B135" s="1178" t="s">
        <v>7758</v>
      </c>
      <c r="C135" s="1177" t="s">
        <v>1181</v>
      </c>
      <c r="D135" s="1103">
        <v>80</v>
      </c>
      <c r="E135" s="1136">
        <v>974.95310652631588</v>
      </c>
      <c r="F135" s="1017">
        <f t="shared" si="10"/>
        <v>974.95310652631588</v>
      </c>
      <c r="H135" s="1588"/>
      <c r="I135" s="16"/>
    </row>
    <row r="136" spans="1:9">
      <c r="A136" s="1176" t="s">
        <v>5941</v>
      </c>
      <c r="B136" s="1178" t="s">
        <v>7759</v>
      </c>
      <c r="C136" s="1177" t="s">
        <v>5914</v>
      </c>
      <c r="D136" s="1103">
        <v>50</v>
      </c>
      <c r="E136" s="1136">
        <v>1022.3671301052633</v>
      </c>
      <c r="F136" s="1017">
        <f t="shared" si="10"/>
        <v>1022.3671301052633</v>
      </c>
      <c r="H136" s="1588"/>
      <c r="I136" s="16"/>
    </row>
    <row r="137" spans="1:9">
      <c r="A137" s="1176" t="s">
        <v>5942</v>
      </c>
      <c r="B137" s="1178" t="s">
        <v>7760</v>
      </c>
      <c r="C137" s="1177" t="s">
        <v>5858</v>
      </c>
      <c r="D137" s="1103">
        <v>50</v>
      </c>
      <c r="E137" s="1136">
        <v>1034.3554370526315</v>
      </c>
      <c r="F137" s="1017">
        <f t="shared" si="10"/>
        <v>1034.3554370526315</v>
      </c>
      <c r="H137" s="1588"/>
      <c r="I137" s="16"/>
    </row>
    <row r="138" spans="1:9">
      <c r="A138" s="1178" t="s">
        <v>5943</v>
      </c>
      <c r="B138" s="1178" t="s">
        <v>7761</v>
      </c>
      <c r="C138" s="1177" t="s">
        <v>5917</v>
      </c>
      <c r="D138" s="1103">
        <v>30</v>
      </c>
      <c r="E138" s="1136">
        <v>954.27462505263156</v>
      </c>
      <c r="F138" s="1017">
        <f t="shared" si="10"/>
        <v>954.27462505263156</v>
      </c>
      <c r="H138" s="1588"/>
      <c r="I138" s="16"/>
    </row>
    <row r="139" spans="1:9">
      <c r="A139" s="1178" t="s">
        <v>5944</v>
      </c>
      <c r="B139" s="1178" t="s">
        <v>7762</v>
      </c>
      <c r="C139" s="1177" t="s">
        <v>5860</v>
      </c>
      <c r="D139" s="1103">
        <v>30</v>
      </c>
      <c r="E139" s="1136">
        <v>1123.0814898947369</v>
      </c>
      <c r="F139" s="1017">
        <f t="shared" si="10"/>
        <v>1123.0814898947369</v>
      </c>
      <c r="H139" s="1588"/>
      <c r="I139" s="16"/>
    </row>
    <row r="140" spans="1:9">
      <c r="A140" s="1178" t="s">
        <v>5945</v>
      </c>
      <c r="B140" s="1178" t="s">
        <v>7763</v>
      </c>
      <c r="C140" s="1177" t="s">
        <v>5922</v>
      </c>
      <c r="D140" s="1103">
        <v>30</v>
      </c>
      <c r="E140" s="1136">
        <v>1222.0883696842106</v>
      </c>
      <c r="F140" s="1017">
        <f t="shared" si="10"/>
        <v>1222.0883696842106</v>
      </c>
      <c r="H140" s="1588"/>
      <c r="I140" s="16"/>
    </row>
    <row r="141" spans="1:9">
      <c r="A141" s="1178" t="s">
        <v>5946</v>
      </c>
      <c r="B141" s="1178" t="s">
        <v>7764</v>
      </c>
      <c r="C141" s="1177" t="s">
        <v>5926</v>
      </c>
      <c r="D141" s="1103">
        <v>15</v>
      </c>
      <c r="E141" s="1136">
        <v>1276.5390082105264</v>
      </c>
      <c r="F141" s="1017">
        <f t="shared" si="10"/>
        <v>1276.5390082105264</v>
      </c>
      <c r="H141" s="1588"/>
      <c r="I141" s="16"/>
    </row>
    <row r="142" spans="1:9">
      <c r="A142" s="1178" t="s">
        <v>5947</v>
      </c>
      <c r="B142" s="1178" t="s">
        <v>7765</v>
      </c>
      <c r="C142" s="1177" t="s">
        <v>5928</v>
      </c>
      <c r="D142" s="1103">
        <v>20</v>
      </c>
      <c r="E142" s="1136">
        <v>1539.3381536842105</v>
      </c>
      <c r="F142" s="1017">
        <f t="shared" si="10"/>
        <v>1539.3381536842105</v>
      </c>
      <c r="H142" s="1588"/>
      <c r="I142" s="16"/>
    </row>
    <row r="143" spans="1:9">
      <c r="A143" s="1178" t="s">
        <v>5948</v>
      </c>
      <c r="B143" s="1178" t="s">
        <v>7766</v>
      </c>
      <c r="C143" s="1177" t="s">
        <v>5932</v>
      </c>
      <c r="D143" s="1103">
        <v>12</v>
      </c>
      <c r="E143" s="1136">
        <v>1734.0807410526315</v>
      </c>
      <c r="F143" s="1017">
        <f t="shared" si="10"/>
        <v>1734.0807410526315</v>
      </c>
      <c r="H143" s="1588"/>
      <c r="I143" s="16"/>
    </row>
    <row r="144" spans="1:9">
      <c r="A144" s="1178" t="s">
        <v>5949</v>
      </c>
      <c r="B144" s="1178" t="s">
        <v>7767</v>
      </c>
      <c r="C144" s="1177" t="s">
        <v>5934</v>
      </c>
      <c r="D144" s="1103">
        <v>10</v>
      </c>
      <c r="E144" s="1136">
        <v>2048.6884244210523</v>
      </c>
      <c r="F144" s="1017">
        <f t="shared" si="10"/>
        <v>2048.6884244210523</v>
      </c>
      <c r="H144" s="1588"/>
      <c r="I144" s="16"/>
    </row>
    <row r="145" spans="1:9" ht="15" customHeight="1">
      <c r="A145" s="1312" t="s">
        <v>5950</v>
      </c>
      <c r="B145" s="1550"/>
      <c r="C145" s="1313"/>
      <c r="D145" s="1313"/>
      <c r="E145" s="1314"/>
      <c r="F145" s="1314"/>
      <c r="H145" s="1588"/>
      <c r="I145" s="16"/>
    </row>
    <row r="146" spans="1:9">
      <c r="A146" s="1176" t="s">
        <v>5951</v>
      </c>
      <c r="B146" s="1178" t="s">
        <v>7768</v>
      </c>
      <c r="C146" s="1177">
        <v>15</v>
      </c>
      <c r="D146" s="1103">
        <v>300</v>
      </c>
      <c r="E146" s="1136">
        <v>144.26408652631577</v>
      </c>
      <c r="F146" s="1017">
        <f t="shared" ref="F146:F152" si="11">E146-E146*$C$4/100</f>
        <v>144.26408652631577</v>
      </c>
      <c r="H146" s="1588"/>
      <c r="I146" s="16"/>
    </row>
    <row r="147" spans="1:9">
      <c r="A147" s="1176" t="s">
        <v>5952</v>
      </c>
      <c r="B147" s="1178" t="s">
        <v>7769</v>
      </c>
      <c r="C147" s="1177">
        <v>18</v>
      </c>
      <c r="D147" s="1103">
        <v>250</v>
      </c>
      <c r="E147" s="1136">
        <v>176.31977684210526</v>
      </c>
      <c r="F147" s="1017">
        <f t="shared" si="11"/>
        <v>176.31977684210526</v>
      </c>
      <c r="H147" s="1588"/>
      <c r="I147" s="16"/>
    </row>
    <row r="148" spans="1:9">
      <c r="A148" s="1176" t="s">
        <v>5953</v>
      </c>
      <c r="B148" s="1178" t="s">
        <v>7770</v>
      </c>
      <c r="C148" s="1177">
        <v>22</v>
      </c>
      <c r="D148" s="1103">
        <v>150</v>
      </c>
      <c r="E148" s="1136">
        <v>190.66260884210524</v>
      </c>
      <c r="F148" s="1017">
        <f t="shared" si="11"/>
        <v>190.66260884210524</v>
      </c>
      <c r="H148" s="1588"/>
      <c r="I148" s="16"/>
    </row>
    <row r="149" spans="1:9">
      <c r="A149" s="1176" t="s">
        <v>5954</v>
      </c>
      <c r="B149" s="1178" t="s">
        <v>7771</v>
      </c>
      <c r="C149" s="1177">
        <v>28</v>
      </c>
      <c r="D149" s="1103">
        <v>100</v>
      </c>
      <c r="E149" s="1136">
        <v>229.47632526315786</v>
      </c>
      <c r="F149" s="1017">
        <f t="shared" si="11"/>
        <v>229.47632526315786</v>
      </c>
      <c r="H149" s="1588"/>
      <c r="I149" s="16"/>
    </row>
    <row r="150" spans="1:9">
      <c r="A150" s="1176" t="s">
        <v>5955</v>
      </c>
      <c r="B150" s="1178" t="s">
        <v>7772</v>
      </c>
      <c r="C150" s="1177">
        <v>35</v>
      </c>
      <c r="D150" s="1103">
        <v>60</v>
      </c>
      <c r="E150" s="1136">
        <v>376.26568484210526</v>
      </c>
      <c r="F150" s="1017">
        <f t="shared" si="11"/>
        <v>376.26568484210526</v>
      </c>
      <c r="H150" s="1588"/>
      <c r="I150" s="16"/>
    </row>
    <row r="151" spans="1:9">
      <c r="A151" s="1176" t="s">
        <v>5956</v>
      </c>
      <c r="B151" s="1178" t="s">
        <v>7773</v>
      </c>
      <c r="C151" s="1177">
        <v>42</v>
      </c>
      <c r="D151" s="1103">
        <v>40</v>
      </c>
      <c r="E151" s="1136">
        <v>568.42907873684214</v>
      </c>
      <c r="F151" s="1017">
        <f t="shared" si="11"/>
        <v>568.42907873684214</v>
      </c>
      <c r="H151" s="1588"/>
      <c r="I151" s="16"/>
    </row>
    <row r="152" spans="1:9">
      <c r="A152" s="1176" t="s">
        <v>5957</v>
      </c>
      <c r="B152" s="1178" t="s">
        <v>7774</v>
      </c>
      <c r="C152" s="1177">
        <v>54</v>
      </c>
      <c r="D152" s="1103">
        <v>25</v>
      </c>
      <c r="E152" s="1136">
        <v>678.66937957894743</v>
      </c>
      <c r="F152" s="1017">
        <f t="shared" si="11"/>
        <v>678.66937957894743</v>
      </c>
      <c r="H152" s="1588"/>
      <c r="I152" s="16"/>
    </row>
    <row r="153" spans="1:9" ht="15" customHeight="1">
      <c r="A153" s="1312" t="s">
        <v>5958</v>
      </c>
      <c r="B153" s="1550"/>
      <c r="C153" s="1313"/>
      <c r="D153" s="1313"/>
      <c r="E153" s="1314"/>
      <c r="F153" s="1314"/>
      <c r="H153" s="1588"/>
      <c r="I153" s="16"/>
    </row>
    <row r="154" spans="1:9">
      <c r="A154" s="1178" t="s">
        <v>5959</v>
      </c>
      <c r="B154" s="1178" t="s">
        <v>7775</v>
      </c>
      <c r="C154" s="1177" t="s">
        <v>5960</v>
      </c>
      <c r="D154" s="1103">
        <v>120</v>
      </c>
      <c r="E154" s="1136">
        <v>228.63157200000001</v>
      </c>
      <c r="F154" s="1017">
        <f t="shared" ref="F154:F161" si="12">E154-E154*$C$4/100</f>
        <v>228.63157200000001</v>
      </c>
      <c r="H154" s="1588"/>
      <c r="I154" s="16"/>
    </row>
    <row r="155" spans="1:9">
      <c r="A155" s="1178" t="s">
        <v>5961</v>
      </c>
      <c r="B155" s="1178" t="s">
        <v>7776</v>
      </c>
      <c r="C155" s="1177" t="s">
        <v>5962</v>
      </c>
      <c r="D155" s="1103">
        <v>120</v>
      </c>
      <c r="E155" s="1136">
        <v>265.74679515789467</v>
      </c>
      <c r="F155" s="1017">
        <f t="shared" si="12"/>
        <v>265.74679515789467</v>
      </c>
      <c r="H155" s="1588"/>
      <c r="I155" s="16"/>
    </row>
    <row r="156" spans="1:9">
      <c r="A156" s="1178" t="s">
        <v>5963</v>
      </c>
      <c r="B156" s="1178" t="s">
        <v>7777</v>
      </c>
      <c r="C156" s="1177" t="s">
        <v>5964</v>
      </c>
      <c r="D156" s="1103">
        <v>120</v>
      </c>
      <c r="E156" s="1136">
        <v>276.71960084210525</v>
      </c>
      <c r="F156" s="1017">
        <f t="shared" si="12"/>
        <v>276.71960084210525</v>
      </c>
      <c r="H156" s="1588"/>
      <c r="I156" s="16"/>
    </row>
    <row r="157" spans="1:9">
      <c r="A157" s="1178" t="s">
        <v>5965</v>
      </c>
      <c r="B157" s="1178" t="s">
        <v>7778</v>
      </c>
      <c r="C157" s="1177" t="s">
        <v>5966</v>
      </c>
      <c r="D157" s="1103">
        <v>100</v>
      </c>
      <c r="E157" s="1136">
        <v>332.44635600000004</v>
      </c>
      <c r="F157" s="1017">
        <f t="shared" si="12"/>
        <v>332.44635600000004</v>
      </c>
      <c r="H157" s="1588"/>
      <c r="I157" s="16"/>
    </row>
    <row r="158" spans="1:9">
      <c r="A158" s="1178" t="s">
        <v>5967</v>
      </c>
      <c r="B158" s="1178" t="s">
        <v>7779</v>
      </c>
      <c r="C158" s="1177" t="s">
        <v>5968</v>
      </c>
      <c r="D158" s="1103">
        <v>100</v>
      </c>
      <c r="E158" s="1136">
        <v>319.74809684210521</v>
      </c>
      <c r="F158" s="1017">
        <f t="shared" si="12"/>
        <v>319.74809684210521</v>
      </c>
      <c r="H158" s="1588"/>
      <c r="I158" s="16"/>
    </row>
    <row r="159" spans="1:9">
      <c r="A159" s="1178" t="s">
        <v>5969</v>
      </c>
      <c r="B159" s="1178" t="s">
        <v>7780</v>
      </c>
      <c r="C159" s="1177" t="s">
        <v>5970</v>
      </c>
      <c r="D159" s="1103">
        <v>80</v>
      </c>
      <c r="E159" s="1136">
        <v>492.68886063157885</v>
      </c>
      <c r="F159" s="1017">
        <f t="shared" si="12"/>
        <v>492.68886063157885</v>
      </c>
      <c r="H159" s="1588"/>
      <c r="I159" s="16"/>
    </row>
    <row r="160" spans="1:9">
      <c r="A160" s="1178" t="s">
        <v>5971</v>
      </c>
      <c r="B160" s="1178" t="s">
        <v>7781</v>
      </c>
      <c r="C160" s="1177" t="s">
        <v>5972</v>
      </c>
      <c r="D160" s="1103">
        <v>30</v>
      </c>
      <c r="E160" s="1136">
        <v>638.55258631578943</v>
      </c>
      <c r="F160" s="1017">
        <f t="shared" si="12"/>
        <v>638.55258631578943</v>
      </c>
      <c r="H160" s="1588"/>
      <c r="I160" s="16"/>
    </row>
    <row r="161" spans="1:9">
      <c r="A161" s="1178" t="s">
        <v>5973</v>
      </c>
      <c r="B161" s="1178" t="s">
        <v>7782</v>
      </c>
      <c r="C161" s="1177" t="s">
        <v>5974</v>
      </c>
      <c r="D161" s="1103">
        <v>30</v>
      </c>
      <c r="E161" s="1136">
        <v>950.6979037894738</v>
      </c>
      <c r="F161" s="1017">
        <f t="shared" si="12"/>
        <v>950.6979037894738</v>
      </c>
      <c r="H161" s="1588"/>
      <c r="I161" s="16"/>
    </row>
    <row r="162" spans="1:9">
      <c r="A162" s="1312" t="s">
        <v>5975</v>
      </c>
      <c r="B162" s="1550"/>
      <c r="C162" s="1313"/>
      <c r="D162" s="1313"/>
      <c r="E162" s="1314"/>
      <c r="F162" s="1314"/>
      <c r="H162" s="1588"/>
      <c r="I162" s="16"/>
    </row>
    <row r="163" spans="1:9">
      <c r="A163" s="1176" t="s">
        <v>5976</v>
      </c>
      <c r="B163" s="1178" t="s">
        <v>7783</v>
      </c>
      <c r="C163" s="1177">
        <v>15</v>
      </c>
      <c r="D163" s="1103">
        <v>200</v>
      </c>
      <c r="E163" s="1136">
        <v>234.53585810526312</v>
      </c>
      <c r="F163" s="1017">
        <f t="shared" ref="F163:F169" si="13">E163-E163*$C$4/100</f>
        <v>234.53585810526312</v>
      </c>
      <c r="H163" s="1588"/>
      <c r="I163" s="16"/>
    </row>
    <row r="164" spans="1:9">
      <c r="A164" s="1176" t="s">
        <v>5977</v>
      </c>
      <c r="B164" s="1178" t="s">
        <v>7784</v>
      </c>
      <c r="C164" s="1177">
        <v>18</v>
      </c>
      <c r="D164" s="1103">
        <v>200</v>
      </c>
      <c r="E164" s="1136">
        <v>267.43630168421055</v>
      </c>
      <c r="F164" s="1017">
        <f t="shared" si="13"/>
        <v>267.43630168421055</v>
      </c>
      <c r="H164" s="1588"/>
      <c r="I164" s="16"/>
    </row>
    <row r="165" spans="1:9">
      <c r="A165" s="1176" t="s">
        <v>5978</v>
      </c>
      <c r="B165" s="1178" t="s">
        <v>7785</v>
      </c>
      <c r="C165" s="1177">
        <v>22</v>
      </c>
      <c r="D165" s="1103">
        <v>110</v>
      </c>
      <c r="E165" s="1136">
        <v>339.99521494736837</v>
      </c>
      <c r="F165" s="1017">
        <f t="shared" si="13"/>
        <v>339.99521494736837</v>
      </c>
      <c r="H165" s="1588"/>
      <c r="I165" s="16"/>
    </row>
    <row r="166" spans="1:9">
      <c r="A166" s="1176" t="s">
        <v>5979</v>
      </c>
      <c r="B166" s="1178" t="s">
        <v>7786</v>
      </c>
      <c r="C166" s="1177">
        <v>28</v>
      </c>
      <c r="D166" s="1103">
        <v>80</v>
      </c>
      <c r="E166" s="1136">
        <v>405.79610210526306</v>
      </c>
      <c r="F166" s="1017">
        <f t="shared" si="13"/>
        <v>405.79610210526306</v>
      </c>
      <c r="H166" s="1588"/>
      <c r="I166" s="16"/>
    </row>
    <row r="167" spans="1:9">
      <c r="A167" s="1176" t="s">
        <v>5980</v>
      </c>
      <c r="B167" s="1178" t="s">
        <v>7787</v>
      </c>
      <c r="C167" s="1177">
        <v>35</v>
      </c>
      <c r="D167" s="1103">
        <v>30</v>
      </c>
      <c r="E167" s="1136">
        <v>554.27496821052637</v>
      </c>
      <c r="F167" s="1017">
        <f t="shared" si="13"/>
        <v>554.27496821052637</v>
      </c>
      <c r="H167" s="1588"/>
      <c r="I167" s="16"/>
    </row>
    <row r="168" spans="1:9">
      <c r="A168" s="1178" t="s">
        <v>5981</v>
      </c>
      <c r="B168" s="1178" t="s">
        <v>7788</v>
      </c>
      <c r="C168" s="1177">
        <v>42</v>
      </c>
      <c r="D168" s="1103">
        <v>20</v>
      </c>
      <c r="E168" s="1136">
        <v>654.00078694736851</v>
      </c>
      <c r="F168" s="1017">
        <f t="shared" si="13"/>
        <v>654.00078694736851</v>
      </c>
      <c r="H168" s="1588"/>
      <c r="I168" s="16"/>
    </row>
    <row r="169" spans="1:9">
      <c r="A169" s="1178" t="s">
        <v>5982</v>
      </c>
      <c r="B169" s="1178" t="s">
        <v>7789</v>
      </c>
      <c r="C169" s="1177">
        <v>54</v>
      </c>
      <c r="D169" s="1103">
        <v>15</v>
      </c>
      <c r="E169" s="1136">
        <v>988.06475557894737</v>
      </c>
      <c r="F169" s="1017">
        <f t="shared" si="13"/>
        <v>988.06475557894737</v>
      </c>
      <c r="H169" s="1588"/>
      <c r="I169" s="16"/>
    </row>
    <row r="170" spans="1:9" ht="15" customHeight="1">
      <c r="A170" s="1312" t="s">
        <v>7342</v>
      </c>
      <c r="B170" s="1550"/>
      <c r="C170" s="1313"/>
      <c r="D170" s="1313"/>
      <c r="E170" s="1314"/>
      <c r="F170" s="1314"/>
      <c r="H170" s="1588"/>
      <c r="I170" s="16"/>
    </row>
    <row r="171" spans="1:9">
      <c r="A171" s="1176" t="s">
        <v>5983</v>
      </c>
      <c r="B171" s="1178" t="s">
        <v>7790</v>
      </c>
      <c r="C171" s="1177" t="s">
        <v>5960</v>
      </c>
      <c r="D171" s="1103">
        <v>120</v>
      </c>
      <c r="E171" s="1136">
        <v>238.75063768421055</v>
      </c>
      <c r="F171" s="1017">
        <f t="shared" ref="F171:F186" si="14">E171-E171*$C$4/100</f>
        <v>238.75063768421055</v>
      </c>
      <c r="H171" s="1588"/>
      <c r="I171" s="16"/>
    </row>
    <row r="172" spans="1:9">
      <c r="A172" s="1176" t="s">
        <v>5984</v>
      </c>
      <c r="B172" s="1178" t="s">
        <v>7791</v>
      </c>
      <c r="C172" s="1177" t="s">
        <v>5962</v>
      </c>
      <c r="D172" s="1103">
        <v>120</v>
      </c>
      <c r="E172" s="1136">
        <v>240.44014421052634</v>
      </c>
      <c r="F172" s="1017">
        <f t="shared" si="14"/>
        <v>240.44014421052634</v>
      </c>
      <c r="H172" s="1588"/>
      <c r="I172" s="16"/>
    </row>
    <row r="173" spans="1:9">
      <c r="A173" s="1176" t="s">
        <v>5985</v>
      </c>
      <c r="B173" s="1178" t="s">
        <v>7792</v>
      </c>
      <c r="C173" s="1177" t="s">
        <v>5964</v>
      </c>
      <c r="D173" s="1103">
        <v>100</v>
      </c>
      <c r="E173" s="1136">
        <v>253.93822294736844</v>
      </c>
      <c r="F173" s="1017">
        <f t="shared" si="14"/>
        <v>253.93822294736844</v>
      </c>
      <c r="H173" s="1588"/>
      <c r="I173" s="16"/>
    </row>
    <row r="174" spans="1:9">
      <c r="A174" s="1176" t="s">
        <v>5986</v>
      </c>
      <c r="B174" s="1178" t="s">
        <v>7793</v>
      </c>
      <c r="C174" s="1177" t="s">
        <v>5966</v>
      </c>
      <c r="D174" s="1103">
        <v>100</v>
      </c>
      <c r="E174" s="1136">
        <v>303.7157583157894</v>
      </c>
      <c r="F174" s="1017">
        <f t="shared" si="14"/>
        <v>303.7157583157894</v>
      </c>
      <c r="H174" s="1588"/>
      <c r="I174" s="16"/>
    </row>
    <row r="175" spans="1:9">
      <c r="A175" s="1176" t="s">
        <v>5987</v>
      </c>
      <c r="B175" s="1178" t="s">
        <v>7794</v>
      </c>
      <c r="C175" s="1177" t="s">
        <v>5988</v>
      </c>
      <c r="D175" s="1103">
        <v>100</v>
      </c>
      <c r="E175" s="1136">
        <v>324.80762968421055</v>
      </c>
      <c r="F175" s="1017">
        <f t="shared" si="14"/>
        <v>324.80762968421055</v>
      </c>
      <c r="H175" s="1588"/>
      <c r="I175" s="16"/>
    </row>
    <row r="176" spans="1:9">
      <c r="A176" s="1176" t="s">
        <v>5989</v>
      </c>
      <c r="B176" s="1178" t="s">
        <v>7795</v>
      </c>
      <c r="C176" s="1177" t="s">
        <v>5968</v>
      </c>
      <c r="D176" s="1103">
        <v>100</v>
      </c>
      <c r="E176" s="1136">
        <v>328.17765599999996</v>
      </c>
      <c r="F176" s="1017">
        <f t="shared" si="14"/>
        <v>328.17765599999996</v>
      </c>
      <c r="H176" s="1588"/>
      <c r="I176" s="16"/>
    </row>
    <row r="177" spans="1:9">
      <c r="A177" s="1176" t="s">
        <v>5990</v>
      </c>
      <c r="B177" s="1178" t="s">
        <v>7796</v>
      </c>
      <c r="C177" s="1177" t="s">
        <v>7294</v>
      </c>
      <c r="D177" s="1103">
        <v>70</v>
      </c>
      <c r="E177" s="1136">
        <v>417.82934273684208</v>
      </c>
      <c r="F177" s="1017">
        <f t="shared" si="14"/>
        <v>417.82934273684208</v>
      </c>
      <c r="H177" s="1588"/>
      <c r="I177" s="16"/>
    </row>
    <row r="178" spans="1:9">
      <c r="A178" s="1176" t="s">
        <v>5991</v>
      </c>
      <c r="B178" s="1178" t="s">
        <v>7797</v>
      </c>
      <c r="C178" s="1177" t="s">
        <v>7295</v>
      </c>
      <c r="D178" s="1103">
        <v>80</v>
      </c>
      <c r="E178" s="1136">
        <v>403.06413410526318</v>
      </c>
      <c r="F178" s="1017">
        <f t="shared" si="14"/>
        <v>403.06413410526318</v>
      </c>
      <c r="H178" s="1588"/>
      <c r="I178" s="16"/>
    </row>
    <row r="179" spans="1:9">
      <c r="A179" s="1176" t="s">
        <v>5992</v>
      </c>
      <c r="B179" s="1178" t="s">
        <v>7798</v>
      </c>
      <c r="C179" s="1177" t="s">
        <v>7296</v>
      </c>
      <c r="D179" s="1103">
        <v>70</v>
      </c>
      <c r="E179" s="1136">
        <v>388.91901031578954</v>
      </c>
      <c r="F179" s="1017">
        <f t="shared" si="14"/>
        <v>388.91901031578954</v>
      </c>
      <c r="H179" s="1588"/>
      <c r="I179" s="16"/>
    </row>
    <row r="180" spans="1:9">
      <c r="A180" s="1176" t="s">
        <v>5993</v>
      </c>
      <c r="B180" s="1178" t="s">
        <v>7799</v>
      </c>
      <c r="C180" s="1177" t="s">
        <v>7297</v>
      </c>
      <c r="D180" s="1103">
        <v>70</v>
      </c>
      <c r="E180" s="1136">
        <v>436.17127263157897</v>
      </c>
      <c r="F180" s="1017">
        <f t="shared" si="14"/>
        <v>436.17127263157897</v>
      </c>
      <c r="H180" s="1588"/>
      <c r="I180" s="16"/>
    </row>
    <row r="181" spans="1:9">
      <c r="A181" s="1176" t="s">
        <v>5994</v>
      </c>
      <c r="B181" s="1178" t="s">
        <v>7800</v>
      </c>
      <c r="C181" s="1177" t="s">
        <v>7298</v>
      </c>
      <c r="D181" s="1103">
        <v>50</v>
      </c>
      <c r="E181" s="1136">
        <v>556.69240042105264</v>
      </c>
      <c r="F181" s="1017">
        <f t="shared" si="14"/>
        <v>556.69240042105264</v>
      </c>
      <c r="H181" s="1588"/>
      <c r="I181" s="16"/>
    </row>
    <row r="182" spans="1:9">
      <c r="A182" s="1176" t="s">
        <v>5995</v>
      </c>
      <c r="B182" s="1178" t="s">
        <v>7801</v>
      </c>
      <c r="C182" s="1177" t="s">
        <v>7299</v>
      </c>
      <c r="D182" s="1103">
        <v>50</v>
      </c>
      <c r="E182" s="1136">
        <v>616.79569642105275</v>
      </c>
      <c r="F182" s="1017">
        <f t="shared" si="14"/>
        <v>616.79569642105275</v>
      </c>
      <c r="H182" s="1588"/>
      <c r="I182" s="16"/>
    </row>
    <row r="183" spans="1:9">
      <c r="A183" s="1176" t="s">
        <v>5996</v>
      </c>
      <c r="B183" s="1178" t="s">
        <v>7802</v>
      </c>
      <c r="C183" s="1177" t="s">
        <v>7300</v>
      </c>
      <c r="D183" s="1103">
        <v>30</v>
      </c>
      <c r="E183" s="1136">
        <v>635.49709578947363</v>
      </c>
      <c r="F183" s="1017">
        <f t="shared" si="14"/>
        <v>635.49709578947363</v>
      </c>
      <c r="H183" s="1588"/>
      <c r="I183" s="16"/>
    </row>
    <row r="184" spans="1:9">
      <c r="A184" s="1176" t="s">
        <v>5997</v>
      </c>
      <c r="B184" s="1178" t="s">
        <v>7803</v>
      </c>
      <c r="C184" s="1177" t="s">
        <v>7301</v>
      </c>
      <c r="D184" s="1103">
        <v>20</v>
      </c>
      <c r="E184" s="1136">
        <v>795.86541473684201</v>
      </c>
      <c r="F184" s="1017">
        <f t="shared" si="14"/>
        <v>795.86541473684201</v>
      </c>
      <c r="H184" s="1588"/>
      <c r="I184" s="16"/>
    </row>
    <row r="185" spans="1:9">
      <c r="A185" s="1176" t="s">
        <v>5998</v>
      </c>
      <c r="B185" s="1178" t="s">
        <v>7804</v>
      </c>
      <c r="C185" s="1177" t="s">
        <v>7302</v>
      </c>
      <c r="D185" s="1103">
        <v>20</v>
      </c>
      <c r="E185" s="1136">
        <v>815.76205010526314</v>
      </c>
      <c r="F185" s="1017">
        <f t="shared" si="14"/>
        <v>815.76205010526314</v>
      </c>
      <c r="H185" s="1588"/>
      <c r="I185" s="16"/>
    </row>
    <row r="186" spans="1:9">
      <c r="A186" s="1176" t="s">
        <v>5999</v>
      </c>
      <c r="B186" s="1178" t="s">
        <v>7805</v>
      </c>
      <c r="C186" s="1177" t="s">
        <v>7303</v>
      </c>
      <c r="D186" s="1103">
        <v>20</v>
      </c>
      <c r="E186" s="1136">
        <v>832.66610210526312</v>
      </c>
      <c r="F186" s="1017">
        <f t="shared" si="14"/>
        <v>832.66610210526312</v>
      </c>
      <c r="H186" s="1588"/>
      <c r="I186" s="16"/>
    </row>
    <row r="187" spans="1:9">
      <c r="A187" s="1312" t="s">
        <v>6000</v>
      </c>
      <c r="B187" s="1550"/>
      <c r="C187" s="1313"/>
      <c r="D187" s="1313"/>
      <c r="E187" s="1314"/>
      <c r="F187" s="1314"/>
      <c r="H187" s="1588"/>
      <c r="I187" s="16"/>
    </row>
    <row r="188" spans="1:9">
      <c r="A188" s="1176" t="s">
        <v>6001</v>
      </c>
      <c r="B188" s="1178" t="s">
        <v>7806</v>
      </c>
      <c r="C188" s="1177" t="s">
        <v>1178</v>
      </c>
      <c r="D188" s="1103">
        <v>180</v>
      </c>
      <c r="E188" s="1136">
        <v>290.8018174736842</v>
      </c>
      <c r="F188" s="1017">
        <f t="shared" ref="F188:F200" si="15">E188-E188*$C$4/100</f>
        <v>290.8018174736842</v>
      </c>
      <c r="H188" s="1588"/>
      <c r="I188" s="16"/>
    </row>
    <row r="189" spans="1:9">
      <c r="A189" s="1176" t="s">
        <v>6002</v>
      </c>
      <c r="B189" s="1178" t="s">
        <v>7807</v>
      </c>
      <c r="C189" s="1177" t="s">
        <v>1179</v>
      </c>
      <c r="D189" s="1103">
        <v>150</v>
      </c>
      <c r="E189" s="1136">
        <v>413.38989473684211</v>
      </c>
      <c r="F189" s="1017">
        <f t="shared" si="15"/>
        <v>413.38989473684211</v>
      </c>
      <c r="H189" s="1588"/>
      <c r="I189" s="16"/>
    </row>
    <row r="190" spans="1:9">
      <c r="A190" s="1176" t="s">
        <v>6003</v>
      </c>
      <c r="B190" s="1178" t="s">
        <v>7808</v>
      </c>
      <c r="C190" s="1177" t="s">
        <v>1182</v>
      </c>
      <c r="D190" s="1103">
        <v>150</v>
      </c>
      <c r="E190" s="1136">
        <v>350.17718778947369</v>
      </c>
      <c r="F190" s="1017">
        <f t="shared" si="15"/>
        <v>350.17718778947369</v>
      </c>
      <c r="H190" s="1588"/>
      <c r="I190" s="16"/>
    </row>
    <row r="191" spans="1:9">
      <c r="A191" s="1176" t="s">
        <v>6004</v>
      </c>
      <c r="B191" s="1178" t="s">
        <v>7809</v>
      </c>
      <c r="C191" s="1177" t="s">
        <v>1180</v>
      </c>
      <c r="D191" s="1103">
        <v>130</v>
      </c>
      <c r="E191" s="1136">
        <v>408.33036189473682</v>
      </c>
      <c r="F191" s="1017">
        <f t="shared" si="15"/>
        <v>408.33036189473682</v>
      </c>
      <c r="H191" s="1588"/>
      <c r="I191" s="16"/>
    </row>
    <row r="192" spans="1:9">
      <c r="A192" s="1176" t="s">
        <v>6005</v>
      </c>
      <c r="B192" s="1178" t="s">
        <v>7810</v>
      </c>
      <c r="C192" s="1177" t="s">
        <v>5855</v>
      </c>
      <c r="D192" s="1103">
        <v>130</v>
      </c>
      <c r="E192" s="1136">
        <v>345.05474778947365</v>
      </c>
      <c r="F192" s="1017">
        <f t="shared" si="15"/>
        <v>345.05474778947365</v>
      </c>
      <c r="H192" s="1588"/>
      <c r="I192" s="16"/>
    </row>
    <row r="193" spans="1:9">
      <c r="A193" s="1176" t="s">
        <v>6006</v>
      </c>
      <c r="B193" s="1178" t="s">
        <v>7811</v>
      </c>
      <c r="C193" s="1177" t="s">
        <v>1181</v>
      </c>
      <c r="D193" s="1103">
        <v>120</v>
      </c>
      <c r="E193" s="1136">
        <v>440.17935726315795</v>
      </c>
      <c r="F193" s="1017">
        <f t="shared" si="15"/>
        <v>440.17935726315795</v>
      </c>
      <c r="H193" s="1588"/>
      <c r="I193" s="16"/>
    </row>
    <row r="194" spans="1:9">
      <c r="A194" s="1176" t="s">
        <v>6007</v>
      </c>
      <c r="B194" s="1178" t="s">
        <v>7812</v>
      </c>
      <c r="C194" s="1177" t="s">
        <v>6008</v>
      </c>
      <c r="D194" s="1103">
        <v>100</v>
      </c>
      <c r="E194" s="1136">
        <v>562.71351410526313</v>
      </c>
      <c r="F194" s="1017">
        <f t="shared" si="15"/>
        <v>562.71351410526313</v>
      </c>
      <c r="H194" s="1588"/>
      <c r="I194" s="16"/>
    </row>
    <row r="195" spans="1:9">
      <c r="A195" s="1176" t="s">
        <v>6009</v>
      </c>
      <c r="B195" s="1178" t="s">
        <v>7813</v>
      </c>
      <c r="C195" s="1177" t="s">
        <v>5858</v>
      </c>
      <c r="D195" s="1103">
        <v>100</v>
      </c>
      <c r="E195" s="1136">
        <v>486.69470715789492</v>
      </c>
      <c r="F195" s="1017">
        <f t="shared" si="15"/>
        <v>486.69470715789492</v>
      </c>
      <c r="H195" s="1588"/>
      <c r="I195" s="16"/>
    </row>
    <row r="196" spans="1:9">
      <c r="A196" s="1176" t="s">
        <v>6010</v>
      </c>
      <c r="B196" s="1178" t="s">
        <v>7814</v>
      </c>
      <c r="C196" s="1177" t="s">
        <v>5917</v>
      </c>
      <c r="D196" s="1103">
        <v>70</v>
      </c>
      <c r="E196" s="1136">
        <v>582.90671178947366</v>
      </c>
      <c r="F196" s="1017">
        <f t="shared" si="15"/>
        <v>582.90671178947366</v>
      </c>
      <c r="H196" s="1588"/>
      <c r="I196" s="16"/>
    </row>
    <row r="197" spans="1:9">
      <c r="A197" s="1176" t="s">
        <v>6011</v>
      </c>
      <c r="B197" s="1178" t="s">
        <v>7815</v>
      </c>
      <c r="C197" s="1177" t="s">
        <v>5860</v>
      </c>
      <c r="D197" s="1103">
        <v>40</v>
      </c>
      <c r="E197" s="1136">
        <v>912.93563557894731</v>
      </c>
      <c r="F197" s="1017">
        <f t="shared" si="15"/>
        <v>912.93563557894731</v>
      </c>
      <c r="H197" s="1588"/>
      <c r="I197" s="16"/>
    </row>
    <row r="198" spans="1:9">
      <c r="A198" s="1176" t="s">
        <v>6012</v>
      </c>
      <c r="B198" s="1178" t="s">
        <v>7816</v>
      </c>
      <c r="C198" s="1177" t="s">
        <v>5922</v>
      </c>
      <c r="D198" s="1103">
        <v>40</v>
      </c>
      <c r="E198" s="1136">
        <v>880.16100631578945</v>
      </c>
      <c r="F198" s="1017">
        <f t="shared" si="15"/>
        <v>880.16100631578945</v>
      </c>
      <c r="H198" s="1588"/>
      <c r="I198" s="16"/>
    </row>
    <row r="199" spans="1:9">
      <c r="A199" s="1176" t="s">
        <v>6013</v>
      </c>
      <c r="B199" s="1178" t="s">
        <v>7817</v>
      </c>
      <c r="C199" s="1177" t="s">
        <v>6014</v>
      </c>
      <c r="D199" s="1103">
        <v>35</v>
      </c>
      <c r="E199" s="1136">
        <v>968.41076210526307</v>
      </c>
      <c r="F199" s="1017">
        <f t="shared" si="15"/>
        <v>968.41076210526307</v>
      </c>
      <c r="H199" s="1588"/>
      <c r="I199" s="16"/>
    </row>
    <row r="200" spans="1:9">
      <c r="A200" s="1176" t="s">
        <v>6015</v>
      </c>
      <c r="B200" s="1178" t="s">
        <v>7818</v>
      </c>
      <c r="C200" s="1177" t="s">
        <v>1840</v>
      </c>
      <c r="D200" s="1103">
        <v>20</v>
      </c>
      <c r="E200" s="1136">
        <v>1477.572311368421</v>
      </c>
      <c r="F200" s="1017">
        <f t="shared" si="15"/>
        <v>1477.572311368421</v>
      </c>
      <c r="H200" s="1588"/>
      <c r="I200" s="16"/>
    </row>
    <row r="201" spans="1:9">
      <c r="A201" s="1312" t="s">
        <v>6016</v>
      </c>
      <c r="B201" s="1550"/>
      <c r="C201" s="1313"/>
      <c r="D201" s="1313"/>
      <c r="E201" s="1314"/>
      <c r="F201" s="1314"/>
      <c r="H201" s="1588"/>
      <c r="I201" s="16"/>
    </row>
    <row r="202" spans="1:9">
      <c r="A202" s="1176" t="s">
        <v>6017</v>
      </c>
      <c r="B202" s="1178" t="s">
        <v>7819</v>
      </c>
      <c r="C202" s="1177" t="s">
        <v>1178</v>
      </c>
      <c r="D202" s="1103">
        <v>180</v>
      </c>
      <c r="E202" s="1136">
        <v>288.6539873684211</v>
      </c>
      <c r="F202" s="1017">
        <f t="shared" ref="F202:F212" si="16">E202-E202*$C$4/100</f>
        <v>288.6539873684211</v>
      </c>
      <c r="H202" s="1588"/>
      <c r="I202" s="16"/>
    </row>
    <row r="203" spans="1:9">
      <c r="A203" s="1176" t="s">
        <v>6018</v>
      </c>
      <c r="B203" s="1178" t="s">
        <v>7820</v>
      </c>
      <c r="C203" s="1177" t="s">
        <v>1182</v>
      </c>
      <c r="D203" s="1103">
        <v>150</v>
      </c>
      <c r="E203" s="1136">
        <v>338.63821768421053</v>
      </c>
      <c r="F203" s="1017">
        <f t="shared" si="16"/>
        <v>338.63821768421053</v>
      </c>
      <c r="H203" s="1588"/>
      <c r="I203" s="16"/>
    </row>
    <row r="204" spans="1:9">
      <c r="A204" s="1176" t="s">
        <v>6019</v>
      </c>
      <c r="B204" s="1178" t="s">
        <v>7821</v>
      </c>
      <c r="C204" s="1177" t="s">
        <v>1180</v>
      </c>
      <c r="D204" s="1103">
        <v>130</v>
      </c>
      <c r="E204" s="1136">
        <v>426.82506631578946</v>
      </c>
      <c r="F204" s="1017">
        <f t="shared" si="16"/>
        <v>426.82506631578946</v>
      </c>
      <c r="H204" s="1588"/>
      <c r="I204" s="16"/>
    </row>
    <row r="205" spans="1:9">
      <c r="A205" s="1176" t="s">
        <v>6020</v>
      </c>
      <c r="B205" s="1178" t="s">
        <v>7822</v>
      </c>
      <c r="C205" s="1177" t="s">
        <v>5855</v>
      </c>
      <c r="D205" s="1103">
        <v>130</v>
      </c>
      <c r="E205" s="1136">
        <v>304.88403410526314</v>
      </c>
      <c r="F205" s="1017">
        <f t="shared" si="16"/>
        <v>304.88403410526314</v>
      </c>
      <c r="H205" s="1588"/>
      <c r="I205" s="16"/>
    </row>
    <row r="206" spans="1:9">
      <c r="A206" s="1176" t="s">
        <v>6021</v>
      </c>
      <c r="B206" s="1178" t="s">
        <v>7823</v>
      </c>
      <c r="C206" s="1177" t="s">
        <v>1181</v>
      </c>
      <c r="D206" s="1103">
        <v>120</v>
      </c>
      <c r="E206" s="1136">
        <v>419.81541157894742</v>
      </c>
      <c r="F206" s="1017">
        <f t="shared" si="16"/>
        <v>419.81541157894742</v>
      </c>
      <c r="H206" s="1588"/>
      <c r="I206" s="16"/>
    </row>
    <row r="207" spans="1:9">
      <c r="A207" s="1176" t="s">
        <v>6022</v>
      </c>
      <c r="B207" s="1178" t="s">
        <v>7824</v>
      </c>
      <c r="C207" s="1177" t="s">
        <v>5858</v>
      </c>
      <c r="D207" s="1103">
        <v>100</v>
      </c>
      <c r="E207" s="1136">
        <v>506.42059452631588</v>
      </c>
      <c r="F207" s="1017">
        <f t="shared" si="16"/>
        <v>506.42059452631588</v>
      </c>
      <c r="H207" s="1588"/>
      <c r="I207" s="16"/>
    </row>
    <row r="208" spans="1:9">
      <c r="A208" s="1176" t="s">
        <v>6023</v>
      </c>
      <c r="B208" s="1178" t="s">
        <v>7825</v>
      </c>
      <c r="C208" s="1177" t="s">
        <v>5917</v>
      </c>
      <c r="D208" s="1103">
        <v>70</v>
      </c>
      <c r="E208" s="1136">
        <v>726.48780631578938</v>
      </c>
      <c r="F208" s="1017">
        <f t="shared" si="16"/>
        <v>726.48780631578938</v>
      </c>
      <c r="H208" s="1588"/>
      <c r="I208" s="16"/>
    </row>
    <row r="209" spans="1:9">
      <c r="A209" s="1176" t="s">
        <v>6024</v>
      </c>
      <c r="B209" s="1178" t="s">
        <v>7826</v>
      </c>
      <c r="C209" s="1177" t="s">
        <v>5860</v>
      </c>
      <c r="D209" s="1103">
        <v>60</v>
      </c>
      <c r="E209" s="1136">
        <v>760.47564505263153</v>
      </c>
      <c r="F209" s="1017">
        <f t="shared" si="16"/>
        <v>760.47564505263153</v>
      </c>
      <c r="H209" s="1588"/>
      <c r="I209" s="16"/>
    </row>
    <row r="210" spans="1:9">
      <c r="A210" s="1176" t="s">
        <v>6025</v>
      </c>
      <c r="B210" s="1178" t="s">
        <v>7827</v>
      </c>
      <c r="C210" s="1177" t="s">
        <v>5922</v>
      </c>
      <c r="D210" s="1103">
        <v>40</v>
      </c>
      <c r="E210" s="1136">
        <v>976.20226294736847</v>
      </c>
      <c r="F210" s="1017">
        <f t="shared" si="16"/>
        <v>976.20226294736847</v>
      </c>
      <c r="H210" s="1588"/>
      <c r="I210" s="16"/>
    </row>
    <row r="211" spans="1:9">
      <c r="A211" s="1176" t="s">
        <v>6026</v>
      </c>
      <c r="B211" s="1178" t="s">
        <v>7828</v>
      </c>
      <c r="C211" s="1177" t="s">
        <v>6014</v>
      </c>
      <c r="D211" s="1103">
        <v>35</v>
      </c>
      <c r="E211" s="1136">
        <v>1025.0721378947369</v>
      </c>
      <c r="F211" s="1017">
        <f t="shared" si="16"/>
        <v>1025.0721378947369</v>
      </c>
      <c r="H211" s="1588"/>
      <c r="I211" s="16"/>
    </row>
    <row r="212" spans="1:9">
      <c r="A212" s="1176" t="s">
        <v>6027</v>
      </c>
      <c r="B212" s="1178" t="s">
        <v>7829</v>
      </c>
      <c r="C212" s="1177" t="s">
        <v>1840</v>
      </c>
      <c r="D212" s="1103">
        <v>20</v>
      </c>
      <c r="E212" s="1136">
        <v>1538.358599368421</v>
      </c>
      <c r="F212" s="1017">
        <f t="shared" si="16"/>
        <v>1538.358599368421</v>
      </c>
      <c r="H212" s="1588"/>
      <c r="I212" s="16"/>
    </row>
    <row r="213" spans="1:9" ht="15" customHeight="1">
      <c r="A213" s="1312" t="s">
        <v>6028</v>
      </c>
      <c r="B213" s="1550"/>
      <c r="C213" s="1313"/>
      <c r="D213" s="1313"/>
      <c r="E213" s="1314"/>
      <c r="F213" s="1314"/>
      <c r="H213" s="1588"/>
      <c r="I213" s="16"/>
    </row>
    <row r="214" spans="1:9">
      <c r="A214" s="1178" t="s">
        <v>6029</v>
      </c>
      <c r="B214" s="1178" t="s">
        <v>7830</v>
      </c>
      <c r="C214" s="1177" t="s">
        <v>1178</v>
      </c>
      <c r="D214" s="1103">
        <v>180</v>
      </c>
      <c r="E214" s="1136">
        <v>278.50796147368419</v>
      </c>
      <c r="F214" s="1017">
        <f t="shared" ref="F214:F226" si="17">E214-E214*$C$4/100</f>
        <v>278.50796147368419</v>
      </c>
      <c r="H214" s="1588"/>
      <c r="I214" s="16"/>
    </row>
    <row r="215" spans="1:9">
      <c r="A215" s="1178" t="s">
        <v>6030</v>
      </c>
      <c r="B215" s="1178" t="s">
        <v>7831</v>
      </c>
      <c r="C215" s="1177" t="s">
        <v>1179</v>
      </c>
      <c r="D215" s="1103">
        <v>150</v>
      </c>
      <c r="E215" s="1136">
        <v>411.54761368421055</v>
      </c>
      <c r="F215" s="1017">
        <f t="shared" si="17"/>
        <v>411.54761368421055</v>
      </c>
      <c r="H215" s="1588"/>
      <c r="I215" s="16"/>
    </row>
    <row r="216" spans="1:9">
      <c r="A216" s="1178" t="s">
        <v>6031</v>
      </c>
      <c r="B216" s="1178" t="s">
        <v>7832</v>
      </c>
      <c r="C216" s="1177" t="s">
        <v>1182</v>
      </c>
      <c r="D216" s="1103">
        <v>180</v>
      </c>
      <c r="E216" s="1136">
        <v>326.41625557894736</v>
      </c>
      <c r="F216" s="1017">
        <f t="shared" si="17"/>
        <v>326.41625557894736</v>
      </c>
      <c r="H216" s="1588"/>
      <c r="I216" s="16"/>
    </row>
    <row r="217" spans="1:9">
      <c r="A217" s="1178" t="s">
        <v>6032</v>
      </c>
      <c r="B217" s="1178" t="s">
        <v>7833</v>
      </c>
      <c r="C217" s="1177" t="s">
        <v>1180</v>
      </c>
      <c r="D217" s="1103">
        <v>150</v>
      </c>
      <c r="E217" s="1136">
        <v>421.37011705263149</v>
      </c>
      <c r="F217" s="1017">
        <f t="shared" si="17"/>
        <v>421.37011705263149</v>
      </c>
      <c r="H217" s="1588"/>
      <c r="I217" s="16"/>
    </row>
    <row r="218" spans="1:9">
      <c r="A218" s="1178" t="s">
        <v>6033</v>
      </c>
      <c r="B218" s="1178" t="s">
        <v>7834</v>
      </c>
      <c r="C218" s="1177" t="s">
        <v>5789</v>
      </c>
      <c r="D218" s="1103">
        <v>100</v>
      </c>
      <c r="E218" s="1136">
        <v>656.58896715789479</v>
      </c>
      <c r="F218" s="1017">
        <f t="shared" si="17"/>
        <v>656.58896715789479</v>
      </c>
      <c r="H218" s="1588"/>
      <c r="I218" s="16"/>
    </row>
    <row r="219" spans="1:9">
      <c r="A219" s="1178" t="s">
        <v>6034</v>
      </c>
      <c r="B219" s="1178" t="s">
        <v>7835</v>
      </c>
      <c r="C219" s="1177" t="s">
        <v>5855</v>
      </c>
      <c r="D219" s="1103">
        <v>130</v>
      </c>
      <c r="E219" s="1136">
        <v>288.52817305263153</v>
      </c>
      <c r="F219" s="1017">
        <f t="shared" si="17"/>
        <v>288.52817305263153</v>
      </c>
      <c r="H219" s="1588"/>
      <c r="I219" s="16"/>
    </row>
    <row r="220" spans="1:9">
      <c r="A220" s="1178" t="s">
        <v>6035</v>
      </c>
      <c r="B220" s="1178" t="s">
        <v>7836</v>
      </c>
      <c r="C220" s="1177" t="s">
        <v>1181</v>
      </c>
      <c r="D220" s="1103">
        <v>120</v>
      </c>
      <c r="E220" s="1136">
        <v>398.20230947368429</v>
      </c>
      <c r="F220" s="1017">
        <f t="shared" si="17"/>
        <v>398.20230947368429</v>
      </c>
      <c r="H220" s="1588"/>
      <c r="I220" s="16"/>
    </row>
    <row r="221" spans="1:9">
      <c r="A221" s="1178" t="s">
        <v>6036</v>
      </c>
      <c r="B221" s="1178" t="s">
        <v>7837</v>
      </c>
      <c r="C221" s="1177" t="s">
        <v>6008</v>
      </c>
      <c r="D221" s="1103">
        <v>100</v>
      </c>
      <c r="E221" s="1136">
        <v>603.0100421052631</v>
      </c>
      <c r="F221" s="1017">
        <f t="shared" si="17"/>
        <v>603.0100421052631</v>
      </c>
      <c r="H221" s="1588"/>
      <c r="I221" s="16"/>
    </row>
    <row r="222" spans="1:9">
      <c r="A222" s="1178" t="s">
        <v>6037</v>
      </c>
      <c r="B222" s="1178" t="s">
        <v>7838</v>
      </c>
      <c r="C222" s="1177" t="s">
        <v>5858</v>
      </c>
      <c r="D222" s="1103">
        <v>100</v>
      </c>
      <c r="E222" s="1136">
        <v>524.47494884210528</v>
      </c>
      <c r="F222" s="1017">
        <f t="shared" si="17"/>
        <v>524.47494884210528</v>
      </c>
      <c r="H222" s="1588"/>
      <c r="I222" s="16"/>
    </row>
    <row r="223" spans="1:9">
      <c r="A223" s="1178" t="s">
        <v>6038</v>
      </c>
      <c r="B223" s="1178" t="s">
        <v>7839</v>
      </c>
      <c r="C223" s="1177" t="s">
        <v>5917</v>
      </c>
      <c r="D223" s="1103">
        <v>70</v>
      </c>
      <c r="E223" s="1136">
        <v>693.83000463157884</v>
      </c>
      <c r="F223" s="1017">
        <f t="shared" si="17"/>
        <v>693.83000463157884</v>
      </c>
      <c r="H223" s="1588"/>
      <c r="I223" s="16"/>
    </row>
    <row r="224" spans="1:9">
      <c r="A224" s="1178" t="s">
        <v>6039</v>
      </c>
      <c r="B224" s="1178" t="s">
        <v>7840</v>
      </c>
      <c r="C224" s="1177" t="s">
        <v>5922</v>
      </c>
      <c r="D224" s="1103">
        <v>40</v>
      </c>
      <c r="E224" s="1136">
        <v>874.65213663157874</v>
      </c>
      <c r="F224" s="1017">
        <f t="shared" si="17"/>
        <v>874.65213663157874</v>
      </c>
      <c r="H224" s="1588"/>
      <c r="I224" s="16"/>
    </row>
    <row r="225" spans="1:9">
      <c r="A225" s="1178" t="s">
        <v>6040</v>
      </c>
      <c r="B225" s="1178" t="s">
        <v>7841</v>
      </c>
      <c r="C225" s="1177" t="s">
        <v>6014</v>
      </c>
      <c r="D225" s="1103">
        <v>35</v>
      </c>
      <c r="E225" s="1136">
        <v>1158.5611269473682</v>
      </c>
      <c r="F225" s="1017">
        <f t="shared" si="17"/>
        <v>1158.5611269473682</v>
      </c>
      <c r="H225" s="1588"/>
      <c r="I225" s="16"/>
    </row>
    <row r="226" spans="1:9">
      <c r="A226" s="1178" t="s">
        <v>6041</v>
      </c>
      <c r="B226" s="1178" t="s">
        <v>7842</v>
      </c>
      <c r="C226" s="1177" t="s">
        <v>1840</v>
      </c>
      <c r="D226" s="1103">
        <v>20</v>
      </c>
      <c r="E226" s="1136">
        <v>1683.8448821052634</v>
      </c>
      <c r="F226" s="1017">
        <f t="shared" si="17"/>
        <v>1683.8448821052634</v>
      </c>
      <c r="H226" s="1588"/>
      <c r="I226" s="16"/>
    </row>
    <row r="227" spans="1:9" ht="15" customHeight="1">
      <c r="A227" s="1312" t="s">
        <v>6042</v>
      </c>
      <c r="B227" s="1550"/>
      <c r="C227" s="1313"/>
      <c r="D227" s="1313"/>
      <c r="E227" s="1314"/>
      <c r="F227" s="1314"/>
      <c r="H227" s="1588"/>
      <c r="I227" s="16"/>
    </row>
    <row r="228" spans="1:9">
      <c r="A228" s="1178" t="s">
        <v>6043</v>
      </c>
      <c r="B228" s="1178" t="s">
        <v>7843</v>
      </c>
      <c r="C228" s="1177" t="s">
        <v>1178</v>
      </c>
      <c r="D228" s="1103">
        <v>180</v>
      </c>
      <c r="E228" s="1136">
        <v>315.00309978947365</v>
      </c>
      <c r="F228" s="1017">
        <f t="shared" ref="F228:F240" si="18">E228-E228*$C$4/100</f>
        <v>315.00309978947365</v>
      </c>
      <c r="H228" s="1588"/>
      <c r="I228" s="16"/>
    </row>
    <row r="229" spans="1:9">
      <c r="A229" s="1178" t="s">
        <v>6044</v>
      </c>
      <c r="B229" s="1178" t="s">
        <v>7844</v>
      </c>
      <c r="C229" s="1177" t="s">
        <v>1179</v>
      </c>
      <c r="D229" s="1103">
        <v>150</v>
      </c>
      <c r="E229" s="1136">
        <v>411.54761368421055</v>
      </c>
      <c r="F229" s="1017">
        <f t="shared" si="18"/>
        <v>411.54761368421055</v>
      </c>
      <c r="H229" s="1588"/>
      <c r="I229" s="16"/>
    </row>
    <row r="230" spans="1:9">
      <c r="A230" s="1178" t="s">
        <v>6045</v>
      </c>
      <c r="B230" s="1178" t="s">
        <v>7845</v>
      </c>
      <c r="C230" s="1177" t="s">
        <v>1182</v>
      </c>
      <c r="D230" s="1103">
        <v>180</v>
      </c>
      <c r="E230" s="1136">
        <v>363.27985010526322</v>
      </c>
      <c r="F230" s="1017">
        <f t="shared" si="18"/>
        <v>363.27985010526322</v>
      </c>
      <c r="H230" s="1588"/>
      <c r="I230" s="16"/>
    </row>
    <row r="231" spans="1:9">
      <c r="A231" s="1178" t="s">
        <v>6046</v>
      </c>
      <c r="B231" s="1178" t="s">
        <v>7846</v>
      </c>
      <c r="C231" s="1177" t="s">
        <v>1180</v>
      </c>
      <c r="D231" s="1103">
        <v>150</v>
      </c>
      <c r="E231" s="1136">
        <v>397.64513178947368</v>
      </c>
      <c r="F231" s="1017">
        <f t="shared" si="18"/>
        <v>397.64513178947368</v>
      </c>
      <c r="H231" s="1588"/>
      <c r="I231" s="16"/>
    </row>
    <row r="232" spans="1:9">
      <c r="A232" s="1178" t="s">
        <v>6047</v>
      </c>
      <c r="B232" s="1178" t="s">
        <v>7847</v>
      </c>
      <c r="C232" s="1177" t="s">
        <v>5789</v>
      </c>
      <c r="D232" s="1103">
        <v>100</v>
      </c>
      <c r="E232" s="1136">
        <v>557.10579031578948</v>
      </c>
      <c r="F232" s="1017">
        <f t="shared" si="18"/>
        <v>557.10579031578948</v>
      </c>
      <c r="H232" s="1588"/>
      <c r="I232" s="16"/>
    </row>
    <row r="233" spans="1:9">
      <c r="A233" s="1178" t="s">
        <v>6048</v>
      </c>
      <c r="B233" s="1178" t="s">
        <v>7848</v>
      </c>
      <c r="C233" s="1177" t="s">
        <v>5855</v>
      </c>
      <c r="D233" s="1103">
        <v>130</v>
      </c>
      <c r="E233" s="1136">
        <v>398.20230947368429</v>
      </c>
      <c r="F233" s="1017">
        <f t="shared" si="18"/>
        <v>398.20230947368429</v>
      </c>
      <c r="H233" s="1588"/>
      <c r="I233" s="16"/>
    </row>
    <row r="234" spans="1:9">
      <c r="A234" s="1178" t="s">
        <v>6049</v>
      </c>
      <c r="B234" s="1178" t="s">
        <v>7849</v>
      </c>
      <c r="C234" s="1177" t="s">
        <v>1181</v>
      </c>
      <c r="D234" s="1103">
        <v>120</v>
      </c>
      <c r="E234" s="1136">
        <v>441.2308054736842</v>
      </c>
      <c r="F234" s="1017">
        <f t="shared" si="18"/>
        <v>441.2308054736842</v>
      </c>
      <c r="H234" s="1588"/>
      <c r="I234" s="16"/>
    </row>
    <row r="235" spans="1:9">
      <c r="A235" s="1178" t="s">
        <v>6050</v>
      </c>
      <c r="B235" s="1178" t="s">
        <v>7850</v>
      </c>
      <c r="C235" s="1177" t="s">
        <v>6008</v>
      </c>
      <c r="D235" s="1103">
        <v>100</v>
      </c>
      <c r="E235" s="1136">
        <v>433.63701284210521</v>
      </c>
      <c r="F235" s="1017">
        <f t="shared" si="18"/>
        <v>433.63701284210521</v>
      </c>
      <c r="H235" s="1588"/>
      <c r="I235" s="16"/>
    </row>
    <row r="236" spans="1:9">
      <c r="A236" s="1178" t="s">
        <v>6051</v>
      </c>
      <c r="B236" s="1178" t="s">
        <v>7851</v>
      </c>
      <c r="C236" s="1177" t="s">
        <v>5858</v>
      </c>
      <c r="D236" s="1103">
        <v>100</v>
      </c>
      <c r="E236" s="1136">
        <v>508.10111431578963</v>
      </c>
      <c r="F236" s="1017">
        <f t="shared" si="18"/>
        <v>508.10111431578963</v>
      </c>
      <c r="H236" s="1588"/>
      <c r="I236" s="16"/>
    </row>
    <row r="237" spans="1:9">
      <c r="A237" s="1178" t="s">
        <v>6052</v>
      </c>
      <c r="B237" s="1178" t="s">
        <v>7852</v>
      </c>
      <c r="C237" s="1177" t="s">
        <v>5917</v>
      </c>
      <c r="D237" s="1103">
        <v>70</v>
      </c>
      <c r="E237" s="1136">
        <v>656.1935507368421</v>
      </c>
      <c r="F237" s="1017">
        <f t="shared" si="18"/>
        <v>656.1935507368421</v>
      </c>
      <c r="H237" s="1588"/>
      <c r="I237" s="16"/>
    </row>
    <row r="238" spans="1:9">
      <c r="A238" s="1178" t="s">
        <v>6053</v>
      </c>
      <c r="B238" s="1178" t="s">
        <v>7853</v>
      </c>
      <c r="C238" s="1177" t="s">
        <v>5922</v>
      </c>
      <c r="D238" s="1103">
        <v>40</v>
      </c>
      <c r="E238" s="1136">
        <v>908.19063852631575</v>
      </c>
      <c r="F238" s="1017">
        <f t="shared" si="18"/>
        <v>908.19063852631575</v>
      </c>
      <c r="H238" s="1588"/>
      <c r="I238" s="16"/>
    </row>
    <row r="239" spans="1:9">
      <c r="A239" s="1178" t="s">
        <v>6054</v>
      </c>
      <c r="B239" s="1178" t="s">
        <v>7854</v>
      </c>
      <c r="C239" s="1177" t="s">
        <v>6014</v>
      </c>
      <c r="D239" s="1103">
        <v>35</v>
      </c>
      <c r="E239" s="1136">
        <v>1431.9556351578947</v>
      </c>
      <c r="F239" s="1017">
        <f t="shared" si="18"/>
        <v>1431.9556351578947</v>
      </c>
      <c r="H239" s="1588"/>
      <c r="I239" s="16"/>
    </row>
    <row r="240" spans="1:9">
      <c r="A240" s="1178" t="s">
        <v>6055</v>
      </c>
      <c r="B240" s="1178" t="s">
        <v>7855</v>
      </c>
      <c r="C240" s="1177" t="s">
        <v>1840</v>
      </c>
      <c r="D240" s="1103">
        <v>25</v>
      </c>
      <c r="E240" s="1136">
        <v>1925.1926867368422</v>
      </c>
      <c r="F240" s="1017">
        <f t="shared" si="18"/>
        <v>1925.1926867368422</v>
      </c>
      <c r="H240" s="1588"/>
      <c r="I240" s="16"/>
    </row>
    <row r="241" spans="1:9">
      <c r="A241" s="1312" t="s">
        <v>6056</v>
      </c>
      <c r="B241" s="1550"/>
      <c r="C241" s="1313"/>
      <c r="D241" s="1313"/>
      <c r="E241" s="1314"/>
      <c r="F241" s="1314"/>
      <c r="H241" s="1588"/>
      <c r="I241" s="16"/>
    </row>
    <row r="242" spans="1:9">
      <c r="A242" s="1178" t="s">
        <v>6057</v>
      </c>
      <c r="B242" s="1178" t="s">
        <v>7856</v>
      </c>
      <c r="C242" s="1177">
        <v>15</v>
      </c>
      <c r="D242" s="1103">
        <v>350</v>
      </c>
      <c r="E242" s="1136">
        <v>168.80686484210528</v>
      </c>
      <c r="F242" s="1017">
        <f t="shared" ref="F242:F248" si="19">E242-E242*$C$4/100</f>
        <v>168.80686484210528</v>
      </c>
      <c r="H242" s="1588"/>
      <c r="I242" s="16"/>
    </row>
    <row r="243" spans="1:9">
      <c r="A243" s="1176" t="s">
        <v>6058</v>
      </c>
      <c r="B243" s="1178" t="s">
        <v>7857</v>
      </c>
      <c r="C243" s="1177">
        <v>18</v>
      </c>
      <c r="D243" s="1103">
        <v>300</v>
      </c>
      <c r="E243" s="1136">
        <v>217.66775305263158</v>
      </c>
      <c r="F243" s="1017">
        <f t="shared" si="19"/>
        <v>217.66775305263158</v>
      </c>
      <c r="H243" s="1588"/>
      <c r="I243" s="16"/>
    </row>
    <row r="244" spans="1:9">
      <c r="A244" s="1176" t="s">
        <v>6059</v>
      </c>
      <c r="B244" s="1178" t="s">
        <v>7858</v>
      </c>
      <c r="C244" s="1177">
        <v>22</v>
      </c>
      <c r="D244" s="1103">
        <v>200</v>
      </c>
      <c r="E244" s="1136">
        <v>268.71241831578942</v>
      </c>
      <c r="F244" s="1017">
        <f t="shared" si="19"/>
        <v>268.71241831578942</v>
      </c>
      <c r="H244" s="1588"/>
      <c r="I244" s="16"/>
    </row>
    <row r="245" spans="1:9">
      <c r="A245" s="1176" t="s">
        <v>6060</v>
      </c>
      <c r="B245" s="1178" t="s">
        <v>7859</v>
      </c>
      <c r="C245" s="1177">
        <v>28</v>
      </c>
      <c r="D245" s="1103">
        <v>150</v>
      </c>
      <c r="E245" s="1136">
        <v>351.7858136842105</v>
      </c>
      <c r="F245" s="1017">
        <f t="shared" si="19"/>
        <v>351.7858136842105</v>
      </c>
      <c r="H245" s="1588"/>
      <c r="I245" s="16"/>
    </row>
    <row r="246" spans="1:9">
      <c r="A246" s="1176" t="s">
        <v>6061</v>
      </c>
      <c r="B246" s="1178" t="s">
        <v>7860</v>
      </c>
      <c r="C246" s="1177">
        <v>35</v>
      </c>
      <c r="D246" s="1103">
        <v>50</v>
      </c>
      <c r="E246" s="1136">
        <v>472.82817221052625</v>
      </c>
      <c r="F246" s="1017">
        <f t="shared" si="19"/>
        <v>472.82817221052625</v>
      </c>
      <c r="H246" s="1588"/>
      <c r="I246" s="16"/>
    </row>
    <row r="247" spans="1:9">
      <c r="A247" s="1176" t="s">
        <v>6062</v>
      </c>
      <c r="B247" s="1178" t="s">
        <v>7861</v>
      </c>
      <c r="C247" s="1177">
        <v>42</v>
      </c>
      <c r="D247" s="1103">
        <v>50</v>
      </c>
      <c r="E247" s="1136">
        <v>700.22856126315787</v>
      </c>
      <c r="F247" s="1017">
        <f t="shared" si="19"/>
        <v>700.22856126315787</v>
      </c>
      <c r="H247" s="1588"/>
      <c r="I247" s="16"/>
    </row>
    <row r="248" spans="1:9">
      <c r="A248" s="1176" t="s">
        <v>6063</v>
      </c>
      <c r="B248" s="1178" t="s">
        <v>7862</v>
      </c>
      <c r="C248" s="1177">
        <v>54</v>
      </c>
      <c r="D248" s="1103">
        <v>25</v>
      </c>
      <c r="E248" s="1136">
        <v>897.33466042105249</v>
      </c>
      <c r="F248" s="1017">
        <f t="shared" si="19"/>
        <v>897.33466042105249</v>
      </c>
      <c r="H248" s="1588"/>
      <c r="I248" s="16"/>
    </row>
    <row r="249" spans="1:9" ht="15" customHeight="1">
      <c r="A249" s="1312" t="s">
        <v>6064</v>
      </c>
      <c r="B249" s="1550"/>
      <c r="C249" s="1313"/>
      <c r="D249" s="1313"/>
      <c r="E249" s="1314"/>
      <c r="F249" s="1314"/>
      <c r="H249" s="1588"/>
      <c r="I249" s="16"/>
    </row>
    <row r="250" spans="1:9">
      <c r="A250" s="1178" t="s">
        <v>6065</v>
      </c>
      <c r="B250" s="1178" t="s">
        <v>7863</v>
      </c>
      <c r="C250" s="1177" t="s">
        <v>1178</v>
      </c>
      <c r="D250" s="1103">
        <v>200</v>
      </c>
      <c r="E250" s="1136">
        <v>585.44995831578956</v>
      </c>
      <c r="F250" s="1017">
        <f t="shared" ref="F250:F261" si="20">E250-E250*$C$4/100</f>
        <v>585.44995831578956</v>
      </c>
      <c r="H250" s="1588"/>
      <c r="I250" s="16"/>
    </row>
    <row r="251" spans="1:9">
      <c r="A251" s="1178" t="s">
        <v>6066</v>
      </c>
      <c r="B251" s="1178" t="s">
        <v>7864</v>
      </c>
      <c r="C251" s="1177" t="s">
        <v>1179</v>
      </c>
      <c r="D251" s="1103">
        <v>200</v>
      </c>
      <c r="E251" s="1136">
        <v>614.27042336842112</v>
      </c>
      <c r="F251" s="1017">
        <f t="shared" si="20"/>
        <v>614.27042336842112</v>
      </c>
      <c r="H251" s="1588"/>
      <c r="I251" s="16"/>
    </row>
    <row r="252" spans="1:9">
      <c r="A252" s="1178" t="s">
        <v>6067</v>
      </c>
      <c r="B252" s="1178" t="s">
        <v>7865</v>
      </c>
      <c r="C252" s="1177" t="s">
        <v>1182</v>
      </c>
      <c r="D252" s="1103">
        <v>200</v>
      </c>
      <c r="E252" s="1136">
        <v>629.62875663157899</v>
      </c>
      <c r="F252" s="1017">
        <f t="shared" si="20"/>
        <v>629.62875663157899</v>
      </c>
      <c r="H252" s="1588"/>
      <c r="I252" s="16"/>
    </row>
    <row r="253" spans="1:9">
      <c r="A253" s="1178" t="s">
        <v>6068</v>
      </c>
      <c r="B253" s="1178" t="s">
        <v>7866</v>
      </c>
      <c r="C253" s="1177" t="s">
        <v>1180</v>
      </c>
      <c r="D253" s="1103">
        <v>150</v>
      </c>
      <c r="E253" s="1136">
        <v>582.45737494736829</v>
      </c>
      <c r="F253" s="1017">
        <f t="shared" si="20"/>
        <v>582.45737494736829</v>
      </c>
      <c r="H253" s="1588"/>
      <c r="I253" s="16"/>
    </row>
    <row r="254" spans="1:9">
      <c r="A254" s="1178" t="s">
        <v>6069</v>
      </c>
      <c r="B254" s="1178" t="s">
        <v>7867</v>
      </c>
      <c r="C254" s="1177" t="s">
        <v>5855</v>
      </c>
      <c r="D254" s="1103">
        <v>150</v>
      </c>
      <c r="E254" s="1136">
        <v>548.1550004210527</v>
      </c>
      <c r="F254" s="1017">
        <f t="shared" si="20"/>
        <v>548.1550004210527</v>
      </c>
      <c r="H254" s="1588"/>
      <c r="I254" s="16"/>
    </row>
    <row r="255" spans="1:9">
      <c r="A255" s="1178" t="s">
        <v>6070</v>
      </c>
      <c r="B255" s="1178" t="s">
        <v>7868</v>
      </c>
      <c r="C255" s="1177" t="s">
        <v>1181</v>
      </c>
      <c r="D255" s="1103">
        <v>120</v>
      </c>
      <c r="E255" s="1136">
        <v>582.86177810526317</v>
      </c>
      <c r="F255" s="1017">
        <f t="shared" si="20"/>
        <v>582.86177810526317</v>
      </c>
      <c r="H255" s="1588"/>
      <c r="I255" s="16"/>
    </row>
    <row r="256" spans="1:9">
      <c r="A256" s="1178" t="s">
        <v>6071</v>
      </c>
      <c r="B256" s="1178" t="s">
        <v>7869</v>
      </c>
      <c r="C256" s="1177" t="s">
        <v>5858</v>
      </c>
      <c r="D256" s="1103">
        <v>70</v>
      </c>
      <c r="E256" s="1136">
        <v>696.18452968421047</v>
      </c>
      <c r="F256" s="1017">
        <f t="shared" si="20"/>
        <v>696.18452968421047</v>
      </c>
      <c r="H256" s="1588"/>
      <c r="I256" s="16"/>
    </row>
    <row r="257" spans="1:9">
      <c r="A257" s="1178" t="s">
        <v>6072</v>
      </c>
      <c r="B257" s="1178" t="s">
        <v>7870</v>
      </c>
      <c r="C257" s="1177" t="s">
        <v>5917</v>
      </c>
      <c r="D257" s="1103">
        <v>70</v>
      </c>
      <c r="E257" s="1136">
        <v>695.03422736842106</v>
      </c>
      <c r="F257" s="1017">
        <f t="shared" si="20"/>
        <v>695.03422736842106</v>
      </c>
      <c r="H257" s="1588"/>
      <c r="I257" s="16"/>
    </row>
    <row r="258" spans="1:9">
      <c r="A258" s="1178" t="s">
        <v>6073</v>
      </c>
      <c r="B258" s="1178" t="s">
        <v>7871</v>
      </c>
      <c r="C258" s="1177" t="s">
        <v>5860</v>
      </c>
      <c r="D258" s="1103">
        <v>50</v>
      </c>
      <c r="E258" s="1136">
        <v>1046.4695583157898</v>
      </c>
      <c r="F258" s="1017">
        <f t="shared" si="20"/>
        <v>1046.4695583157898</v>
      </c>
      <c r="H258" s="1588"/>
      <c r="I258" s="16"/>
    </row>
    <row r="259" spans="1:9">
      <c r="A259" s="1178" t="s">
        <v>6074</v>
      </c>
      <c r="B259" s="1178" t="s">
        <v>7872</v>
      </c>
      <c r="C259" s="1177" t="s">
        <v>5922</v>
      </c>
      <c r="D259" s="1103">
        <v>50</v>
      </c>
      <c r="E259" s="1136">
        <v>1176.8311629473685</v>
      </c>
      <c r="F259" s="1017">
        <f t="shared" si="20"/>
        <v>1176.8311629473685</v>
      </c>
      <c r="H259" s="1588"/>
      <c r="I259" s="16"/>
    </row>
    <row r="260" spans="1:9">
      <c r="A260" s="1178" t="s">
        <v>6075</v>
      </c>
      <c r="B260" s="1178" t="s">
        <v>7873</v>
      </c>
      <c r="C260" s="1177" t="s">
        <v>6014</v>
      </c>
      <c r="D260" s="1103">
        <v>30</v>
      </c>
      <c r="E260" s="1136">
        <v>1718.2101637894737</v>
      </c>
      <c r="F260" s="1017">
        <f t="shared" si="20"/>
        <v>1718.2101637894737</v>
      </c>
      <c r="H260" s="1588"/>
      <c r="I260" s="16"/>
    </row>
    <row r="261" spans="1:9">
      <c r="A261" s="1178" t="s">
        <v>6076</v>
      </c>
      <c r="B261" s="1178" t="s">
        <v>7874</v>
      </c>
      <c r="C261" s="1177" t="s">
        <v>1840</v>
      </c>
      <c r="D261" s="1103">
        <v>20</v>
      </c>
      <c r="E261" s="1136">
        <v>2414.3138128421056</v>
      </c>
      <c r="F261" s="1017">
        <f t="shared" si="20"/>
        <v>2414.3138128421056</v>
      </c>
      <c r="H261" s="1588"/>
      <c r="I261" s="16"/>
    </row>
    <row r="262" spans="1:9" ht="15" customHeight="1">
      <c r="A262" s="1312" t="s">
        <v>6077</v>
      </c>
      <c r="B262" s="1550"/>
      <c r="C262" s="1313"/>
      <c r="D262" s="1313"/>
      <c r="E262" s="1314"/>
      <c r="F262" s="1314"/>
      <c r="H262" s="1588"/>
      <c r="I262" s="16"/>
    </row>
    <row r="263" spans="1:9">
      <c r="A263" s="1176" t="s">
        <v>6078</v>
      </c>
      <c r="B263" s="1178" t="s">
        <v>7875</v>
      </c>
      <c r="C263" s="1177">
        <v>15</v>
      </c>
      <c r="D263" s="1103">
        <v>3000</v>
      </c>
      <c r="E263" s="1136">
        <v>11.961346736842104</v>
      </c>
      <c r="F263" s="1017">
        <f t="shared" ref="F263:F269" si="21">E263-E263*$C$4/100</f>
        <v>11.961346736842104</v>
      </c>
      <c r="H263" s="1588"/>
      <c r="I263" s="16"/>
    </row>
    <row r="264" spans="1:9">
      <c r="A264" s="1176" t="s">
        <v>6079</v>
      </c>
      <c r="B264" s="1178" t="s">
        <v>7876</v>
      </c>
      <c r="C264" s="1177">
        <v>18</v>
      </c>
      <c r="D264" s="1103">
        <v>3000</v>
      </c>
      <c r="E264" s="1136">
        <v>11.961346736842104</v>
      </c>
      <c r="F264" s="1017">
        <f t="shared" si="21"/>
        <v>11.961346736842104</v>
      </c>
      <c r="H264" s="1588"/>
      <c r="I264" s="16"/>
    </row>
    <row r="265" spans="1:9">
      <c r="A265" s="1176" t="s">
        <v>6080</v>
      </c>
      <c r="B265" s="1178" t="s">
        <v>7877</v>
      </c>
      <c r="C265" s="1177">
        <v>22</v>
      </c>
      <c r="D265" s="1103">
        <v>1500</v>
      </c>
      <c r="E265" s="1136">
        <v>23.913706736842101</v>
      </c>
      <c r="F265" s="1017">
        <f t="shared" si="21"/>
        <v>23.913706736842101</v>
      </c>
      <c r="H265" s="1588"/>
      <c r="I265" s="16"/>
    </row>
    <row r="266" spans="1:9">
      <c r="A266" s="1176" t="s">
        <v>6081</v>
      </c>
      <c r="B266" s="1178" t="s">
        <v>7878</v>
      </c>
      <c r="C266" s="1177">
        <v>28</v>
      </c>
      <c r="D266" s="1103">
        <v>1500</v>
      </c>
      <c r="E266" s="1136">
        <v>26.367085894736842</v>
      </c>
      <c r="F266" s="1017">
        <f t="shared" si="21"/>
        <v>26.367085894736842</v>
      </c>
      <c r="H266" s="1588"/>
      <c r="I266" s="16"/>
    </row>
    <row r="267" spans="1:9">
      <c r="A267" s="1176" t="s">
        <v>6082</v>
      </c>
      <c r="B267" s="1178" t="s">
        <v>7879</v>
      </c>
      <c r="C267" s="1177">
        <v>35</v>
      </c>
      <c r="D267" s="1103">
        <v>1000</v>
      </c>
      <c r="E267" s="1136">
        <v>31.246884000000005</v>
      </c>
      <c r="F267" s="1017">
        <f t="shared" si="21"/>
        <v>31.246884000000005</v>
      </c>
      <c r="H267" s="1588"/>
      <c r="I267" s="16"/>
    </row>
    <row r="268" spans="1:9">
      <c r="A268" s="1176" t="s">
        <v>6083</v>
      </c>
      <c r="B268" s="1178" t="s">
        <v>7880</v>
      </c>
      <c r="C268" s="1177">
        <v>42</v>
      </c>
      <c r="D268" s="1103">
        <v>500</v>
      </c>
      <c r="E268" s="1136">
        <v>55.160590736842096</v>
      </c>
      <c r="F268" s="1017">
        <f t="shared" si="21"/>
        <v>55.160590736842096</v>
      </c>
      <c r="H268" s="1588"/>
      <c r="I268" s="16"/>
    </row>
    <row r="269" spans="1:9">
      <c r="A269" s="1176" t="s">
        <v>6084</v>
      </c>
      <c r="B269" s="1178" t="s">
        <v>7881</v>
      </c>
      <c r="C269" s="1177">
        <v>54</v>
      </c>
      <c r="D269" s="1103">
        <v>500</v>
      </c>
      <c r="E269" s="1136">
        <v>76.584971368421037</v>
      </c>
      <c r="F269" s="1017">
        <f t="shared" si="21"/>
        <v>76.584971368421037</v>
      </c>
      <c r="H269" s="1588"/>
      <c r="I269" s="16"/>
    </row>
    <row r="270" spans="1:9" ht="15" customHeight="1">
      <c r="A270" s="1312" t="s">
        <v>6085</v>
      </c>
      <c r="B270" s="1550"/>
      <c r="C270" s="1313"/>
      <c r="D270" s="1313"/>
      <c r="E270" s="1314"/>
      <c r="F270" s="1314"/>
      <c r="H270" s="1588"/>
      <c r="I270" s="16"/>
    </row>
    <row r="271" spans="1:9">
      <c r="A271" s="1176" t="s">
        <v>6086</v>
      </c>
      <c r="B271" s="1178" t="s">
        <v>7882</v>
      </c>
      <c r="C271" s="1177">
        <v>15</v>
      </c>
      <c r="D271" s="1103">
        <v>3000</v>
      </c>
      <c r="E271" s="1136">
        <v>21.496274526315791</v>
      </c>
      <c r="F271" s="1017">
        <f t="shared" ref="F271:F277" si="22">E271-E271*$C$4/100</f>
        <v>21.496274526315791</v>
      </c>
      <c r="H271" s="1588"/>
      <c r="I271" s="16"/>
    </row>
    <row r="272" spans="1:9">
      <c r="A272" s="1176" t="s">
        <v>6087</v>
      </c>
      <c r="B272" s="1178" t="s">
        <v>7883</v>
      </c>
      <c r="C272" s="1177">
        <v>18</v>
      </c>
      <c r="D272" s="1103">
        <v>3000</v>
      </c>
      <c r="E272" s="1136">
        <v>23.913706736842101</v>
      </c>
      <c r="F272" s="1017">
        <f t="shared" si="22"/>
        <v>23.913706736842101</v>
      </c>
      <c r="H272" s="1588"/>
      <c r="I272" s="16"/>
    </row>
    <row r="273" spans="1:9">
      <c r="A273" s="1176" t="s">
        <v>6088</v>
      </c>
      <c r="B273" s="1178" t="s">
        <v>7884</v>
      </c>
      <c r="C273" s="1177">
        <v>22</v>
      </c>
      <c r="D273" s="1103">
        <v>1500</v>
      </c>
      <c r="E273" s="1136">
        <v>38.328432631578941</v>
      </c>
      <c r="F273" s="1017">
        <f t="shared" si="22"/>
        <v>38.328432631578941</v>
      </c>
      <c r="H273" s="1588"/>
      <c r="I273" s="16"/>
    </row>
    <row r="274" spans="1:9">
      <c r="A274" s="1176" t="s">
        <v>6089</v>
      </c>
      <c r="B274" s="1178" t="s">
        <v>7885</v>
      </c>
      <c r="C274" s="1177">
        <v>28</v>
      </c>
      <c r="D274" s="1103">
        <v>1500</v>
      </c>
      <c r="E274" s="1136">
        <v>47.836400210526314</v>
      </c>
      <c r="F274" s="1017">
        <f t="shared" si="22"/>
        <v>47.836400210526314</v>
      </c>
      <c r="H274" s="1588"/>
      <c r="I274" s="16"/>
    </row>
    <row r="275" spans="1:9">
      <c r="A275" s="1176" t="s">
        <v>6090</v>
      </c>
      <c r="B275" s="1178" t="s">
        <v>7886</v>
      </c>
      <c r="C275" s="1177">
        <v>35</v>
      </c>
      <c r="D275" s="1103">
        <v>1000</v>
      </c>
      <c r="E275" s="1136">
        <v>62.24213936842105</v>
      </c>
      <c r="F275" s="1017">
        <f t="shared" si="22"/>
        <v>62.24213936842105</v>
      </c>
      <c r="H275" s="1588"/>
      <c r="I275" s="16"/>
    </row>
    <row r="276" spans="1:9">
      <c r="A276" s="1176" t="s">
        <v>6091</v>
      </c>
      <c r="B276" s="1178" t="s">
        <v>7887</v>
      </c>
      <c r="C276" s="1177">
        <v>42</v>
      </c>
      <c r="D276" s="1103">
        <v>500</v>
      </c>
      <c r="E276" s="1136">
        <v>114.92239073684208</v>
      </c>
      <c r="F276" s="1017">
        <f t="shared" si="22"/>
        <v>114.92239073684208</v>
      </c>
      <c r="H276" s="1588"/>
      <c r="I276" s="16"/>
    </row>
    <row r="277" spans="1:9">
      <c r="A277" s="1176" t="s">
        <v>6092</v>
      </c>
      <c r="B277" s="1178" t="s">
        <v>7888</v>
      </c>
      <c r="C277" s="1177">
        <v>54</v>
      </c>
      <c r="D277" s="1103">
        <v>500</v>
      </c>
      <c r="E277" s="1136">
        <v>145.91764610526317</v>
      </c>
      <c r="F277" s="1017">
        <f t="shared" si="22"/>
        <v>145.91764610526317</v>
      </c>
      <c r="H277" s="1588"/>
      <c r="I277" s="16"/>
    </row>
    <row r="278" spans="1:9">
      <c r="E278" s="546"/>
    </row>
    <row r="279" spans="1:9">
      <c r="E279" s="546"/>
    </row>
    <row r="280" spans="1:9">
      <c r="E280" s="546"/>
    </row>
  </sheetData>
  <mergeCells count="5">
    <mergeCell ref="A1:F1"/>
    <mergeCell ref="A7:F7"/>
    <mergeCell ref="A24:F24"/>
    <mergeCell ref="A15:F15"/>
    <mergeCell ref="A4:B4"/>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4"/>
  <dimension ref="A1:H31"/>
  <sheetViews>
    <sheetView zoomScaleNormal="100" workbookViewId="0">
      <selection activeCell="C39" sqref="C39"/>
    </sheetView>
  </sheetViews>
  <sheetFormatPr defaultRowHeight="15"/>
  <cols>
    <col min="1" max="1" width="23.85546875" style="903" customWidth="1"/>
    <col min="2" max="2" width="85.42578125" style="903" customWidth="1"/>
    <col min="3" max="3" width="9.140625" style="903"/>
    <col min="4" max="4" width="12" style="903" customWidth="1"/>
    <col min="5" max="5" width="12.42578125" style="903" customWidth="1"/>
  </cols>
  <sheetData>
    <row r="1" spans="1:8" s="805" customFormat="1" ht="18.75">
      <c r="A1" s="1880" t="s">
        <v>6280</v>
      </c>
      <c r="B1" s="1880"/>
      <c r="C1" s="1880"/>
      <c r="D1" s="1880"/>
      <c r="E1" s="1880"/>
    </row>
    <row r="2" spans="1:8" s="805" customFormat="1">
      <c r="A2" s="159"/>
      <c r="B2" s="159"/>
      <c r="C2" s="554"/>
      <c r="D2" s="903"/>
      <c r="E2" s="903"/>
    </row>
    <row r="3" spans="1:8" s="805" customFormat="1">
      <c r="A3" s="159"/>
      <c r="B3" s="159"/>
      <c r="C3" s="554"/>
      <c r="D3" s="903"/>
      <c r="E3" s="903"/>
    </row>
    <row r="4" spans="1:8" s="805" customFormat="1">
      <c r="A4" s="558" t="s">
        <v>6</v>
      </c>
      <c r="B4" s="375">
        <v>0</v>
      </c>
      <c r="C4" s="554"/>
      <c r="D4" s="903"/>
      <c r="E4" s="903"/>
    </row>
    <row r="5" spans="1:8" s="805" customFormat="1">
      <c r="A5" s="555"/>
      <c r="B5" s="380"/>
      <c r="C5" s="380"/>
      <c r="D5" s="903"/>
      <c r="E5" s="903"/>
    </row>
    <row r="7" spans="1:8" ht="38.25">
      <c r="A7" s="254" t="s">
        <v>15</v>
      </c>
      <c r="B7" s="254" t="s">
        <v>20</v>
      </c>
      <c r="C7" s="254" t="s">
        <v>1025</v>
      </c>
      <c r="D7" s="254" t="s">
        <v>10</v>
      </c>
      <c r="E7" s="254" t="s">
        <v>11</v>
      </c>
    </row>
    <row r="8" spans="1:8">
      <c r="A8" s="1890" t="s">
        <v>6313</v>
      </c>
      <c r="B8" s="1891"/>
      <c r="C8" s="1891"/>
      <c r="D8" s="1891"/>
      <c r="E8" s="1892"/>
    </row>
    <row r="9" spans="1:8" ht="30">
      <c r="A9" s="545" t="s">
        <v>6281</v>
      </c>
      <c r="B9" s="299" t="s">
        <v>6282</v>
      </c>
      <c r="C9" s="545">
        <v>1</v>
      </c>
      <c r="D9" s="105">
        <v>122224.1418</v>
      </c>
      <c r="E9" s="105">
        <f>D9-D9*$B$4/100</f>
        <v>122224.1418</v>
      </c>
      <c r="H9" s="16"/>
    </row>
    <row r="10" spans="1:8" s="805" customFormat="1">
      <c r="A10" s="545" t="s">
        <v>6283</v>
      </c>
      <c r="B10" s="299" t="s">
        <v>6284</v>
      </c>
      <c r="C10" s="545">
        <v>1</v>
      </c>
      <c r="D10" s="105">
        <v>87931.038</v>
      </c>
      <c r="E10" s="105">
        <f>D10-D10*$B$4/100</f>
        <v>87931.038</v>
      </c>
      <c r="G10" s="1588"/>
      <c r="H10" s="16"/>
    </row>
    <row r="11" spans="1:8" s="546" customFormat="1">
      <c r="A11" s="545" t="s">
        <v>7265</v>
      </c>
      <c r="B11" s="299" t="s">
        <v>7264</v>
      </c>
      <c r="C11" s="545">
        <v>1</v>
      </c>
      <c r="D11" s="105">
        <v>87931.038</v>
      </c>
      <c r="E11" s="105">
        <f>D11-D11*$B$4/100</f>
        <v>87931.038</v>
      </c>
      <c r="G11" s="1588"/>
      <c r="H11" s="16"/>
    </row>
    <row r="12" spans="1:8" s="805" customFormat="1" ht="15" customHeight="1">
      <c r="A12" s="1893" t="s">
        <v>6314</v>
      </c>
      <c r="B12" s="1894"/>
      <c r="C12" s="1894"/>
      <c r="D12" s="1894"/>
      <c r="E12" s="1895"/>
      <c r="G12" s="1588"/>
      <c r="H12" s="16"/>
    </row>
    <row r="13" spans="1:8" s="805" customFormat="1">
      <c r="A13" s="545" t="s">
        <v>6285</v>
      </c>
      <c r="B13" s="299" t="s">
        <v>6286</v>
      </c>
      <c r="C13" s="545">
        <v>1</v>
      </c>
      <c r="D13" s="105">
        <v>9760.3493999999992</v>
      </c>
      <c r="E13" s="105">
        <f t="shared" ref="E13:E20" si="0">D13-D13*$B$4/100</f>
        <v>9760.3493999999992</v>
      </c>
      <c r="G13" s="1588"/>
      <c r="H13" s="16"/>
    </row>
    <row r="14" spans="1:8" s="805" customFormat="1">
      <c r="A14" s="545" t="s">
        <v>6287</v>
      </c>
      <c r="B14" s="299" t="s">
        <v>6288</v>
      </c>
      <c r="C14" s="545">
        <v>1</v>
      </c>
      <c r="D14" s="105">
        <v>9760.3493999999992</v>
      </c>
      <c r="E14" s="105">
        <f t="shared" si="0"/>
        <v>9760.3493999999992</v>
      </c>
      <c r="G14" s="1588"/>
      <c r="H14" s="16"/>
    </row>
    <row r="15" spans="1:8" s="805" customFormat="1">
      <c r="A15" s="545" t="s">
        <v>6289</v>
      </c>
      <c r="B15" s="299" t="s">
        <v>6290</v>
      </c>
      <c r="C15" s="545">
        <v>1</v>
      </c>
      <c r="D15" s="105">
        <v>9760.3493999999992</v>
      </c>
      <c r="E15" s="105">
        <f t="shared" si="0"/>
        <v>9760.3493999999992</v>
      </c>
      <c r="G15" s="1588"/>
      <c r="H15" s="16"/>
    </row>
    <row r="16" spans="1:8" s="805" customFormat="1">
      <c r="A16" s="545" t="s">
        <v>6291</v>
      </c>
      <c r="B16" s="299" t="s">
        <v>6292</v>
      </c>
      <c r="C16" s="545">
        <v>1</v>
      </c>
      <c r="D16" s="105">
        <v>9760.3493999999992</v>
      </c>
      <c r="E16" s="105">
        <f t="shared" si="0"/>
        <v>9760.3493999999992</v>
      </c>
      <c r="G16" s="1588"/>
      <c r="H16" s="16"/>
    </row>
    <row r="17" spans="1:8" s="805" customFormat="1">
      <c r="A17" s="545" t="s">
        <v>6293</v>
      </c>
      <c r="B17" s="299" t="s">
        <v>6294</v>
      </c>
      <c r="C17" s="545">
        <v>1</v>
      </c>
      <c r="D17" s="105">
        <v>9760.3493999999992</v>
      </c>
      <c r="E17" s="105">
        <f t="shared" si="0"/>
        <v>9760.3493999999992</v>
      </c>
      <c r="G17" s="1588"/>
      <c r="H17" s="16"/>
    </row>
    <row r="18" spans="1:8" s="805" customFormat="1">
      <c r="A18" s="545" t="s">
        <v>6303</v>
      </c>
      <c r="B18" s="299" t="s">
        <v>6304</v>
      </c>
      <c r="C18" s="545">
        <v>1</v>
      </c>
      <c r="D18" s="105">
        <v>16355.169599999999</v>
      </c>
      <c r="E18" s="105">
        <f t="shared" si="0"/>
        <v>16355.169599999999</v>
      </c>
      <c r="G18" s="1588"/>
      <c r="H18" s="16"/>
    </row>
    <row r="19" spans="1:8" s="805" customFormat="1">
      <c r="A19" s="545" t="s">
        <v>6305</v>
      </c>
      <c r="B19" s="299" t="s">
        <v>6306</v>
      </c>
      <c r="C19" s="545">
        <v>1</v>
      </c>
      <c r="D19" s="105">
        <v>16355.169599999999</v>
      </c>
      <c r="E19" s="105">
        <f t="shared" si="0"/>
        <v>16355.169599999999</v>
      </c>
      <c r="G19" s="1588"/>
      <c r="H19" s="16"/>
    </row>
    <row r="20" spans="1:8" s="805" customFormat="1">
      <c r="A20" s="545" t="s">
        <v>6307</v>
      </c>
      <c r="B20" s="299" t="s">
        <v>6308</v>
      </c>
      <c r="C20" s="545">
        <v>1</v>
      </c>
      <c r="D20" s="105">
        <v>8968.9619999999995</v>
      </c>
      <c r="E20" s="105">
        <f t="shared" si="0"/>
        <v>8968.9619999999995</v>
      </c>
      <c r="G20" s="1588"/>
      <c r="H20" s="16"/>
    </row>
    <row r="21" spans="1:8" s="805" customFormat="1" ht="15" customHeight="1">
      <c r="A21" s="1893" t="s">
        <v>6315</v>
      </c>
      <c r="B21" s="1894"/>
      <c r="C21" s="1894"/>
      <c r="D21" s="1894"/>
      <c r="E21" s="1895"/>
      <c r="G21" s="1588"/>
      <c r="H21" s="16"/>
    </row>
    <row r="22" spans="1:8" s="805" customFormat="1">
      <c r="A22" s="545" t="s">
        <v>6295</v>
      </c>
      <c r="B22" s="299" t="s">
        <v>6296</v>
      </c>
      <c r="C22" s="545">
        <v>1</v>
      </c>
      <c r="D22" s="105">
        <v>8863.4531999999999</v>
      </c>
      <c r="E22" s="105">
        <f>D22-D22*$B$4/100</f>
        <v>8863.4531999999999</v>
      </c>
      <c r="G22" s="1588"/>
      <c r="H22" s="16"/>
    </row>
    <row r="23" spans="1:8" s="805" customFormat="1">
      <c r="A23" s="545" t="s">
        <v>6297</v>
      </c>
      <c r="B23" s="299" t="s">
        <v>6298</v>
      </c>
      <c r="C23" s="545">
        <v>1</v>
      </c>
      <c r="D23" s="105">
        <v>8863.4531999999999</v>
      </c>
      <c r="E23" s="105">
        <f>D23-D23*$B$4/100</f>
        <v>8863.4531999999999</v>
      </c>
      <c r="G23" s="1588"/>
      <c r="H23" s="16"/>
    </row>
    <row r="24" spans="1:8" s="805" customFormat="1">
      <c r="A24" s="545" t="s">
        <v>6299</v>
      </c>
      <c r="B24" s="299" t="s">
        <v>6300</v>
      </c>
      <c r="C24" s="545">
        <v>1</v>
      </c>
      <c r="D24" s="105">
        <v>8863.4531999999999</v>
      </c>
      <c r="E24" s="105">
        <f>D24-D24*$B$4/100</f>
        <v>8863.4531999999999</v>
      </c>
      <c r="G24" s="1588"/>
      <c r="H24" s="16"/>
    </row>
    <row r="25" spans="1:8" s="805" customFormat="1">
      <c r="A25" s="545" t="s">
        <v>6301</v>
      </c>
      <c r="B25" s="299" t="s">
        <v>6302</v>
      </c>
      <c r="C25" s="545">
        <v>1</v>
      </c>
      <c r="D25" s="105">
        <v>8863.4531999999999</v>
      </c>
      <c r="E25" s="105">
        <f>D25-D25*$B$4/100</f>
        <v>8863.4531999999999</v>
      </c>
      <c r="G25" s="1588"/>
      <c r="H25" s="16"/>
    </row>
    <row r="26" spans="1:8" s="805" customFormat="1">
      <c r="A26" s="1893" t="s">
        <v>210</v>
      </c>
      <c r="B26" s="1894"/>
      <c r="C26" s="1894"/>
      <c r="D26" s="1894"/>
      <c r="E26" s="1895"/>
      <c r="G26" s="1588"/>
      <c r="H26" s="16"/>
    </row>
    <row r="27" spans="1:8" s="805" customFormat="1">
      <c r="A27" s="545" t="s">
        <v>6309</v>
      </c>
      <c r="B27" s="299" t="s">
        <v>6310</v>
      </c>
      <c r="C27" s="545">
        <v>1</v>
      </c>
      <c r="D27" s="105">
        <v>10375.858200000001</v>
      </c>
      <c r="E27" s="105">
        <f>D27-D27*$B$4/100</f>
        <v>10375.858200000001</v>
      </c>
      <c r="G27" s="1588"/>
      <c r="H27" s="16"/>
    </row>
    <row r="28" spans="1:8" s="805" customFormat="1">
      <c r="A28" s="545" t="s">
        <v>6311</v>
      </c>
      <c r="B28" s="299" t="s">
        <v>6312</v>
      </c>
      <c r="C28" s="545">
        <v>1</v>
      </c>
      <c r="D28" s="105">
        <v>6731.7348000000002</v>
      </c>
      <c r="E28" s="105">
        <f>D28-D28*$B$4/100</f>
        <v>6731.7348000000002</v>
      </c>
      <c r="G28" s="1588"/>
      <c r="H28" s="16"/>
    </row>
    <row r="29" spans="1:8">
      <c r="G29" s="1588"/>
      <c r="H29" s="16"/>
    </row>
    <row r="30" spans="1:8">
      <c r="A30" s="1890" t="s">
        <v>7268</v>
      </c>
      <c r="B30" s="1891"/>
      <c r="C30" s="1891"/>
      <c r="D30" s="1891"/>
      <c r="E30" s="1892"/>
      <c r="G30" s="1588"/>
      <c r="H30" s="16"/>
    </row>
    <row r="31" spans="1:8" s="546" customFormat="1" ht="30">
      <c r="A31" s="545" t="s">
        <v>7267</v>
      </c>
      <c r="B31" s="299" t="s">
        <v>7266</v>
      </c>
      <c r="C31" s="545">
        <v>1</v>
      </c>
      <c r="D31" s="105">
        <v>144382.75440000001</v>
      </c>
      <c r="E31" s="105">
        <f>D31-D31*$B$4/100</f>
        <v>144382.75440000001</v>
      </c>
      <c r="G31" s="1588"/>
      <c r="H31" s="16"/>
    </row>
  </sheetData>
  <mergeCells count="6">
    <mergeCell ref="A1:E1"/>
    <mergeCell ref="A30:E30"/>
    <mergeCell ref="A12:E12"/>
    <mergeCell ref="A8:E8"/>
    <mergeCell ref="A21:E21"/>
    <mergeCell ref="A26:E26"/>
  </mergeCell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52"/>
  <sheetViews>
    <sheetView zoomScale="90" zoomScaleNormal="90" workbookViewId="0">
      <selection activeCell="K144" sqref="K144"/>
    </sheetView>
  </sheetViews>
  <sheetFormatPr defaultColWidth="9.28515625" defaultRowHeight="15"/>
  <cols>
    <col min="1" max="1" width="25.28515625" style="903" customWidth="1"/>
    <col min="2" max="2" width="17.7109375" style="903" customWidth="1"/>
    <col min="3" max="3" width="9.28515625" style="903"/>
    <col min="4" max="4" width="12.42578125" style="903" customWidth="1"/>
    <col min="5" max="7" width="11.42578125" style="903" customWidth="1"/>
    <col min="8" max="8" width="12.28515625" style="903" customWidth="1"/>
    <col min="9" max="9" width="13" style="903" customWidth="1"/>
    <col min="10" max="10" width="12.5703125" style="903" customWidth="1"/>
    <col min="11" max="11" width="12.28515625" style="903" customWidth="1"/>
    <col min="12" max="14" width="9.28515625" style="903"/>
    <col min="15" max="15" width="9.28515625" style="903" customWidth="1"/>
    <col min="16" max="16" width="49.42578125" style="903" customWidth="1"/>
    <col min="17" max="19" width="9.28515625" style="903"/>
    <col min="20" max="20" width="9.28515625" style="903" customWidth="1"/>
    <col min="21" max="16384" width="9.28515625" style="903"/>
  </cols>
  <sheetData>
    <row r="1" spans="1:11">
      <c r="A1" s="1896" t="s">
        <v>463</v>
      </c>
      <c r="B1" s="1897"/>
      <c r="C1" s="1897"/>
      <c r="D1" s="1897"/>
      <c r="E1" s="1897"/>
      <c r="F1" s="1897"/>
      <c r="G1" s="1897"/>
      <c r="H1" s="1897"/>
      <c r="I1" s="1897"/>
      <c r="J1" s="1897"/>
      <c r="K1" s="1897"/>
    </row>
    <row r="2" spans="1:11" ht="15.75" customHeight="1">
      <c r="A2" s="1897"/>
      <c r="B2" s="1897"/>
      <c r="C2" s="1897"/>
      <c r="D2" s="1897"/>
      <c r="E2" s="1897"/>
      <c r="F2" s="1897"/>
      <c r="G2" s="1897"/>
      <c r="H2" s="1897"/>
      <c r="I2" s="1897"/>
      <c r="J2" s="1897"/>
      <c r="K2" s="1897"/>
    </row>
    <row r="4" spans="1:11" ht="15" customHeight="1">
      <c r="C4" s="102"/>
      <c r="D4" s="102"/>
      <c r="E4" s="102"/>
      <c r="F4" s="102"/>
      <c r="G4" s="102"/>
      <c r="H4" s="1903" t="s">
        <v>505</v>
      </c>
      <c r="I4" s="1903"/>
      <c r="J4" s="156"/>
    </row>
    <row r="5" spans="1:11">
      <c r="B5" s="102"/>
      <c r="C5" s="76"/>
      <c r="D5" s="76"/>
      <c r="H5" s="1903"/>
      <c r="I5" s="1903"/>
    </row>
    <row r="6" spans="1:11">
      <c r="A6" s="1251" t="s">
        <v>6</v>
      </c>
      <c r="B6" s="1144">
        <v>40</v>
      </c>
      <c r="C6" s="76"/>
      <c r="D6" s="76"/>
    </row>
    <row r="7" spans="1:11">
      <c r="A7" s="76"/>
      <c r="B7" s="76"/>
      <c r="C7" s="76"/>
      <c r="D7" s="76"/>
    </row>
    <row r="8" spans="1:11" ht="18.75">
      <c r="A8" s="1904" t="s">
        <v>464</v>
      </c>
      <c r="B8" s="1904"/>
      <c r="C8" s="1904"/>
      <c r="D8" s="1904"/>
      <c r="E8" s="1904"/>
      <c r="F8" s="1904"/>
      <c r="G8" s="1904"/>
      <c r="H8" s="1904"/>
      <c r="I8" s="1904"/>
      <c r="J8" s="1904"/>
      <c r="K8" s="1904"/>
    </row>
    <row r="9" spans="1:11">
      <c r="A9" s="99"/>
      <c r="B9" s="76"/>
      <c r="C9" s="76"/>
      <c r="D9" s="76"/>
    </row>
    <row r="10" spans="1:11">
      <c r="A10" s="242" t="s">
        <v>1006</v>
      </c>
      <c r="B10" s="99"/>
      <c r="C10" s="99"/>
      <c r="D10" s="99"/>
      <c r="E10" s="99"/>
      <c r="F10" s="102"/>
      <c r="G10" s="102"/>
      <c r="H10" s="102"/>
      <c r="I10" s="102"/>
      <c r="J10" s="149"/>
    </row>
    <row r="11" spans="1:11">
      <c r="A11" s="242" t="s">
        <v>465</v>
      </c>
      <c r="B11" s="99"/>
      <c r="C11" s="99"/>
      <c r="D11" s="99"/>
      <c r="E11" s="99"/>
      <c r="F11" s="102"/>
      <c r="G11" s="102"/>
      <c r="H11" s="102"/>
      <c r="I11" s="102"/>
      <c r="J11" s="149"/>
    </row>
    <row r="12" spans="1:11">
      <c r="A12" s="242" t="s">
        <v>1002</v>
      </c>
      <c r="B12" s="99"/>
      <c r="C12" s="99"/>
      <c r="D12" s="99"/>
      <c r="E12" s="99"/>
      <c r="F12" s="102"/>
      <c r="G12" s="102"/>
      <c r="H12" s="102"/>
      <c r="I12" s="102"/>
      <c r="J12" s="149"/>
    </row>
    <row r="13" spans="1:11">
      <c r="A13" s="242" t="s">
        <v>1003</v>
      </c>
      <c r="B13" s="99"/>
      <c r="C13" s="99"/>
      <c r="D13" s="99"/>
      <c r="E13" s="99"/>
      <c r="F13" s="102"/>
      <c r="G13" s="102"/>
      <c r="H13" s="102"/>
      <c r="I13" s="102"/>
      <c r="J13" s="149"/>
    </row>
    <row r="14" spans="1:11">
      <c r="A14" s="242" t="s">
        <v>1004</v>
      </c>
      <c r="B14" s="99"/>
      <c r="C14" s="99"/>
      <c r="D14" s="99"/>
      <c r="E14" s="99"/>
      <c r="F14" s="102"/>
      <c r="G14" s="102"/>
      <c r="H14" s="102"/>
      <c r="I14" s="102"/>
      <c r="J14" s="149"/>
    </row>
    <row r="15" spans="1:11">
      <c r="A15" s="242" t="s">
        <v>1005</v>
      </c>
      <c r="B15" s="99"/>
      <c r="C15" s="99"/>
      <c r="D15" s="99"/>
      <c r="E15" s="99"/>
      <c r="F15" s="102"/>
      <c r="G15" s="102"/>
      <c r="H15" s="102"/>
      <c r="I15" s="102"/>
      <c r="J15" s="149"/>
    </row>
    <row r="17" spans="1:14" ht="15" customHeight="1">
      <c r="A17" s="1900" t="s">
        <v>19</v>
      </c>
      <c r="B17" s="1900" t="s">
        <v>23</v>
      </c>
      <c r="C17" s="1900" t="s">
        <v>458</v>
      </c>
      <c r="D17" s="1900" t="s">
        <v>459</v>
      </c>
      <c r="E17" s="1900" t="s">
        <v>460</v>
      </c>
      <c r="F17" s="1900"/>
      <c r="G17" s="1900"/>
      <c r="H17" s="1900" t="s">
        <v>461</v>
      </c>
      <c r="I17" s="1900" t="s">
        <v>6638</v>
      </c>
      <c r="J17" s="1900" t="s">
        <v>6639</v>
      </c>
      <c r="K17" s="1902" t="s">
        <v>466</v>
      </c>
    </row>
    <row r="18" spans="1:14" ht="30">
      <c r="A18" s="1900"/>
      <c r="B18" s="1900"/>
      <c r="C18" s="1900"/>
      <c r="D18" s="1900"/>
      <c r="E18" s="1181" t="s">
        <v>21</v>
      </c>
      <c r="F18" s="1181" t="s">
        <v>22</v>
      </c>
      <c r="G18" s="1181" t="s">
        <v>462</v>
      </c>
      <c r="H18" s="1900"/>
      <c r="I18" s="1900"/>
      <c r="J18" s="1900"/>
      <c r="K18" s="1902"/>
    </row>
    <row r="19" spans="1:14">
      <c r="A19" s="1850"/>
      <c r="B19" s="1166" t="s">
        <v>3704</v>
      </c>
      <c r="C19" s="1018">
        <v>4</v>
      </c>
      <c r="D19" s="1862">
        <v>500</v>
      </c>
      <c r="E19" s="1862">
        <v>576</v>
      </c>
      <c r="F19" s="1899">
        <v>80</v>
      </c>
      <c r="G19" s="1899">
        <v>80</v>
      </c>
      <c r="H19" s="1899">
        <v>157</v>
      </c>
      <c r="I19" s="1697">
        <v>3080.8793999999998</v>
      </c>
      <c r="J19" s="1017">
        <f t="shared" ref="J19:J28" si="0">I19-I19*$B$6/100</f>
        <v>1848.5276399999998</v>
      </c>
      <c r="K19" s="1320">
        <f>$J$4*J19</f>
        <v>0</v>
      </c>
      <c r="L19" s="224"/>
      <c r="N19" s="16"/>
    </row>
    <row r="20" spans="1:14">
      <c r="A20" s="1850"/>
      <c r="B20" s="1166" t="s">
        <v>3705</v>
      </c>
      <c r="C20" s="1142">
        <v>6</v>
      </c>
      <c r="D20" s="1862"/>
      <c r="E20" s="1862"/>
      <c r="F20" s="1899"/>
      <c r="G20" s="1899"/>
      <c r="H20" s="1899"/>
      <c r="I20" s="1697">
        <v>4620.8958000000002</v>
      </c>
      <c r="J20" s="1017">
        <f t="shared" si="0"/>
        <v>2772.53748</v>
      </c>
      <c r="K20" s="1320">
        <f t="shared" ref="K20:K28" si="1">$J$4*J20</f>
        <v>0</v>
      </c>
      <c r="L20" s="224"/>
      <c r="M20" s="1588"/>
      <c r="N20" s="16"/>
    </row>
    <row r="21" spans="1:14">
      <c r="A21" s="1850"/>
      <c r="B21" s="1166" t="s">
        <v>3706</v>
      </c>
      <c r="C21" s="1142">
        <v>8</v>
      </c>
      <c r="D21" s="1862"/>
      <c r="E21" s="1862"/>
      <c r="F21" s="1899"/>
      <c r="G21" s="1899"/>
      <c r="H21" s="1899"/>
      <c r="I21" s="1697">
        <v>6161.7690000000002</v>
      </c>
      <c r="J21" s="1017">
        <f t="shared" si="0"/>
        <v>3697.0614</v>
      </c>
      <c r="K21" s="1320">
        <f t="shared" si="1"/>
        <v>0</v>
      </c>
      <c r="L21" s="224"/>
      <c r="M21" s="1588"/>
      <c r="N21" s="16"/>
    </row>
    <row r="22" spans="1:14">
      <c r="A22" s="1850"/>
      <c r="B22" s="1166" t="s">
        <v>3707</v>
      </c>
      <c r="C22" s="1142">
        <v>10</v>
      </c>
      <c r="D22" s="1862"/>
      <c r="E22" s="1862"/>
      <c r="F22" s="1899"/>
      <c r="G22" s="1899"/>
      <c r="H22" s="1899"/>
      <c r="I22" s="1697">
        <v>7702.6421999999993</v>
      </c>
      <c r="J22" s="1017">
        <f t="shared" si="0"/>
        <v>4621.5853200000001</v>
      </c>
      <c r="K22" s="1320">
        <f t="shared" si="1"/>
        <v>0</v>
      </c>
      <c r="L22" s="224"/>
      <c r="M22" s="1588"/>
      <c r="N22" s="16"/>
    </row>
    <row r="23" spans="1:14" ht="15.75" thickBot="1">
      <c r="A23" s="1850"/>
      <c r="B23" s="1166" t="s">
        <v>3708</v>
      </c>
      <c r="C23" s="325">
        <v>12</v>
      </c>
      <c r="D23" s="1901"/>
      <c r="E23" s="1901"/>
      <c r="F23" s="1907"/>
      <c r="G23" s="1907"/>
      <c r="H23" s="1907"/>
      <c r="I23" s="306">
        <v>9242.6484</v>
      </c>
      <c r="J23" s="306">
        <f t="shared" si="0"/>
        <v>5545.5890400000008</v>
      </c>
      <c r="K23" s="1321">
        <f t="shared" si="1"/>
        <v>0</v>
      </c>
      <c r="L23" s="224"/>
      <c r="M23" s="1588"/>
      <c r="N23" s="16"/>
    </row>
    <row r="24" spans="1:14" ht="15.75" thickTop="1">
      <c r="A24" s="1850"/>
      <c r="B24" s="1166" t="s">
        <v>3709</v>
      </c>
      <c r="C24" s="1154">
        <v>4</v>
      </c>
      <c r="D24" s="1908">
        <v>350</v>
      </c>
      <c r="E24" s="1908">
        <v>428</v>
      </c>
      <c r="F24" s="1898">
        <v>80</v>
      </c>
      <c r="G24" s="1898">
        <v>80</v>
      </c>
      <c r="H24" s="1898">
        <v>116</v>
      </c>
      <c r="I24" s="1696">
        <v>2885.1516000000001</v>
      </c>
      <c r="J24" s="1182">
        <f t="shared" si="0"/>
        <v>1731.09096</v>
      </c>
      <c r="K24" s="1322">
        <f t="shared" si="1"/>
        <v>0</v>
      </c>
      <c r="L24" s="224"/>
      <c r="M24" s="1588"/>
      <c r="N24" s="16"/>
    </row>
    <row r="25" spans="1:14">
      <c r="A25" s="1850"/>
      <c r="B25" s="1166" t="s">
        <v>3710</v>
      </c>
      <c r="C25" s="1142">
        <v>6</v>
      </c>
      <c r="D25" s="1862"/>
      <c r="E25" s="1862"/>
      <c r="F25" s="1899"/>
      <c r="G25" s="1899"/>
      <c r="H25" s="1899"/>
      <c r="I25" s="1697">
        <v>4327.7172</v>
      </c>
      <c r="J25" s="1017">
        <f t="shared" si="0"/>
        <v>2596.6303200000002</v>
      </c>
      <c r="K25" s="1320">
        <f t="shared" si="1"/>
        <v>0</v>
      </c>
      <c r="L25" s="224"/>
      <c r="M25" s="1588"/>
      <c r="N25" s="16"/>
    </row>
    <row r="26" spans="1:14">
      <c r="A26" s="1850"/>
      <c r="B26" s="1166" t="s">
        <v>3711</v>
      </c>
      <c r="C26" s="1142">
        <v>8</v>
      </c>
      <c r="D26" s="1862"/>
      <c r="E26" s="1862"/>
      <c r="F26" s="1899"/>
      <c r="G26" s="1899"/>
      <c r="H26" s="1899"/>
      <c r="I26" s="1697">
        <v>5769.4362000000001</v>
      </c>
      <c r="J26" s="1017">
        <f t="shared" si="0"/>
        <v>3461.6617200000001</v>
      </c>
      <c r="K26" s="1320">
        <f t="shared" si="1"/>
        <v>0</v>
      </c>
      <c r="L26" s="224"/>
      <c r="M26" s="1588"/>
      <c r="N26" s="16"/>
    </row>
    <row r="27" spans="1:14">
      <c r="A27" s="1850"/>
      <c r="B27" s="1166" t="s">
        <v>3712</v>
      </c>
      <c r="C27" s="1142">
        <v>10</v>
      </c>
      <c r="D27" s="1862"/>
      <c r="E27" s="1862"/>
      <c r="F27" s="1899"/>
      <c r="G27" s="1899"/>
      <c r="H27" s="1899"/>
      <c r="I27" s="1697">
        <v>7211.1450000000004</v>
      </c>
      <c r="J27" s="1017">
        <f t="shared" si="0"/>
        <v>4326.6869999999999</v>
      </c>
      <c r="K27" s="1320">
        <f t="shared" si="1"/>
        <v>0</v>
      </c>
      <c r="L27" s="224"/>
      <c r="M27" s="1588"/>
      <c r="N27" s="16"/>
    </row>
    <row r="28" spans="1:14">
      <c r="A28" s="1850"/>
      <c r="B28" s="1166" t="s">
        <v>3713</v>
      </c>
      <c r="C28" s="1142">
        <v>12</v>
      </c>
      <c r="D28" s="1862"/>
      <c r="E28" s="1862"/>
      <c r="F28" s="1899"/>
      <c r="G28" s="1899"/>
      <c r="H28" s="1899"/>
      <c r="I28" s="1697">
        <v>8654.5877999999993</v>
      </c>
      <c r="J28" s="1017">
        <f t="shared" si="0"/>
        <v>5192.7526799999996</v>
      </c>
      <c r="K28" s="1320">
        <f t="shared" si="1"/>
        <v>0</v>
      </c>
      <c r="L28" s="224"/>
      <c r="M28" s="1588"/>
      <c r="N28" s="16"/>
    </row>
    <row r="29" spans="1:14">
      <c r="I29" s="546"/>
      <c r="M29" s="1588"/>
      <c r="N29" s="16"/>
    </row>
    <row r="30" spans="1:14" ht="18.75">
      <c r="A30" s="1904" t="s">
        <v>467</v>
      </c>
      <c r="B30" s="1904"/>
      <c r="C30" s="1904"/>
      <c r="D30" s="1904"/>
      <c r="E30" s="1904"/>
      <c r="F30" s="1904"/>
      <c r="G30" s="1904"/>
      <c r="H30" s="1904"/>
      <c r="I30" s="1904"/>
      <c r="J30" s="1904"/>
      <c r="K30" s="1904"/>
      <c r="M30" s="1588"/>
      <c r="N30" s="16"/>
    </row>
    <row r="31" spans="1:14">
      <c r="A31" s="546"/>
      <c r="B31" s="546"/>
      <c r="C31" s="546"/>
      <c r="D31" s="546"/>
      <c r="E31" s="546"/>
      <c r="F31" s="546"/>
      <c r="G31" s="546"/>
      <c r="I31" s="546"/>
      <c r="M31" s="1588"/>
      <c r="N31" s="16"/>
    </row>
    <row r="32" spans="1:14">
      <c r="A32" s="242" t="s">
        <v>468</v>
      </c>
      <c r="B32" s="99"/>
      <c r="C32" s="99"/>
      <c r="D32" s="99"/>
      <c r="E32" s="99"/>
      <c r="F32" s="99"/>
      <c r="G32" s="99"/>
      <c r="H32" s="102"/>
      <c r="I32" s="99"/>
      <c r="J32" s="149"/>
      <c r="M32" s="1588"/>
      <c r="N32" s="16"/>
    </row>
    <row r="33" spans="1:14">
      <c r="A33" s="242" t="s">
        <v>469</v>
      </c>
      <c r="B33" s="99"/>
      <c r="C33" s="99"/>
      <c r="D33" s="99"/>
      <c r="E33" s="99"/>
      <c r="F33" s="99"/>
      <c r="G33" s="99"/>
      <c r="H33" s="102"/>
      <c r="I33" s="99"/>
      <c r="J33" s="149"/>
      <c r="M33" s="1588"/>
      <c r="N33" s="16"/>
    </row>
    <row r="34" spans="1:14">
      <c r="A34" s="242" t="s">
        <v>470</v>
      </c>
      <c r="B34" s="99"/>
      <c r="C34" s="99"/>
      <c r="D34" s="99"/>
      <c r="E34" s="99"/>
      <c r="F34" s="99"/>
      <c r="G34" s="99"/>
      <c r="H34" s="102"/>
      <c r="I34" s="102"/>
      <c r="J34" s="149"/>
      <c r="M34" s="1588"/>
      <c r="N34" s="16"/>
    </row>
    <row r="35" spans="1:14">
      <c r="A35" s="242" t="s">
        <v>1007</v>
      </c>
      <c r="B35" s="99"/>
      <c r="C35" s="99"/>
      <c r="D35" s="99"/>
      <c r="E35" s="99"/>
      <c r="F35" s="99"/>
      <c r="G35" s="99"/>
      <c r="H35" s="102"/>
      <c r="I35" s="102"/>
      <c r="J35" s="149"/>
      <c r="M35" s="1588"/>
      <c r="N35" s="16"/>
    </row>
    <row r="36" spans="1:14">
      <c r="A36" s="242" t="s">
        <v>1002</v>
      </c>
      <c r="B36" s="99"/>
      <c r="C36" s="99"/>
      <c r="D36" s="99"/>
      <c r="E36" s="99"/>
      <c r="F36" s="99"/>
      <c r="G36" s="99"/>
      <c r="H36" s="102"/>
      <c r="I36" s="102"/>
      <c r="J36" s="149"/>
      <c r="M36" s="1588"/>
      <c r="N36" s="16"/>
    </row>
    <row r="37" spans="1:14">
      <c r="A37" s="242" t="s">
        <v>1008</v>
      </c>
      <c r="B37" s="99"/>
      <c r="C37" s="99"/>
      <c r="D37" s="99"/>
      <c r="E37" s="99"/>
      <c r="F37" s="99"/>
      <c r="G37" s="99"/>
      <c r="H37" s="102"/>
      <c r="I37" s="102"/>
      <c r="J37" s="149"/>
      <c r="M37" s="1588"/>
      <c r="N37" s="16"/>
    </row>
    <row r="38" spans="1:14">
      <c r="M38" s="1588"/>
      <c r="N38" s="16"/>
    </row>
    <row r="39" spans="1:14" ht="15" customHeight="1">
      <c r="A39" s="1900" t="s">
        <v>19</v>
      </c>
      <c r="B39" s="1900" t="s">
        <v>23</v>
      </c>
      <c r="C39" s="1900" t="s">
        <v>458</v>
      </c>
      <c r="D39" s="1900" t="s">
        <v>459</v>
      </c>
      <c r="E39" s="1900" t="s">
        <v>460</v>
      </c>
      <c r="F39" s="1900"/>
      <c r="G39" s="1900"/>
      <c r="H39" s="1900" t="s">
        <v>461</v>
      </c>
      <c r="I39" s="1900" t="s">
        <v>6638</v>
      </c>
      <c r="J39" s="1900" t="s">
        <v>6639</v>
      </c>
      <c r="K39" s="1902" t="s">
        <v>466</v>
      </c>
      <c r="M39" s="1588"/>
      <c r="N39" s="16"/>
    </row>
    <row r="40" spans="1:14" ht="30">
      <c r="A40" s="1900"/>
      <c r="B40" s="1900"/>
      <c r="C40" s="1900"/>
      <c r="D40" s="1900"/>
      <c r="E40" s="1181" t="s">
        <v>21</v>
      </c>
      <c r="F40" s="1181" t="s">
        <v>22</v>
      </c>
      <c r="G40" s="1181" t="s">
        <v>462</v>
      </c>
      <c r="H40" s="1900"/>
      <c r="I40" s="1900"/>
      <c r="J40" s="1900"/>
      <c r="K40" s="1902"/>
      <c r="M40" s="1588"/>
      <c r="N40" s="16"/>
    </row>
    <row r="41" spans="1:14">
      <c r="A41" s="1850"/>
      <c r="B41" s="1142" t="s">
        <v>3714</v>
      </c>
      <c r="C41" s="1018">
        <v>4</v>
      </c>
      <c r="D41" s="1862">
        <v>500</v>
      </c>
      <c r="E41" s="1862">
        <v>568</v>
      </c>
      <c r="F41" s="1899">
        <v>77</v>
      </c>
      <c r="G41" s="1899">
        <v>78</v>
      </c>
      <c r="H41" s="1906">
        <v>133.4</v>
      </c>
      <c r="I41" s="1697">
        <v>2612.6687999999999</v>
      </c>
      <c r="J41" s="1017">
        <f>I41-I41*$B$6/100</f>
        <v>1567.6012800000001</v>
      </c>
      <c r="K41" s="1320">
        <f>$J$4*J41</f>
        <v>0</v>
      </c>
      <c r="M41" s="1588"/>
      <c r="N41" s="16"/>
    </row>
    <row r="42" spans="1:14">
      <c r="A42" s="1850"/>
      <c r="B42" s="1142" t="s">
        <v>3715</v>
      </c>
      <c r="C42" s="1142">
        <v>6</v>
      </c>
      <c r="D42" s="1862"/>
      <c r="E42" s="1862"/>
      <c r="F42" s="1899"/>
      <c r="G42" s="1899"/>
      <c r="H42" s="1906"/>
      <c r="I42" s="1697">
        <v>3919.0031999999997</v>
      </c>
      <c r="J42" s="1017">
        <f>I42-I42*$B$6/100</f>
        <v>2351.4019199999998</v>
      </c>
      <c r="K42" s="1320">
        <f>$J$4*J42</f>
        <v>0</v>
      </c>
      <c r="M42" s="1588"/>
      <c r="N42" s="16"/>
    </row>
    <row r="43" spans="1:14">
      <c r="A43" s="1850"/>
      <c r="B43" s="1142" t="s">
        <v>3716</v>
      </c>
      <c r="C43" s="1142">
        <v>8</v>
      </c>
      <c r="D43" s="1862"/>
      <c r="E43" s="1862"/>
      <c r="F43" s="1899"/>
      <c r="G43" s="1899"/>
      <c r="H43" s="1906"/>
      <c r="I43" s="1697">
        <v>5227.0716000000002</v>
      </c>
      <c r="J43" s="1017">
        <f>I43-I43*$B$6/100</f>
        <v>3136.24296</v>
      </c>
      <c r="K43" s="1320">
        <f>$J$4*J43</f>
        <v>0</v>
      </c>
      <c r="M43" s="1588"/>
      <c r="N43" s="16"/>
    </row>
    <row r="44" spans="1:14">
      <c r="A44" s="1850"/>
      <c r="B44" s="1142" t="s">
        <v>3717</v>
      </c>
      <c r="C44" s="1142">
        <v>10</v>
      </c>
      <c r="D44" s="1862"/>
      <c r="E44" s="1862"/>
      <c r="F44" s="1899"/>
      <c r="G44" s="1899"/>
      <c r="H44" s="1906"/>
      <c r="I44" s="1697">
        <v>6532.5492000000004</v>
      </c>
      <c r="J44" s="1017">
        <f>I44-I44*$B$6/100</f>
        <v>3919.52952</v>
      </c>
      <c r="K44" s="1320">
        <f>$J$4*J44</f>
        <v>0</v>
      </c>
      <c r="M44" s="1588"/>
      <c r="N44" s="16"/>
    </row>
    <row r="45" spans="1:14">
      <c r="A45" s="1850"/>
      <c r="B45" s="1142" t="s">
        <v>3718</v>
      </c>
      <c r="C45" s="1142">
        <v>12</v>
      </c>
      <c r="D45" s="1862"/>
      <c r="E45" s="1862"/>
      <c r="F45" s="1899"/>
      <c r="G45" s="1899"/>
      <c r="H45" s="1906"/>
      <c r="I45" s="1697">
        <v>7838.8836000000001</v>
      </c>
      <c r="J45" s="1017">
        <f>I45-I45*$B$6/100</f>
        <v>4703.3301600000004</v>
      </c>
      <c r="K45" s="1320">
        <f>$J$4*J45</f>
        <v>0</v>
      </c>
      <c r="M45" s="1588"/>
      <c r="N45" s="16"/>
    </row>
    <row r="46" spans="1:14">
      <c r="A46" s="546"/>
      <c r="B46" s="546"/>
      <c r="C46" s="546"/>
      <c r="D46" s="546"/>
      <c r="E46" s="546"/>
      <c r="F46" s="546"/>
      <c r="G46" s="546"/>
      <c r="H46" s="546"/>
      <c r="I46" s="546"/>
      <c r="J46" s="546"/>
      <c r="K46" s="546"/>
      <c r="M46" s="1588"/>
      <c r="N46" s="16"/>
    </row>
    <row r="47" spans="1:14" ht="18.75">
      <c r="A47" s="1904" t="s">
        <v>471</v>
      </c>
      <c r="B47" s="1904"/>
      <c r="C47" s="1904"/>
      <c r="D47" s="1904"/>
      <c r="E47" s="1904"/>
      <c r="F47" s="1904"/>
      <c r="G47" s="1904"/>
      <c r="H47" s="1904"/>
      <c r="I47" s="1904"/>
      <c r="J47" s="1904"/>
      <c r="K47" s="1904"/>
      <c r="M47" s="1588"/>
      <c r="N47" s="16"/>
    </row>
    <row r="48" spans="1:14">
      <c r="A48" s="546"/>
      <c r="B48" s="546"/>
      <c r="C48" s="546"/>
      <c r="D48" s="546"/>
      <c r="E48" s="546"/>
      <c r="F48" s="546"/>
      <c r="G48" s="546"/>
      <c r="H48" s="546"/>
      <c r="I48" s="546"/>
      <c r="J48" s="546"/>
      <c r="K48" s="546"/>
      <c r="M48" s="1588"/>
      <c r="N48" s="16"/>
    </row>
    <row r="49" spans="1:14">
      <c r="A49" s="242" t="s">
        <v>472</v>
      </c>
      <c r="B49" s="99"/>
      <c r="C49" s="99"/>
      <c r="D49" s="99"/>
      <c r="E49" s="99"/>
      <c r="F49" s="99"/>
      <c r="G49" s="99"/>
      <c r="H49" s="99"/>
      <c r="I49" s="99"/>
      <c r="J49" s="118"/>
      <c r="K49" s="546"/>
      <c r="M49" s="1588"/>
      <c r="N49" s="16"/>
    </row>
    <row r="50" spans="1:14">
      <c r="A50" s="242" t="s">
        <v>468</v>
      </c>
      <c r="B50" s="99"/>
      <c r="C50" s="99"/>
      <c r="D50" s="99"/>
      <c r="E50" s="99"/>
      <c r="F50" s="99"/>
      <c r="G50" s="99"/>
      <c r="H50" s="99"/>
      <c r="I50" s="99"/>
      <c r="J50" s="118"/>
      <c r="K50" s="546"/>
      <c r="M50" s="1588"/>
      <c r="N50" s="16"/>
    </row>
    <row r="51" spans="1:14">
      <c r="A51" s="242" t="s">
        <v>1009</v>
      </c>
      <c r="B51" s="99"/>
      <c r="C51" s="99"/>
      <c r="D51" s="99"/>
      <c r="E51" s="99"/>
      <c r="F51" s="99"/>
      <c r="G51" s="99"/>
      <c r="H51" s="99"/>
      <c r="I51" s="99"/>
      <c r="J51" s="118"/>
      <c r="K51" s="546"/>
      <c r="M51" s="1588"/>
      <c r="N51" s="16"/>
    </row>
    <row r="52" spans="1:14">
      <c r="A52" s="242" t="s">
        <v>1002</v>
      </c>
      <c r="B52" s="99"/>
      <c r="C52" s="99"/>
      <c r="D52" s="99"/>
      <c r="E52" s="99"/>
      <c r="F52" s="99"/>
      <c r="G52" s="99"/>
      <c r="H52" s="99"/>
      <c r="I52" s="99"/>
      <c r="J52" s="118"/>
      <c r="K52" s="546"/>
      <c r="M52" s="1588"/>
      <c r="N52" s="16"/>
    </row>
    <row r="53" spans="1:14">
      <c r="A53" s="242" t="s">
        <v>473</v>
      </c>
      <c r="B53" s="99"/>
      <c r="C53" s="99"/>
      <c r="D53" s="99"/>
      <c r="E53" s="99"/>
      <c r="F53" s="99"/>
      <c r="G53" s="99"/>
      <c r="H53" s="99"/>
      <c r="I53" s="99"/>
      <c r="J53" s="118"/>
      <c r="K53" s="546"/>
      <c r="M53" s="1588"/>
      <c r="N53" s="16"/>
    </row>
    <row r="54" spans="1:14">
      <c r="A54" s="242" t="s">
        <v>1008</v>
      </c>
      <c r="B54" s="99"/>
      <c r="C54" s="99"/>
      <c r="D54" s="99"/>
      <c r="E54" s="99"/>
      <c r="F54" s="99"/>
      <c r="G54" s="99"/>
      <c r="H54" s="99"/>
      <c r="I54" s="99"/>
      <c r="J54" s="118"/>
      <c r="K54" s="546"/>
      <c r="M54" s="1588"/>
      <c r="N54" s="16"/>
    </row>
    <row r="55" spans="1:14">
      <c r="M55" s="1588"/>
      <c r="N55" s="16"/>
    </row>
    <row r="56" spans="1:14" ht="15" customHeight="1">
      <c r="A56" s="1900" t="s">
        <v>19</v>
      </c>
      <c r="B56" s="1900" t="s">
        <v>23</v>
      </c>
      <c r="C56" s="1900" t="s">
        <v>458</v>
      </c>
      <c r="D56" s="1900" t="s">
        <v>459</v>
      </c>
      <c r="E56" s="1900" t="s">
        <v>460</v>
      </c>
      <c r="F56" s="1900"/>
      <c r="G56" s="1900"/>
      <c r="H56" s="1900" t="s">
        <v>461</v>
      </c>
      <c r="I56" s="1900" t="s">
        <v>6638</v>
      </c>
      <c r="J56" s="1900" t="s">
        <v>6639</v>
      </c>
      <c r="K56" s="1902" t="s">
        <v>466</v>
      </c>
      <c r="M56" s="1588"/>
      <c r="N56" s="16"/>
    </row>
    <row r="57" spans="1:14" ht="30">
      <c r="A57" s="1900"/>
      <c r="B57" s="1900"/>
      <c r="C57" s="1900"/>
      <c r="D57" s="1900"/>
      <c r="E57" s="1181" t="s">
        <v>21</v>
      </c>
      <c r="F57" s="1181" t="s">
        <v>22</v>
      </c>
      <c r="G57" s="1181" t="s">
        <v>462</v>
      </c>
      <c r="H57" s="1900"/>
      <c r="I57" s="1900"/>
      <c r="J57" s="1900"/>
      <c r="K57" s="1902"/>
      <c r="M57" s="1588"/>
      <c r="N57" s="16"/>
    </row>
    <row r="58" spans="1:14">
      <c r="A58" s="1850"/>
      <c r="B58" s="1166" t="s">
        <v>3719</v>
      </c>
      <c r="C58" s="1018">
        <v>4</v>
      </c>
      <c r="D58" s="1862">
        <v>500</v>
      </c>
      <c r="E58" s="1862">
        <v>576</v>
      </c>
      <c r="F58" s="1899">
        <v>78</v>
      </c>
      <c r="G58" s="1899">
        <v>96</v>
      </c>
      <c r="H58" s="1906">
        <v>146.5</v>
      </c>
      <c r="I58" s="1697">
        <v>2638.5461999999998</v>
      </c>
      <c r="J58" s="1017">
        <f t="shared" ref="J58:J67" si="2">I58-I58*$B$6/100</f>
        <v>1583.1277199999997</v>
      </c>
      <c r="K58" s="1320">
        <f t="shared" ref="K58:K67" si="3">$J$4*J58</f>
        <v>0</v>
      </c>
      <c r="M58" s="1588"/>
      <c r="N58" s="16"/>
    </row>
    <row r="59" spans="1:14">
      <c r="A59" s="1850"/>
      <c r="B59" s="1166" t="s">
        <v>3720</v>
      </c>
      <c r="C59" s="1142">
        <v>6</v>
      </c>
      <c r="D59" s="1862"/>
      <c r="E59" s="1862"/>
      <c r="F59" s="1899"/>
      <c r="G59" s="1899"/>
      <c r="H59" s="1906"/>
      <c r="I59" s="1697">
        <v>3958.6710000000003</v>
      </c>
      <c r="J59" s="1017">
        <f t="shared" si="2"/>
        <v>2375.2026000000001</v>
      </c>
      <c r="K59" s="1320">
        <f t="shared" si="3"/>
        <v>0</v>
      </c>
      <c r="M59" s="1588"/>
      <c r="N59" s="16"/>
    </row>
    <row r="60" spans="1:14">
      <c r="A60" s="1850"/>
      <c r="B60" s="1166" t="s">
        <v>3721</v>
      </c>
      <c r="C60" s="1142">
        <v>8</v>
      </c>
      <c r="D60" s="1862"/>
      <c r="E60" s="1862"/>
      <c r="F60" s="1899"/>
      <c r="G60" s="1899"/>
      <c r="H60" s="1906"/>
      <c r="I60" s="1697">
        <v>5277.9492</v>
      </c>
      <c r="J60" s="1017">
        <f t="shared" si="2"/>
        <v>3166.7695200000003</v>
      </c>
      <c r="K60" s="1320">
        <f t="shared" si="3"/>
        <v>0</v>
      </c>
      <c r="M60" s="1588"/>
      <c r="N60" s="16"/>
    </row>
    <row r="61" spans="1:14">
      <c r="A61" s="1850"/>
      <c r="B61" s="1166" t="s">
        <v>3722</v>
      </c>
      <c r="C61" s="1142">
        <v>10</v>
      </c>
      <c r="D61" s="1862"/>
      <c r="E61" s="1862"/>
      <c r="F61" s="1899"/>
      <c r="G61" s="1899"/>
      <c r="H61" s="1906"/>
      <c r="I61" s="1697">
        <v>6596.3501999999999</v>
      </c>
      <c r="J61" s="1017">
        <f t="shared" si="2"/>
        <v>3957.8101200000001</v>
      </c>
      <c r="K61" s="1320">
        <f t="shared" si="3"/>
        <v>0</v>
      </c>
      <c r="M61" s="1588"/>
      <c r="N61" s="16"/>
    </row>
    <row r="62" spans="1:14">
      <c r="A62" s="1850"/>
      <c r="B62" s="1166" t="s">
        <v>3723</v>
      </c>
      <c r="C62" s="1142">
        <v>12</v>
      </c>
      <c r="D62" s="1862"/>
      <c r="E62" s="1862"/>
      <c r="F62" s="1899"/>
      <c r="G62" s="1899"/>
      <c r="H62" s="1906"/>
      <c r="I62" s="1697">
        <v>7916.4750000000004</v>
      </c>
      <c r="J62" s="1017">
        <f t="shared" si="2"/>
        <v>4749.8850000000002</v>
      </c>
      <c r="K62" s="1320">
        <f t="shared" si="3"/>
        <v>0</v>
      </c>
      <c r="M62" s="1588"/>
      <c r="N62" s="16"/>
    </row>
    <row r="63" spans="1:14">
      <c r="A63" s="1850"/>
      <c r="B63" s="1166" t="s">
        <v>3724</v>
      </c>
      <c r="C63" s="1154">
        <v>6</v>
      </c>
      <c r="D63" s="1908">
        <v>200</v>
      </c>
      <c r="E63" s="1908">
        <v>276</v>
      </c>
      <c r="F63" s="1898">
        <v>80</v>
      </c>
      <c r="G63" s="1898">
        <v>96</v>
      </c>
      <c r="H63" s="1905">
        <v>83.3</v>
      </c>
      <c r="I63" s="1697">
        <v>3783.6288</v>
      </c>
      <c r="J63" s="1182">
        <f t="shared" si="2"/>
        <v>2270.1772799999999</v>
      </c>
      <c r="K63" s="1320">
        <f t="shared" si="3"/>
        <v>0</v>
      </c>
      <c r="M63" s="1588"/>
      <c r="N63" s="16"/>
    </row>
    <row r="64" spans="1:14">
      <c r="A64" s="1850"/>
      <c r="B64" s="1166" t="s">
        <v>3725</v>
      </c>
      <c r="C64" s="1142">
        <v>8</v>
      </c>
      <c r="D64" s="1862"/>
      <c r="E64" s="1862"/>
      <c r="F64" s="1899"/>
      <c r="G64" s="1899"/>
      <c r="H64" s="1906"/>
      <c r="I64" s="1697">
        <v>5045.991</v>
      </c>
      <c r="J64" s="1017">
        <f t="shared" si="2"/>
        <v>3027.5945999999999</v>
      </c>
      <c r="K64" s="1320">
        <f t="shared" si="3"/>
        <v>0</v>
      </c>
      <c r="M64" s="1588"/>
      <c r="N64" s="16"/>
    </row>
    <row r="65" spans="1:14">
      <c r="A65" s="1850"/>
      <c r="B65" s="1166" t="s">
        <v>3726</v>
      </c>
      <c r="C65" s="1142">
        <v>10</v>
      </c>
      <c r="D65" s="1862"/>
      <c r="E65" s="1862"/>
      <c r="F65" s="1899"/>
      <c r="G65" s="1899"/>
      <c r="H65" s="1906"/>
      <c r="I65" s="1697">
        <v>6307.4862000000003</v>
      </c>
      <c r="J65" s="1017">
        <f t="shared" si="2"/>
        <v>3784.4917200000004</v>
      </c>
      <c r="K65" s="1320">
        <f t="shared" si="3"/>
        <v>0</v>
      </c>
      <c r="M65" s="1588"/>
      <c r="N65" s="16"/>
    </row>
    <row r="66" spans="1:14">
      <c r="A66" s="1850"/>
      <c r="B66" s="1166" t="s">
        <v>3727</v>
      </c>
      <c r="C66" s="1142">
        <v>12</v>
      </c>
      <c r="D66" s="1862"/>
      <c r="E66" s="1862"/>
      <c r="F66" s="1899"/>
      <c r="G66" s="1899"/>
      <c r="H66" s="1906"/>
      <c r="I66" s="1697">
        <v>7568.9916000000003</v>
      </c>
      <c r="J66" s="1017">
        <f t="shared" si="2"/>
        <v>4541.3949600000005</v>
      </c>
      <c r="K66" s="1320">
        <f t="shared" si="3"/>
        <v>0</v>
      </c>
      <c r="M66" s="1588"/>
      <c r="N66" s="16"/>
    </row>
    <row r="67" spans="1:14">
      <c r="A67" s="1850"/>
      <c r="B67" s="1166" t="s">
        <v>3728</v>
      </c>
      <c r="C67" s="1142">
        <v>14</v>
      </c>
      <c r="D67" s="1862"/>
      <c r="E67" s="1862"/>
      <c r="F67" s="1899"/>
      <c r="G67" s="1899"/>
      <c r="H67" s="1906"/>
      <c r="I67" s="1697">
        <v>8829.6198000000004</v>
      </c>
      <c r="J67" s="1017">
        <f t="shared" si="2"/>
        <v>5297.7718800000002</v>
      </c>
      <c r="K67" s="1320">
        <f t="shared" si="3"/>
        <v>0</v>
      </c>
      <c r="M67" s="1588"/>
      <c r="N67" s="16"/>
    </row>
    <row r="68" spans="1:14">
      <c r="I68" s="546"/>
      <c r="M68" s="1588"/>
      <c r="N68" s="16"/>
    </row>
    <row r="69" spans="1:14" ht="18.75">
      <c r="A69" s="1896" t="s">
        <v>474</v>
      </c>
      <c r="B69" s="1896"/>
      <c r="C69" s="1896"/>
      <c r="D69" s="1896"/>
      <c r="E69" s="1896"/>
      <c r="F69" s="1896"/>
      <c r="G69" s="1896"/>
      <c r="H69" s="1896"/>
      <c r="I69" s="1896"/>
      <c r="J69" s="1896"/>
      <c r="K69" s="1896"/>
      <c r="M69" s="1588"/>
      <c r="N69" s="16"/>
    </row>
    <row r="70" spans="1:14">
      <c r="A70" s="546"/>
      <c r="B70" s="546"/>
      <c r="C70" s="546"/>
      <c r="D70" s="546"/>
      <c r="E70" s="546"/>
      <c r="F70" s="546"/>
      <c r="G70" s="546"/>
      <c r="H70" s="546"/>
      <c r="I70" s="546"/>
      <c r="J70" s="546"/>
      <c r="K70" s="546"/>
      <c r="M70" s="1588"/>
      <c r="N70" s="16"/>
    </row>
    <row r="71" spans="1:14" ht="18.75">
      <c r="A71" s="1904" t="s">
        <v>475</v>
      </c>
      <c r="B71" s="1904"/>
      <c r="C71" s="1904"/>
      <c r="D71" s="1904"/>
      <c r="E71" s="1904"/>
      <c r="F71" s="1904"/>
      <c r="G71" s="1904"/>
      <c r="H71" s="1904"/>
      <c r="I71" s="1904"/>
      <c r="J71" s="1904"/>
      <c r="K71" s="1904"/>
      <c r="M71" s="1588"/>
      <c r="N71" s="16"/>
    </row>
    <row r="72" spans="1:14">
      <c r="A72" s="546"/>
      <c r="B72" s="546"/>
      <c r="C72" s="546"/>
      <c r="D72" s="546"/>
      <c r="E72" s="546"/>
      <c r="F72" s="546"/>
      <c r="G72" s="546"/>
      <c r="H72" s="546"/>
      <c r="I72" s="546"/>
      <c r="J72" s="546"/>
      <c r="K72" s="546"/>
      <c r="M72" s="1588"/>
      <c r="N72" s="16"/>
    </row>
    <row r="73" spans="1:14">
      <c r="A73" s="242" t="s">
        <v>1006</v>
      </c>
      <c r="B73" s="99"/>
      <c r="C73" s="99"/>
      <c r="D73" s="99"/>
      <c r="E73" s="99"/>
      <c r="F73" s="99"/>
      <c r="G73" s="99"/>
      <c r="H73" s="99"/>
      <c r="I73" s="99"/>
      <c r="J73" s="118"/>
      <c r="K73" s="546"/>
      <c r="M73" s="1588"/>
      <c r="N73" s="16"/>
    </row>
    <row r="74" spans="1:14">
      <c r="A74" s="242" t="s">
        <v>476</v>
      </c>
      <c r="B74" s="99"/>
      <c r="C74" s="99"/>
      <c r="D74" s="99"/>
      <c r="E74" s="99"/>
      <c r="F74" s="99"/>
      <c r="G74" s="99"/>
      <c r="H74" s="99"/>
      <c r="I74" s="99"/>
      <c r="J74" s="118"/>
      <c r="K74" s="546"/>
      <c r="M74" s="1588"/>
      <c r="N74" s="16"/>
    </row>
    <row r="75" spans="1:14">
      <c r="A75" s="242" t="s">
        <v>477</v>
      </c>
      <c r="B75" s="99"/>
      <c r="C75" s="99"/>
      <c r="D75" s="99"/>
      <c r="E75" s="99"/>
      <c r="F75" s="99"/>
      <c r="G75" s="99"/>
      <c r="H75" s="99"/>
      <c r="I75" s="99"/>
      <c r="J75" s="118"/>
      <c r="K75" s="546"/>
      <c r="M75" s="1588"/>
      <c r="N75" s="16"/>
    </row>
    <row r="76" spans="1:14">
      <c r="A76" s="242" t="s">
        <v>1002</v>
      </c>
      <c r="B76" s="99"/>
      <c r="C76" s="99"/>
      <c r="D76" s="99"/>
      <c r="E76" s="99"/>
      <c r="F76" s="99"/>
      <c r="G76" s="99"/>
      <c r="H76" s="99"/>
      <c r="I76" s="99"/>
      <c r="J76" s="118"/>
      <c r="K76" s="546"/>
      <c r="M76" s="1588"/>
      <c r="N76" s="16"/>
    </row>
    <row r="77" spans="1:14">
      <c r="A77" s="242" t="s">
        <v>478</v>
      </c>
      <c r="B77" s="99"/>
      <c r="C77" s="99"/>
      <c r="D77" s="99"/>
      <c r="E77" s="99"/>
      <c r="F77" s="99"/>
      <c r="G77" s="99"/>
      <c r="H77" s="99"/>
      <c r="I77" s="99"/>
      <c r="J77" s="118"/>
      <c r="K77" s="546"/>
      <c r="M77" s="1588"/>
      <c r="N77" s="16"/>
    </row>
    <row r="78" spans="1:14">
      <c r="A78" s="242" t="s">
        <v>1005</v>
      </c>
      <c r="B78" s="99"/>
      <c r="C78" s="99"/>
      <c r="D78" s="99"/>
      <c r="E78" s="99"/>
      <c r="F78" s="99"/>
      <c r="G78" s="99"/>
      <c r="H78" s="99"/>
      <c r="I78" s="99"/>
      <c r="J78" s="118"/>
      <c r="K78" s="546"/>
      <c r="M78" s="1588"/>
      <c r="N78" s="16"/>
    </row>
    <row r="79" spans="1:14">
      <c r="M79" s="1588"/>
      <c r="N79" s="16"/>
    </row>
    <row r="80" spans="1:14" ht="15" customHeight="1">
      <c r="A80" s="1900" t="s">
        <v>19</v>
      </c>
      <c r="B80" s="1900" t="s">
        <v>23</v>
      </c>
      <c r="C80" s="1900" t="s">
        <v>458</v>
      </c>
      <c r="D80" s="1900" t="s">
        <v>459</v>
      </c>
      <c r="E80" s="1900" t="s">
        <v>460</v>
      </c>
      <c r="F80" s="1900"/>
      <c r="G80" s="1900"/>
      <c r="H80" s="1900" t="s">
        <v>461</v>
      </c>
      <c r="I80" s="1900" t="s">
        <v>6638</v>
      </c>
      <c r="J80" s="1900" t="s">
        <v>6639</v>
      </c>
      <c r="K80" s="1902" t="s">
        <v>466</v>
      </c>
      <c r="M80" s="1588"/>
      <c r="N80" s="16"/>
    </row>
    <row r="81" spans="1:14" ht="30">
      <c r="A81" s="1900"/>
      <c r="B81" s="1900"/>
      <c r="C81" s="1900"/>
      <c r="D81" s="1900"/>
      <c r="E81" s="1181" t="s">
        <v>21</v>
      </c>
      <c r="F81" s="1181" t="s">
        <v>22</v>
      </c>
      <c r="G81" s="1181" t="s">
        <v>462</v>
      </c>
      <c r="H81" s="1900"/>
      <c r="I81" s="1900"/>
      <c r="J81" s="1900"/>
      <c r="K81" s="1902"/>
      <c r="M81" s="1588"/>
      <c r="N81" s="16"/>
    </row>
    <row r="82" spans="1:14">
      <c r="A82" s="1850"/>
      <c r="B82" s="1166" t="s">
        <v>3729</v>
      </c>
      <c r="C82" s="1018">
        <v>4</v>
      </c>
      <c r="D82" s="1862">
        <v>500</v>
      </c>
      <c r="E82" s="1862">
        <v>567</v>
      </c>
      <c r="F82" s="1899">
        <v>80</v>
      </c>
      <c r="G82" s="1899">
        <v>80</v>
      </c>
      <c r="H82" s="1906">
        <v>143.30000000000001</v>
      </c>
      <c r="I82" s="1697">
        <v>3307.6662000000001</v>
      </c>
      <c r="J82" s="1017">
        <f t="shared" ref="J82:J91" si="4">I82-I82*$B$6/100</f>
        <v>1984.5997199999999</v>
      </c>
      <c r="K82" s="1320">
        <f t="shared" ref="K82:K91" si="5">$J$4*J82</f>
        <v>0</v>
      </c>
      <c r="M82" s="1588"/>
      <c r="N82" s="16"/>
    </row>
    <row r="83" spans="1:14">
      <c r="A83" s="1850"/>
      <c r="B83" s="1166" t="s">
        <v>3730</v>
      </c>
      <c r="C83" s="1142">
        <v>6</v>
      </c>
      <c r="D83" s="1862"/>
      <c r="E83" s="1862"/>
      <c r="F83" s="1899"/>
      <c r="G83" s="1899"/>
      <c r="H83" s="1906"/>
      <c r="I83" s="1697">
        <v>4962.3510000000006</v>
      </c>
      <c r="J83" s="1017">
        <f t="shared" si="4"/>
        <v>2977.4106000000002</v>
      </c>
      <c r="K83" s="1320">
        <f t="shared" si="5"/>
        <v>0</v>
      </c>
      <c r="M83" s="1588"/>
      <c r="N83" s="16"/>
    </row>
    <row r="84" spans="1:14">
      <c r="A84" s="1850"/>
      <c r="B84" s="1166" t="s">
        <v>3731</v>
      </c>
      <c r="C84" s="1142">
        <v>8</v>
      </c>
      <c r="D84" s="1862"/>
      <c r="E84" s="1862"/>
      <c r="F84" s="1899"/>
      <c r="G84" s="1899"/>
      <c r="H84" s="1906"/>
      <c r="I84" s="1697">
        <v>6616.1891999999998</v>
      </c>
      <c r="J84" s="1017">
        <f t="shared" si="4"/>
        <v>3969.7135200000002</v>
      </c>
      <c r="K84" s="1320">
        <f t="shared" si="5"/>
        <v>0</v>
      </c>
      <c r="M84" s="1588"/>
      <c r="N84" s="16"/>
    </row>
    <row r="85" spans="1:14">
      <c r="A85" s="1850"/>
      <c r="B85" s="1166" t="s">
        <v>3732</v>
      </c>
      <c r="C85" s="1142">
        <v>10</v>
      </c>
      <c r="D85" s="1862"/>
      <c r="E85" s="1862"/>
      <c r="F85" s="1899"/>
      <c r="G85" s="1899"/>
      <c r="H85" s="1906"/>
      <c r="I85" s="1697">
        <v>8269.1502</v>
      </c>
      <c r="J85" s="1017">
        <f t="shared" si="4"/>
        <v>4961.4901200000004</v>
      </c>
      <c r="K85" s="1320">
        <f t="shared" si="5"/>
        <v>0</v>
      </c>
      <c r="M85" s="1588"/>
      <c r="N85" s="16"/>
    </row>
    <row r="86" spans="1:14">
      <c r="A86" s="1850"/>
      <c r="B86" s="1166" t="s">
        <v>3733</v>
      </c>
      <c r="C86" s="1142">
        <v>12</v>
      </c>
      <c r="D86" s="1862"/>
      <c r="E86" s="1862"/>
      <c r="F86" s="1899"/>
      <c r="G86" s="1899"/>
      <c r="H86" s="1906"/>
      <c r="I86" s="1697">
        <v>9923.8349999999991</v>
      </c>
      <c r="J86" s="1017">
        <f t="shared" si="4"/>
        <v>5954.3009999999995</v>
      </c>
      <c r="K86" s="1320">
        <f t="shared" si="5"/>
        <v>0</v>
      </c>
      <c r="M86" s="1588"/>
      <c r="N86" s="16"/>
    </row>
    <row r="87" spans="1:14">
      <c r="A87" s="1850"/>
      <c r="B87" s="1166" t="s">
        <v>3734</v>
      </c>
      <c r="C87" s="1018">
        <v>4</v>
      </c>
      <c r="D87" s="1862">
        <v>350</v>
      </c>
      <c r="E87" s="1862">
        <v>418</v>
      </c>
      <c r="F87" s="1899">
        <v>80</v>
      </c>
      <c r="G87" s="1899">
        <v>80</v>
      </c>
      <c r="H87" s="1906">
        <v>119.5</v>
      </c>
      <c r="I87" s="1697">
        <v>3109.3373999999999</v>
      </c>
      <c r="J87" s="1017">
        <f t="shared" si="4"/>
        <v>1865.6024399999999</v>
      </c>
      <c r="K87" s="1320">
        <f t="shared" si="5"/>
        <v>0</v>
      </c>
      <c r="M87" s="1588"/>
      <c r="N87" s="16"/>
    </row>
    <row r="88" spans="1:14">
      <c r="A88" s="1850"/>
      <c r="B88" s="1166" t="s">
        <v>3735</v>
      </c>
      <c r="C88" s="1142">
        <v>6</v>
      </c>
      <c r="D88" s="1862"/>
      <c r="E88" s="1862"/>
      <c r="F88" s="1899"/>
      <c r="G88" s="1899"/>
      <c r="H88" s="1906"/>
      <c r="I88" s="1697">
        <v>4665.7349999999997</v>
      </c>
      <c r="J88" s="1017">
        <f t="shared" si="4"/>
        <v>2799.4409999999998</v>
      </c>
      <c r="K88" s="1320">
        <f t="shared" si="5"/>
        <v>0</v>
      </c>
      <c r="M88" s="1588"/>
      <c r="N88" s="16"/>
    </row>
    <row r="89" spans="1:14">
      <c r="A89" s="1850"/>
      <c r="B89" s="1166" t="s">
        <v>3736</v>
      </c>
      <c r="C89" s="1142">
        <v>8</v>
      </c>
      <c r="D89" s="1862"/>
      <c r="E89" s="1862"/>
      <c r="F89" s="1899"/>
      <c r="G89" s="1899"/>
      <c r="H89" s="1906"/>
      <c r="I89" s="1697">
        <v>6220.3986000000004</v>
      </c>
      <c r="J89" s="1017">
        <f t="shared" si="4"/>
        <v>3732.2391600000001</v>
      </c>
      <c r="K89" s="1320">
        <f t="shared" si="5"/>
        <v>0</v>
      </c>
      <c r="M89" s="1588"/>
      <c r="N89" s="16"/>
    </row>
    <row r="90" spans="1:14">
      <c r="A90" s="1850"/>
      <c r="B90" s="1166" t="s">
        <v>3737</v>
      </c>
      <c r="C90" s="1142">
        <v>10</v>
      </c>
      <c r="D90" s="1862"/>
      <c r="E90" s="1862"/>
      <c r="F90" s="1899"/>
      <c r="G90" s="1899"/>
      <c r="H90" s="1906"/>
      <c r="I90" s="1697">
        <v>7775.0724</v>
      </c>
      <c r="J90" s="1017">
        <f t="shared" si="4"/>
        <v>4665.0434399999995</v>
      </c>
      <c r="K90" s="1320">
        <f t="shared" si="5"/>
        <v>0</v>
      </c>
      <c r="M90" s="1588"/>
      <c r="N90" s="16"/>
    </row>
    <row r="91" spans="1:14">
      <c r="A91" s="1850"/>
      <c r="B91" s="1166" t="s">
        <v>3738</v>
      </c>
      <c r="C91" s="1142">
        <v>12</v>
      </c>
      <c r="D91" s="1862"/>
      <c r="E91" s="1862"/>
      <c r="F91" s="1899"/>
      <c r="G91" s="1899"/>
      <c r="H91" s="1906"/>
      <c r="I91" s="1697">
        <v>9329.7461999999996</v>
      </c>
      <c r="J91" s="1017">
        <f t="shared" si="4"/>
        <v>5597.8477199999998</v>
      </c>
      <c r="K91" s="1320">
        <f t="shared" si="5"/>
        <v>0</v>
      </c>
      <c r="M91" s="1588"/>
      <c r="N91" s="16"/>
    </row>
    <row r="92" spans="1:14">
      <c r="I92" s="546"/>
      <c r="M92" s="1588"/>
      <c r="N92" s="16"/>
    </row>
    <row r="93" spans="1:14" ht="18.75">
      <c r="A93" s="1904" t="s">
        <v>479</v>
      </c>
      <c r="B93" s="1904"/>
      <c r="C93" s="1904"/>
      <c r="D93" s="1904"/>
      <c r="E93" s="1904"/>
      <c r="F93" s="1904"/>
      <c r="G93" s="1904"/>
      <c r="H93" s="1904"/>
      <c r="I93" s="1904"/>
      <c r="J93" s="1904"/>
      <c r="K93" s="1904"/>
      <c r="M93" s="1588"/>
      <c r="N93" s="16"/>
    </row>
    <row r="94" spans="1:14">
      <c r="A94" s="546"/>
      <c r="B94" s="546"/>
      <c r="C94" s="546"/>
      <c r="D94" s="546"/>
      <c r="E94" s="546"/>
      <c r="F94" s="546"/>
      <c r="G94" s="546"/>
      <c r="H94" s="546"/>
      <c r="I94" s="546"/>
      <c r="J94" s="546"/>
      <c r="K94" s="546"/>
      <c r="M94" s="1588"/>
      <c r="N94" s="16"/>
    </row>
    <row r="95" spans="1:14">
      <c r="A95" s="242" t="s">
        <v>480</v>
      </c>
      <c r="B95" s="99"/>
      <c r="C95" s="99"/>
      <c r="D95" s="99"/>
      <c r="E95" s="99"/>
      <c r="F95" s="99"/>
      <c r="G95" s="99"/>
      <c r="H95" s="99"/>
      <c r="I95" s="99"/>
      <c r="J95" s="118"/>
      <c r="K95" s="546"/>
      <c r="M95" s="1588"/>
      <c r="N95" s="16"/>
    </row>
    <row r="96" spans="1:14">
      <c r="A96" s="242" t="s">
        <v>469</v>
      </c>
      <c r="B96" s="99"/>
      <c r="C96" s="99"/>
      <c r="D96" s="99"/>
      <c r="E96" s="99"/>
      <c r="F96" s="99"/>
      <c r="G96" s="99"/>
      <c r="H96" s="99"/>
      <c r="I96" s="99"/>
      <c r="J96" s="118"/>
      <c r="K96" s="546"/>
      <c r="M96" s="1588"/>
      <c r="N96" s="16"/>
    </row>
    <row r="97" spans="1:14">
      <c r="A97" s="242" t="s">
        <v>1002</v>
      </c>
      <c r="B97" s="99"/>
      <c r="C97" s="99"/>
      <c r="D97" s="99"/>
      <c r="E97" s="99"/>
      <c r="F97" s="99"/>
      <c r="G97" s="99"/>
      <c r="H97" s="99"/>
      <c r="I97" s="99"/>
      <c r="J97" s="118"/>
      <c r="K97" s="546"/>
      <c r="M97" s="1588"/>
      <c r="N97" s="16"/>
    </row>
    <row r="98" spans="1:14">
      <c r="A98" s="242" t="s">
        <v>470</v>
      </c>
      <c r="B98" s="99"/>
      <c r="C98" s="99"/>
      <c r="D98" s="99"/>
      <c r="E98" s="99"/>
      <c r="F98" s="99"/>
      <c r="G98" s="99"/>
      <c r="H98" s="99"/>
      <c r="I98" s="99"/>
      <c r="J98" s="118"/>
      <c r="K98" s="546"/>
      <c r="M98" s="1588"/>
      <c r="N98" s="16"/>
    </row>
    <row r="99" spans="1:14">
      <c r="A99" s="242" t="s">
        <v>1737</v>
      </c>
      <c r="B99" s="99"/>
      <c r="C99" s="99"/>
      <c r="D99" s="99"/>
      <c r="E99" s="99"/>
      <c r="F99" s="99"/>
      <c r="G99" s="99"/>
      <c r="H99" s="99"/>
      <c r="I99" s="99"/>
      <c r="J99" s="118"/>
      <c r="K99" s="546"/>
      <c r="M99" s="1588"/>
      <c r="N99" s="16"/>
    </row>
    <row r="100" spans="1:14">
      <c r="A100" s="242" t="s">
        <v>1005</v>
      </c>
      <c r="B100" s="99"/>
      <c r="C100" s="99"/>
      <c r="D100" s="99"/>
      <c r="E100" s="99"/>
      <c r="F100" s="99"/>
      <c r="G100" s="99"/>
      <c r="H100" s="99"/>
      <c r="I100" s="99"/>
      <c r="J100" s="118"/>
      <c r="K100" s="546"/>
      <c r="M100" s="1588"/>
      <c r="N100" s="16"/>
    </row>
    <row r="101" spans="1:14">
      <c r="A101" s="546"/>
      <c r="B101" s="546"/>
      <c r="C101" s="546"/>
      <c r="D101" s="546"/>
      <c r="E101" s="546"/>
      <c r="F101" s="546"/>
      <c r="G101" s="546"/>
      <c r="H101" s="546"/>
      <c r="I101" s="546"/>
      <c r="J101" s="546"/>
      <c r="K101" s="546"/>
      <c r="M101" s="1588"/>
      <c r="N101" s="16"/>
    </row>
    <row r="102" spans="1:14" ht="15" customHeight="1">
      <c r="A102" s="1900" t="s">
        <v>19</v>
      </c>
      <c r="B102" s="1900" t="s">
        <v>23</v>
      </c>
      <c r="C102" s="1900" t="s">
        <v>458</v>
      </c>
      <c r="D102" s="1900" t="s">
        <v>459</v>
      </c>
      <c r="E102" s="1900" t="s">
        <v>460</v>
      </c>
      <c r="F102" s="1900"/>
      <c r="G102" s="1900"/>
      <c r="H102" s="1900" t="s">
        <v>461</v>
      </c>
      <c r="I102" s="1900" t="s">
        <v>6638</v>
      </c>
      <c r="J102" s="1900" t="s">
        <v>6639</v>
      </c>
      <c r="K102" s="1914" t="s">
        <v>11</v>
      </c>
      <c r="M102" s="1588"/>
      <c r="N102" s="16"/>
    </row>
    <row r="103" spans="1:14" ht="30">
      <c r="A103" s="1900"/>
      <c r="B103" s="1900"/>
      <c r="C103" s="1900"/>
      <c r="D103" s="1900"/>
      <c r="E103" s="1181" t="s">
        <v>21</v>
      </c>
      <c r="F103" s="1181" t="s">
        <v>22</v>
      </c>
      <c r="G103" s="1181" t="s">
        <v>462</v>
      </c>
      <c r="H103" s="1900"/>
      <c r="I103" s="1900"/>
      <c r="J103" s="1900"/>
      <c r="K103" s="1914"/>
      <c r="M103" s="1588"/>
      <c r="N103" s="16"/>
    </row>
    <row r="104" spans="1:14">
      <c r="A104" s="1860"/>
      <c r="B104" s="1166" t="s">
        <v>3739</v>
      </c>
      <c r="C104" s="1018">
        <v>4</v>
      </c>
      <c r="D104" s="1862">
        <v>500</v>
      </c>
      <c r="E104" s="1862">
        <v>560</v>
      </c>
      <c r="F104" s="1899">
        <v>77</v>
      </c>
      <c r="G104" s="1899">
        <v>78</v>
      </c>
      <c r="H104" s="1906">
        <v>129.30000000000001</v>
      </c>
      <c r="I104" s="1697">
        <v>2714.4138000000003</v>
      </c>
      <c r="J104" s="1017">
        <f>I104-I104*$B$6/100</f>
        <v>1628.6482800000001</v>
      </c>
      <c r="K104" s="1320">
        <f>$J$4*J104</f>
        <v>0</v>
      </c>
      <c r="M104" s="1588"/>
      <c r="N104" s="16"/>
    </row>
    <row r="105" spans="1:14">
      <c r="A105" s="1860"/>
      <c r="B105" s="1166" t="s">
        <v>3740</v>
      </c>
      <c r="C105" s="1142">
        <v>6</v>
      </c>
      <c r="D105" s="1862"/>
      <c r="E105" s="1862"/>
      <c r="F105" s="1899"/>
      <c r="G105" s="1899"/>
      <c r="H105" s="1906"/>
      <c r="I105" s="1697">
        <v>4070.7689999999998</v>
      </c>
      <c r="J105" s="1017">
        <f>I105-I105*$B$6/100</f>
        <v>2442.4614000000001</v>
      </c>
      <c r="K105" s="1320">
        <f>$J$4*J105</f>
        <v>0</v>
      </c>
      <c r="M105" s="1588"/>
      <c r="N105" s="16"/>
    </row>
    <row r="106" spans="1:14">
      <c r="A106" s="1860"/>
      <c r="B106" s="1166" t="s">
        <v>3741</v>
      </c>
      <c r="C106" s="1142">
        <v>8</v>
      </c>
      <c r="D106" s="1862"/>
      <c r="E106" s="1862"/>
      <c r="F106" s="1899"/>
      <c r="G106" s="1899"/>
      <c r="H106" s="1906"/>
      <c r="I106" s="1697">
        <v>5427.1139999999996</v>
      </c>
      <c r="J106" s="1017">
        <f>I106-I106*$B$6/100</f>
        <v>3256.2683999999995</v>
      </c>
      <c r="K106" s="1320">
        <f>$J$4*J106</f>
        <v>0</v>
      </c>
      <c r="M106" s="1588"/>
      <c r="N106" s="16"/>
    </row>
    <row r="107" spans="1:14">
      <c r="A107" s="1860"/>
      <c r="B107" s="1166" t="s">
        <v>3742</v>
      </c>
      <c r="C107" s="1142">
        <v>10</v>
      </c>
      <c r="D107" s="1862"/>
      <c r="E107" s="1862"/>
      <c r="F107" s="1899"/>
      <c r="G107" s="1899"/>
      <c r="H107" s="1906"/>
      <c r="I107" s="1697">
        <v>6785.1828000000005</v>
      </c>
      <c r="J107" s="1017">
        <f>I107-I107*$B$6/100</f>
        <v>4071.10968</v>
      </c>
      <c r="K107" s="1320">
        <f>$J$4*J107</f>
        <v>0</v>
      </c>
      <c r="M107" s="1588"/>
      <c r="N107" s="16"/>
    </row>
    <row r="108" spans="1:14">
      <c r="A108" s="1860"/>
      <c r="B108" s="1166" t="s">
        <v>3743</v>
      </c>
      <c r="C108" s="1142">
        <v>12</v>
      </c>
      <c r="D108" s="1862"/>
      <c r="E108" s="1862"/>
      <c r="F108" s="1899"/>
      <c r="G108" s="1899"/>
      <c r="H108" s="1906"/>
      <c r="I108" s="1697">
        <v>8142.4049999999997</v>
      </c>
      <c r="J108" s="1017">
        <f>I108-I108*$B$6/100</f>
        <v>4885.4429999999993</v>
      </c>
      <c r="K108" s="1320">
        <f>$J$4*J108</f>
        <v>0</v>
      </c>
      <c r="M108" s="1588"/>
      <c r="N108" s="16"/>
    </row>
    <row r="109" spans="1:14">
      <c r="A109" s="947"/>
      <c r="B109" s="289"/>
      <c r="C109" s="947"/>
      <c r="D109" s="289"/>
      <c r="E109" s="289"/>
      <c r="F109" s="290"/>
      <c r="G109" s="290"/>
      <c r="H109" s="291"/>
      <c r="I109" s="115"/>
      <c r="J109" s="115"/>
      <c r="K109" s="115"/>
      <c r="M109" s="1588"/>
      <c r="N109" s="16"/>
    </row>
    <row r="110" spans="1:14" ht="18.75">
      <c r="A110" s="1904" t="s">
        <v>1738</v>
      </c>
      <c r="B110" s="1904"/>
      <c r="C110" s="1904"/>
      <c r="D110" s="1904"/>
      <c r="E110" s="1904"/>
      <c r="F110" s="1904"/>
      <c r="G110" s="1904"/>
      <c r="H110" s="1904"/>
      <c r="I110" s="1904"/>
      <c r="J110" s="1904"/>
      <c r="K110" s="1904"/>
      <c r="M110" s="1588"/>
      <c r="N110" s="16"/>
    </row>
    <row r="111" spans="1:14">
      <c r="A111" s="546"/>
      <c r="B111" s="289"/>
      <c r="C111" s="947"/>
      <c r="D111" s="289"/>
      <c r="E111" s="289"/>
      <c r="F111" s="290"/>
      <c r="G111" s="290"/>
      <c r="H111" s="291"/>
      <c r="I111" s="115"/>
      <c r="J111" s="115"/>
      <c r="K111" s="115"/>
      <c r="M111" s="1588"/>
      <c r="N111" s="16"/>
    </row>
    <row r="112" spans="1:14">
      <c r="A112" s="242" t="s">
        <v>480</v>
      </c>
      <c r="B112" s="289"/>
      <c r="C112" s="947"/>
      <c r="D112" s="289"/>
      <c r="E112" s="289"/>
      <c r="F112" s="290"/>
      <c r="G112" s="290"/>
      <c r="H112" s="291"/>
      <c r="I112" s="115"/>
      <c r="J112" s="115"/>
      <c r="K112" s="115"/>
      <c r="M112" s="1588"/>
      <c r="N112" s="16"/>
    </row>
    <row r="113" spans="1:14">
      <c r="A113" s="242" t="s">
        <v>469</v>
      </c>
      <c r="B113" s="289"/>
      <c r="C113" s="947"/>
      <c r="D113" s="289"/>
      <c r="E113" s="289"/>
      <c r="F113" s="290"/>
      <c r="G113" s="290"/>
      <c r="H113" s="291"/>
      <c r="I113" s="115"/>
      <c r="J113" s="115"/>
      <c r="K113" s="115"/>
      <c r="M113" s="1588"/>
      <c r="N113" s="16"/>
    </row>
    <row r="114" spans="1:14">
      <c r="A114" s="242" t="s">
        <v>1002</v>
      </c>
      <c r="B114" s="289"/>
      <c r="C114" s="947"/>
      <c r="D114" s="289"/>
      <c r="E114" s="289"/>
      <c r="F114" s="290"/>
      <c r="G114" s="290"/>
      <c r="H114" s="291"/>
      <c r="I114" s="115"/>
      <c r="J114" s="115"/>
      <c r="K114" s="115"/>
      <c r="M114" s="1588"/>
      <c r="N114" s="16"/>
    </row>
    <row r="115" spans="1:14">
      <c r="A115" s="242" t="s">
        <v>470</v>
      </c>
      <c r="B115" s="289"/>
      <c r="C115" s="947"/>
      <c r="D115" s="289"/>
      <c r="E115" s="289"/>
      <c r="F115" s="290"/>
      <c r="G115" s="290"/>
      <c r="H115" s="291"/>
      <c r="I115" s="115"/>
      <c r="J115" s="115"/>
      <c r="K115" s="115"/>
      <c r="M115" s="1588"/>
      <c r="N115" s="16"/>
    </row>
    <row r="116" spans="1:14">
      <c r="A116" s="242" t="s">
        <v>1737</v>
      </c>
      <c r="B116" s="289"/>
      <c r="C116" s="947"/>
      <c r="D116" s="289"/>
      <c r="E116" s="289"/>
      <c r="F116" s="290"/>
      <c r="G116" s="290"/>
      <c r="H116" s="291"/>
      <c r="I116" s="115"/>
      <c r="J116" s="115"/>
      <c r="K116" s="115"/>
      <c r="M116" s="1588"/>
      <c r="N116" s="16"/>
    </row>
    <row r="117" spans="1:14">
      <c r="A117" s="242" t="s">
        <v>1005</v>
      </c>
      <c r="B117" s="289"/>
      <c r="C117" s="947"/>
      <c r="D117" s="289"/>
      <c r="E117" s="289"/>
      <c r="F117" s="290"/>
      <c r="G117" s="290"/>
      <c r="H117" s="291"/>
      <c r="I117" s="115"/>
      <c r="J117" s="115"/>
      <c r="K117" s="115"/>
      <c r="M117" s="1588"/>
      <c r="N117" s="16"/>
    </row>
    <row r="118" spans="1:14">
      <c r="A118" s="947"/>
      <c r="B118" s="289"/>
      <c r="C118" s="947"/>
      <c r="D118" s="289"/>
      <c r="E118" s="289"/>
      <c r="F118" s="290"/>
      <c r="G118" s="290"/>
      <c r="H118" s="291"/>
      <c r="I118" s="115"/>
      <c r="J118" s="115"/>
      <c r="K118" s="115"/>
      <c r="M118" s="1588"/>
      <c r="N118" s="16"/>
    </row>
    <row r="119" spans="1:14">
      <c r="A119" s="546"/>
      <c r="B119" s="546"/>
      <c r="C119" s="546"/>
      <c r="D119" s="546"/>
      <c r="E119" s="546"/>
      <c r="F119" s="546"/>
      <c r="G119" s="546"/>
      <c r="H119" s="546"/>
      <c r="I119" s="546"/>
      <c r="J119" s="546"/>
      <c r="K119" s="546"/>
      <c r="M119" s="1588"/>
      <c r="N119" s="16"/>
    </row>
    <row r="120" spans="1:14" ht="15" customHeight="1">
      <c r="A120" s="1900" t="s">
        <v>19</v>
      </c>
      <c r="B120" s="1900" t="s">
        <v>23</v>
      </c>
      <c r="C120" s="1900" t="s">
        <v>458</v>
      </c>
      <c r="D120" s="1900" t="s">
        <v>459</v>
      </c>
      <c r="E120" s="1900" t="s">
        <v>460</v>
      </c>
      <c r="F120" s="1900"/>
      <c r="G120" s="1900"/>
      <c r="H120" s="1900" t="s">
        <v>461</v>
      </c>
      <c r="I120" s="1900" t="s">
        <v>6638</v>
      </c>
      <c r="J120" s="1900" t="s">
        <v>6639</v>
      </c>
      <c r="K120" s="1902" t="s">
        <v>466</v>
      </c>
      <c r="M120" s="1588"/>
      <c r="N120" s="16"/>
    </row>
    <row r="121" spans="1:14" ht="30">
      <c r="A121" s="1900"/>
      <c r="B121" s="1900"/>
      <c r="C121" s="1900"/>
      <c r="D121" s="1900"/>
      <c r="E121" s="1181" t="s">
        <v>21</v>
      </c>
      <c r="F121" s="1181" t="s">
        <v>22</v>
      </c>
      <c r="G121" s="1181" t="s">
        <v>462</v>
      </c>
      <c r="H121" s="1900"/>
      <c r="I121" s="1900"/>
      <c r="J121" s="1900"/>
      <c r="K121" s="1902"/>
      <c r="M121" s="1588"/>
      <c r="N121" s="16"/>
    </row>
    <row r="122" spans="1:14">
      <c r="A122" s="1850"/>
      <c r="B122" s="1142" t="s">
        <v>3744</v>
      </c>
      <c r="C122" s="1018">
        <v>4</v>
      </c>
      <c r="D122" s="1862">
        <v>500</v>
      </c>
      <c r="E122" s="1862"/>
      <c r="F122" s="1899"/>
      <c r="G122" s="1899"/>
      <c r="H122" s="1906">
        <v>141</v>
      </c>
      <c r="I122" s="1697">
        <v>2997.2393999999999</v>
      </c>
      <c r="J122" s="1017">
        <f t="shared" ref="J122:J131" si="6">I122-I122*$B$6/100</f>
        <v>1798.3436399999998</v>
      </c>
      <c r="K122" s="1320">
        <f t="shared" ref="K122:K131" si="7">$J$4*J122</f>
        <v>0</v>
      </c>
      <c r="M122" s="1588"/>
      <c r="N122" s="16"/>
    </row>
    <row r="123" spans="1:14">
      <c r="A123" s="1850"/>
      <c r="B123" s="1142" t="s">
        <v>3745</v>
      </c>
      <c r="C123" s="1142">
        <v>6</v>
      </c>
      <c r="D123" s="1862"/>
      <c r="E123" s="1862"/>
      <c r="F123" s="1899"/>
      <c r="G123" s="1899"/>
      <c r="H123" s="1906"/>
      <c r="I123" s="1697">
        <v>4496.7312000000002</v>
      </c>
      <c r="J123" s="1017">
        <f t="shared" si="6"/>
        <v>2698.03872</v>
      </c>
      <c r="K123" s="1320">
        <f t="shared" si="7"/>
        <v>0</v>
      </c>
      <c r="M123" s="1588"/>
      <c r="N123" s="16"/>
    </row>
    <row r="124" spans="1:14">
      <c r="A124" s="1850"/>
      <c r="B124" s="1142" t="s">
        <v>3746</v>
      </c>
      <c r="C124" s="1142">
        <v>8</v>
      </c>
      <c r="D124" s="1862"/>
      <c r="E124" s="1862"/>
      <c r="F124" s="1899"/>
      <c r="G124" s="1899"/>
      <c r="H124" s="1906"/>
      <c r="I124" s="1697">
        <v>5994.4889999999996</v>
      </c>
      <c r="J124" s="1017">
        <f t="shared" si="6"/>
        <v>3596.6933999999997</v>
      </c>
      <c r="K124" s="1320">
        <f t="shared" si="7"/>
        <v>0</v>
      </c>
      <c r="M124" s="1588"/>
      <c r="N124" s="16"/>
    </row>
    <row r="125" spans="1:14">
      <c r="A125" s="1850"/>
      <c r="B125" s="1142" t="s">
        <v>3747</v>
      </c>
      <c r="C125" s="1142">
        <v>10</v>
      </c>
      <c r="D125" s="1862"/>
      <c r="E125" s="1862"/>
      <c r="F125" s="1899"/>
      <c r="G125" s="1899"/>
      <c r="H125" s="1906"/>
      <c r="I125" s="1697">
        <v>7493.1137999999992</v>
      </c>
      <c r="J125" s="1017">
        <f t="shared" si="6"/>
        <v>4495.8682799999997</v>
      </c>
      <c r="K125" s="1320">
        <f t="shared" si="7"/>
        <v>0</v>
      </c>
      <c r="M125" s="1588"/>
      <c r="N125" s="16"/>
    </row>
    <row r="126" spans="1:14">
      <c r="A126" s="1850"/>
      <c r="B126" s="1142" t="s">
        <v>3748</v>
      </c>
      <c r="C126" s="1142">
        <v>12</v>
      </c>
      <c r="D126" s="1862"/>
      <c r="E126" s="1862"/>
      <c r="F126" s="1899"/>
      <c r="G126" s="1899"/>
      <c r="H126" s="1906"/>
      <c r="I126" s="1697">
        <v>8991.7284</v>
      </c>
      <c r="J126" s="1017">
        <f t="shared" si="6"/>
        <v>5395.0370400000002</v>
      </c>
      <c r="K126" s="1320">
        <f t="shared" si="7"/>
        <v>0</v>
      </c>
      <c r="M126" s="1588"/>
      <c r="N126" s="16"/>
    </row>
    <row r="127" spans="1:14">
      <c r="A127" s="1850"/>
      <c r="B127" s="1142" t="s">
        <v>3749</v>
      </c>
      <c r="C127" s="1018">
        <v>6</v>
      </c>
      <c r="D127" s="1862">
        <v>200</v>
      </c>
      <c r="E127" s="1862"/>
      <c r="F127" s="1899"/>
      <c r="G127" s="1899"/>
      <c r="H127" s="1906">
        <v>70</v>
      </c>
      <c r="I127" s="1697">
        <v>4081.9787999999999</v>
      </c>
      <c r="J127" s="1017">
        <f t="shared" si="6"/>
        <v>2449.1872800000001</v>
      </c>
      <c r="K127" s="1320">
        <f t="shared" si="7"/>
        <v>0</v>
      </c>
      <c r="M127" s="1588"/>
      <c r="N127" s="16"/>
    </row>
    <row r="128" spans="1:14">
      <c r="A128" s="1850"/>
      <c r="B128" s="1142" t="s">
        <v>3750</v>
      </c>
      <c r="C128" s="1142">
        <v>8</v>
      </c>
      <c r="D128" s="1862"/>
      <c r="E128" s="1862"/>
      <c r="F128" s="1899"/>
      <c r="G128" s="1899"/>
      <c r="H128" s="1906"/>
      <c r="I128" s="1697">
        <v>5441.7713999999996</v>
      </c>
      <c r="J128" s="1017">
        <f t="shared" si="6"/>
        <v>3265.0628400000001</v>
      </c>
      <c r="K128" s="1320">
        <f t="shared" si="7"/>
        <v>0</v>
      </c>
      <c r="M128" s="1588"/>
      <c r="N128" s="16"/>
    </row>
    <row r="129" spans="1:14">
      <c r="A129" s="1850"/>
      <c r="B129" s="1142" t="s">
        <v>3751</v>
      </c>
      <c r="C129" s="1018">
        <v>10</v>
      </c>
      <c r="D129" s="1862"/>
      <c r="E129" s="1862"/>
      <c r="F129" s="1899"/>
      <c r="G129" s="1899"/>
      <c r="H129" s="1906"/>
      <c r="I129" s="1697">
        <v>6801.5639999999994</v>
      </c>
      <c r="J129" s="1017">
        <f t="shared" si="6"/>
        <v>4080.9383999999995</v>
      </c>
      <c r="K129" s="1320">
        <f t="shared" si="7"/>
        <v>0</v>
      </c>
      <c r="M129" s="1588"/>
      <c r="N129" s="16"/>
    </row>
    <row r="130" spans="1:14">
      <c r="A130" s="1850"/>
      <c r="B130" s="1142" t="s">
        <v>3752</v>
      </c>
      <c r="C130" s="1142">
        <v>12</v>
      </c>
      <c r="D130" s="1862"/>
      <c r="E130" s="1862"/>
      <c r="F130" s="1899"/>
      <c r="G130" s="1899"/>
      <c r="H130" s="1906"/>
      <c r="I130" s="1697">
        <v>8162.2338</v>
      </c>
      <c r="J130" s="1017">
        <f t="shared" si="6"/>
        <v>4897.3402800000003</v>
      </c>
      <c r="K130" s="1320">
        <f t="shared" si="7"/>
        <v>0</v>
      </c>
      <c r="M130" s="1588"/>
      <c r="N130" s="16"/>
    </row>
    <row r="131" spans="1:14">
      <c r="A131" s="1850"/>
      <c r="B131" s="1142" t="s">
        <v>3753</v>
      </c>
      <c r="C131" s="1018">
        <v>14</v>
      </c>
      <c r="D131" s="1862"/>
      <c r="E131" s="1862"/>
      <c r="F131" s="1899"/>
      <c r="G131" s="1899"/>
      <c r="H131" s="1906"/>
      <c r="I131" s="1697">
        <v>9522.0263999999988</v>
      </c>
      <c r="J131" s="1017">
        <f t="shared" si="6"/>
        <v>5713.2158399999989</v>
      </c>
      <c r="K131" s="1320">
        <f t="shared" si="7"/>
        <v>0</v>
      </c>
      <c r="M131" s="1588"/>
      <c r="N131" s="16"/>
    </row>
    <row r="132" spans="1:14">
      <c r="A132" s="114"/>
      <c r="B132" s="289"/>
      <c r="C132" s="947"/>
      <c r="D132" s="289"/>
      <c r="E132" s="289"/>
      <c r="F132" s="290"/>
      <c r="G132" s="290"/>
      <c r="H132" s="291"/>
      <c r="I132" s="115"/>
      <c r="J132" s="115"/>
      <c r="K132" s="115"/>
      <c r="M132" s="1481"/>
      <c r="N132" s="16"/>
    </row>
    <row r="133" spans="1:14">
      <c r="A133" s="114"/>
      <c r="B133" s="289"/>
      <c r="C133" s="947"/>
      <c r="D133" s="289"/>
      <c r="E133" s="289"/>
      <c r="F133" s="290"/>
      <c r="G133" s="290"/>
      <c r="H133" s="291"/>
      <c r="I133" s="115"/>
      <c r="J133" s="115"/>
      <c r="K133" s="115"/>
      <c r="M133" s="1481"/>
      <c r="N133" s="16"/>
    </row>
    <row r="134" spans="1:14" ht="21">
      <c r="A134" s="1913" t="s">
        <v>481</v>
      </c>
      <c r="B134" s="1913"/>
      <c r="C134" s="1913"/>
      <c r="D134" s="1913"/>
      <c r="E134" s="1913"/>
      <c r="F134" s="1913"/>
      <c r="G134" s="1913"/>
      <c r="H134" s="1913"/>
      <c r="I134" s="1913"/>
      <c r="J134" s="1913"/>
      <c r="K134" s="1913"/>
      <c r="M134" s="1481"/>
      <c r="N134" s="16"/>
    </row>
    <row r="135" spans="1:14">
      <c r="M135" s="1481"/>
      <c r="N135" s="16"/>
    </row>
    <row r="136" spans="1:14">
      <c r="A136" s="1143" t="s">
        <v>6</v>
      </c>
      <c r="B136" s="1144"/>
      <c r="C136" s="76"/>
      <c r="D136" s="76"/>
      <c r="M136" s="1481"/>
      <c r="N136" s="16"/>
    </row>
    <row r="137" spans="1:14">
      <c r="A137" s="102"/>
      <c r="M137" s="1481"/>
      <c r="N137" s="16"/>
    </row>
    <row r="138" spans="1:14">
      <c r="G138" s="546"/>
      <c r="M138" s="1481"/>
      <c r="N138" s="16"/>
    </row>
    <row r="139" spans="1:14" ht="45">
      <c r="A139" s="1912" t="s">
        <v>4</v>
      </c>
      <c r="B139" s="1912"/>
      <c r="C139" s="1912"/>
      <c r="D139" s="1912"/>
      <c r="E139" s="1912"/>
      <c r="F139" s="1141" t="s">
        <v>482</v>
      </c>
      <c r="G139" s="1141" t="s">
        <v>5</v>
      </c>
      <c r="H139" s="1141" t="s">
        <v>11</v>
      </c>
    </row>
    <row r="140" spans="1:14">
      <c r="A140" s="1909" t="s">
        <v>483</v>
      </c>
      <c r="B140" s="1910"/>
      <c r="C140" s="1910"/>
      <c r="D140" s="1910"/>
      <c r="E140" s="1911"/>
      <c r="F140" s="1139" t="s">
        <v>78</v>
      </c>
      <c r="G140" s="1697">
        <v>223.2372</v>
      </c>
      <c r="H140" s="1017">
        <f t="shared" ref="H140:H149" si="8">G140-G140*$B$136/100</f>
        <v>223.2372</v>
      </c>
    </row>
    <row r="141" spans="1:14">
      <c r="A141" s="1909" t="s">
        <v>484</v>
      </c>
      <c r="B141" s="1910"/>
      <c r="C141" s="1910"/>
      <c r="D141" s="1910"/>
      <c r="E141" s="1911"/>
      <c r="F141" s="1139" t="s">
        <v>78</v>
      </c>
      <c r="G141" s="1697">
        <v>236.232</v>
      </c>
      <c r="H141" s="1017">
        <f t="shared" si="8"/>
        <v>236.232</v>
      </c>
      <c r="J141" s="1481"/>
    </row>
    <row r="142" spans="1:14">
      <c r="A142" s="1909" t="s">
        <v>485</v>
      </c>
      <c r="B142" s="1910"/>
      <c r="C142" s="1910"/>
      <c r="D142" s="1910"/>
      <c r="E142" s="1911"/>
      <c r="F142" s="1139" t="s">
        <v>59</v>
      </c>
      <c r="G142" s="1697">
        <v>266.41379999999998</v>
      </c>
      <c r="H142" s="1017">
        <f t="shared" si="8"/>
        <v>266.41379999999998</v>
      </c>
      <c r="J142" s="1481"/>
    </row>
    <row r="143" spans="1:14">
      <c r="A143" s="1909" t="s">
        <v>486</v>
      </c>
      <c r="B143" s="1910"/>
      <c r="C143" s="1910"/>
      <c r="D143" s="1910"/>
      <c r="E143" s="1911"/>
      <c r="F143" s="1139" t="s">
        <v>59</v>
      </c>
      <c r="G143" s="1697">
        <v>294.63720000000001</v>
      </c>
      <c r="H143" s="1017">
        <f t="shared" si="8"/>
        <v>294.63720000000001</v>
      </c>
      <c r="J143" s="1481"/>
    </row>
    <row r="144" spans="1:14">
      <c r="A144" s="1909" t="s">
        <v>487</v>
      </c>
      <c r="B144" s="1910"/>
      <c r="C144" s="1910"/>
      <c r="D144" s="1910"/>
      <c r="E144" s="1911"/>
      <c r="F144" s="1139" t="s">
        <v>59</v>
      </c>
      <c r="G144" s="1697">
        <v>300.72659999999996</v>
      </c>
      <c r="H144" s="1017">
        <f t="shared" si="8"/>
        <v>300.72659999999996</v>
      </c>
      <c r="J144" s="1481"/>
    </row>
    <row r="145" spans="1:10">
      <c r="A145" s="1909" t="s">
        <v>488</v>
      </c>
      <c r="B145" s="1910"/>
      <c r="C145" s="1910"/>
      <c r="D145" s="1910"/>
      <c r="E145" s="1911"/>
      <c r="F145" s="1139" t="s">
        <v>59</v>
      </c>
      <c r="G145" s="1697">
        <v>318.7704</v>
      </c>
      <c r="H145" s="1017">
        <f t="shared" si="8"/>
        <v>318.7704</v>
      </c>
      <c r="J145" s="1481"/>
    </row>
    <row r="146" spans="1:10">
      <c r="A146" s="1909" t="s">
        <v>489</v>
      </c>
      <c r="B146" s="1910"/>
      <c r="C146" s="1910"/>
      <c r="D146" s="1910"/>
      <c r="E146" s="1911"/>
      <c r="F146" s="1140">
        <v>10000</v>
      </c>
      <c r="G146" s="1697">
        <v>12.494999999999999</v>
      </c>
      <c r="H146" s="1017">
        <f t="shared" si="8"/>
        <v>12.494999999999999</v>
      </c>
      <c r="J146" s="1481"/>
    </row>
    <row r="147" spans="1:10">
      <c r="A147" s="1909" t="s">
        <v>490</v>
      </c>
      <c r="B147" s="1910"/>
      <c r="C147" s="1910"/>
      <c r="D147" s="1910"/>
      <c r="E147" s="1911"/>
      <c r="F147" s="1139" t="s">
        <v>208</v>
      </c>
      <c r="G147" s="1697">
        <v>29.253599999999999</v>
      </c>
      <c r="H147" s="1017">
        <f t="shared" si="8"/>
        <v>29.253599999999999</v>
      </c>
      <c r="J147" s="1481"/>
    </row>
    <row r="148" spans="1:10">
      <c r="A148" s="1909" t="s">
        <v>491</v>
      </c>
      <c r="B148" s="1910"/>
      <c r="C148" s="1910"/>
      <c r="D148" s="1910"/>
      <c r="E148" s="1911"/>
      <c r="F148" s="1139" t="s">
        <v>35</v>
      </c>
      <c r="G148" s="1697">
        <v>755.43240000000003</v>
      </c>
      <c r="H148" s="1017">
        <f t="shared" si="8"/>
        <v>755.43240000000003</v>
      </c>
      <c r="J148" s="1481"/>
    </row>
    <row r="149" spans="1:10">
      <c r="A149" s="1915" t="s">
        <v>492</v>
      </c>
      <c r="B149" s="1915"/>
      <c r="C149" s="1915"/>
      <c r="D149" s="1915"/>
      <c r="E149" s="1915"/>
      <c r="F149" s="1139" t="s">
        <v>493</v>
      </c>
      <c r="G149" s="1697">
        <v>39.483663157894711</v>
      </c>
      <c r="H149" s="1017">
        <f t="shared" si="8"/>
        <v>39.483663157894711</v>
      </c>
      <c r="J149" s="1481"/>
    </row>
    <row r="150" spans="1:10">
      <c r="A150" s="1137"/>
      <c r="B150" s="1137"/>
      <c r="C150" s="1137"/>
      <c r="D150" s="1137"/>
      <c r="E150" s="1137"/>
      <c r="F150" s="1138"/>
      <c r="G150" s="115"/>
      <c r="H150" s="115"/>
      <c r="J150" s="1481"/>
    </row>
    <row r="151" spans="1:10" ht="45">
      <c r="A151" s="1912" t="s">
        <v>4</v>
      </c>
      <c r="B151" s="1912"/>
      <c r="C151" s="1912"/>
      <c r="D151" s="1912"/>
      <c r="E151" s="1912"/>
      <c r="F151" s="1141" t="s">
        <v>482</v>
      </c>
      <c r="G151" s="1505" t="s">
        <v>5</v>
      </c>
      <c r="H151" s="1505" t="s">
        <v>11</v>
      </c>
      <c r="J151" s="1481"/>
    </row>
    <row r="152" spans="1:10">
      <c r="A152" s="1909" t="s">
        <v>2054</v>
      </c>
      <c r="B152" s="1910"/>
      <c r="C152" s="1910"/>
      <c r="D152" s="1910"/>
      <c r="E152" s="1911"/>
      <c r="F152" s="1139" t="s">
        <v>493</v>
      </c>
      <c r="G152" s="1697">
        <v>58.548000000000002</v>
      </c>
      <c r="H152" s="1504">
        <f>G152-G152*$B$136/100</f>
        <v>58.548000000000002</v>
      </c>
      <c r="J152" s="1481"/>
    </row>
  </sheetData>
  <mergeCells count="133">
    <mergeCell ref="H122:H126"/>
    <mergeCell ref="H102:H103"/>
    <mergeCell ref="D63:D67"/>
    <mergeCell ref="A148:E148"/>
    <mergeCell ref="A149:E149"/>
    <mergeCell ref="A145:E145"/>
    <mergeCell ref="A146:E146"/>
    <mergeCell ref="A147:E147"/>
    <mergeCell ref="A122:A131"/>
    <mergeCell ref="F82:F86"/>
    <mergeCell ref="G82:G86"/>
    <mergeCell ref="E122:E126"/>
    <mergeCell ref="F122:F126"/>
    <mergeCell ref="F87:F91"/>
    <mergeCell ref="D122:D126"/>
    <mergeCell ref="G122:G126"/>
    <mergeCell ref="D120:D121"/>
    <mergeCell ref="C80:C81"/>
    <mergeCell ref="D80:D81"/>
    <mergeCell ref="G87:G91"/>
    <mergeCell ref="G63:G67"/>
    <mergeCell ref="A151:E151"/>
    <mergeCell ref="D41:D45"/>
    <mergeCell ref="A58:A67"/>
    <mergeCell ref="D58:D62"/>
    <mergeCell ref="E58:E62"/>
    <mergeCell ref="A82:A91"/>
    <mergeCell ref="D82:D86"/>
    <mergeCell ref="D87:D91"/>
    <mergeCell ref="E87:E91"/>
    <mergeCell ref="A120:A121"/>
    <mergeCell ref="B120:B121"/>
    <mergeCell ref="D127:D131"/>
    <mergeCell ref="A102:A103"/>
    <mergeCell ref="B102:B103"/>
    <mergeCell ref="C102:C103"/>
    <mergeCell ref="D102:D103"/>
    <mergeCell ref="E102:G102"/>
    <mergeCell ref="A110:K110"/>
    <mergeCell ref="C120:C121"/>
    <mergeCell ref="H82:H86"/>
    <mergeCell ref="F58:F62"/>
    <mergeCell ref="F104:F108"/>
    <mergeCell ref="G104:G108"/>
    <mergeCell ref="H104:H108"/>
    <mergeCell ref="J120:J121"/>
    <mergeCell ref="K102:K103"/>
    <mergeCell ref="K120:K121"/>
    <mergeCell ref="A56:A57"/>
    <mergeCell ref="B56:B57"/>
    <mergeCell ref="C56:C57"/>
    <mergeCell ref="D56:D57"/>
    <mergeCell ref="E56:G56"/>
    <mergeCell ref="E80:G80"/>
    <mergeCell ref="A104:A108"/>
    <mergeCell ref="D104:D108"/>
    <mergeCell ref="E82:E86"/>
    <mergeCell ref="H87:H91"/>
    <mergeCell ref="I102:I103"/>
    <mergeCell ref="J102:J103"/>
    <mergeCell ref="I120:I121"/>
    <mergeCell ref="D24:D28"/>
    <mergeCell ref="A152:E152"/>
    <mergeCell ref="A139:E139"/>
    <mergeCell ref="A140:E140"/>
    <mergeCell ref="A141:E141"/>
    <mergeCell ref="A142:E142"/>
    <mergeCell ref="A143:E143"/>
    <mergeCell ref="A134:K134"/>
    <mergeCell ref="A144:E144"/>
    <mergeCell ref="H127:H131"/>
    <mergeCell ref="E127:E131"/>
    <mergeCell ref="F127:F131"/>
    <mergeCell ref="G127:G131"/>
    <mergeCell ref="A41:A45"/>
    <mergeCell ref="G41:G45"/>
    <mergeCell ref="H41:H45"/>
    <mergeCell ref="E120:G120"/>
    <mergeCell ref="H56:H57"/>
    <mergeCell ref="A93:K93"/>
    <mergeCell ref="H120:H121"/>
    <mergeCell ref="E104:E108"/>
    <mergeCell ref="H58:H62"/>
    <mergeCell ref="E63:E67"/>
    <mergeCell ref="F63:F67"/>
    <mergeCell ref="B17:B18"/>
    <mergeCell ref="C17:C18"/>
    <mergeCell ref="A30:K30"/>
    <mergeCell ref="A47:K47"/>
    <mergeCell ref="A71:K71"/>
    <mergeCell ref="J80:J81"/>
    <mergeCell ref="K80:K81"/>
    <mergeCell ref="I56:I57"/>
    <mergeCell ref="J56:J57"/>
    <mergeCell ref="K56:K57"/>
    <mergeCell ref="H63:H67"/>
    <mergeCell ref="A69:K69"/>
    <mergeCell ref="A80:A81"/>
    <mergeCell ref="B80:B81"/>
    <mergeCell ref="E19:E23"/>
    <mergeCell ref="F19:F23"/>
    <mergeCell ref="G19:G23"/>
    <mergeCell ref="H19:H23"/>
    <mergeCell ref="E24:E28"/>
    <mergeCell ref="H80:H81"/>
    <mergeCell ref="I80:I81"/>
    <mergeCell ref="E41:E45"/>
    <mergeCell ref="F41:F45"/>
    <mergeCell ref="G58:G62"/>
    <mergeCell ref="A1:K2"/>
    <mergeCell ref="H24:H28"/>
    <mergeCell ref="A39:A40"/>
    <mergeCell ref="B39:B40"/>
    <mergeCell ref="C39:C40"/>
    <mergeCell ref="D39:D40"/>
    <mergeCell ref="E39:G39"/>
    <mergeCell ref="H39:H40"/>
    <mergeCell ref="A19:A28"/>
    <mergeCell ref="D19:D23"/>
    <mergeCell ref="J17:J18"/>
    <mergeCell ref="K17:K18"/>
    <mergeCell ref="F24:F28"/>
    <mergeCell ref="G24:G28"/>
    <mergeCell ref="I39:I40"/>
    <mergeCell ref="J39:J40"/>
    <mergeCell ref="K39:K40"/>
    <mergeCell ref="E17:G17"/>
    <mergeCell ref="H17:H18"/>
    <mergeCell ref="H4:I5"/>
    <mergeCell ref="A17:A18"/>
    <mergeCell ref="I17:I18"/>
    <mergeCell ref="A8:K8"/>
    <mergeCell ref="D17:D18"/>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9"/>
  <dimension ref="A1:K57"/>
  <sheetViews>
    <sheetView zoomScale="85" zoomScaleNormal="85" workbookViewId="0">
      <selection activeCell="M54" sqref="M54"/>
    </sheetView>
  </sheetViews>
  <sheetFormatPr defaultColWidth="9.28515625" defaultRowHeight="14.25"/>
  <cols>
    <col min="1" max="1" width="20.5703125" style="284" customWidth="1"/>
    <col min="2" max="2" width="67.7109375" style="284" customWidth="1"/>
    <col min="3" max="3" width="9.28515625" style="284"/>
    <col min="4" max="4" width="12.42578125" style="284" customWidth="1"/>
    <col min="5" max="6" width="11.42578125" style="284" customWidth="1"/>
    <col min="7" max="7" width="14" style="284" customWidth="1"/>
    <col min="8" max="8" width="14.7109375" style="284" customWidth="1"/>
    <col min="9" max="16384" width="9.28515625" style="284"/>
  </cols>
  <sheetData>
    <row r="1" spans="1:8">
      <c r="A1" s="1919" t="s">
        <v>1655</v>
      </c>
      <c r="B1" s="1919"/>
      <c r="C1" s="1919"/>
      <c r="D1" s="1919"/>
      <c r="E1" s="1919"/>
      <c r="F1" s="1919"/>
      <c r="G1" s="1919"/>
      <c r="H1" s="1919"/>
    </row>
    <row r="2" spans="1:8" ht="15.75" customHeight="1">
      <c r="A2" s="1919"/>
      <c r="B2" s="1919"/>
      <c r="C2" s="1919"/>
      <c r="D2" s="1919"/>
      <c r="E2" s="1919"/>
      <c r="F2" s="1919"/>
      <c r="G2" s="1919"/>
      <c r="H2" s="1919"/>
    </row>
    <row r="4" spans="1:8" ht="15" customHeight="1">
      <c r="C4" s="285"/>
      <c r="D4" s="285"/>
      <c r="G4" s="944"/>
      <c r="H4" s="929">
        <v>89.5</v>
      </c>
    </row>
    <row r="5" spans="1:8">
      <c r="A5" s="286"/>
      <c r="B5" s="285"/>
      <c r="C5" s="287"/>
      <c r="D5" s="287"/>
      <c r="G5" s="944"/>
    </row>
    <row r="6" spans="1:8">
      <c r="C6" s="287"/>
    </row>
    <row r="7" spans="1:8">
      <c r="A7" s="287"/>
      <c r="B7" s="287"/>
      <c r="C7" s="287"/>
      <c r="D7" s="287"/>
      <c r="G7" s="1060"/>
      <c r="H7" s="946">
        <v>0</v>
      </c>
    </row>
    <row r="8" spans="1:8">
      <c r="A8" s="288" t="s">
        <v>1726</v>
      </c>
      <c r="B8" s="286"/>
      <c r="C8" s="286"/>
      <c r="D8" s="286"/>
      <c r="E8" s="286"/>
      <c r="F8" s="285"/>
      <c r="G8" s="285"/>
      <c r="H8" s="285"/>
    </row>
    <row r="9" spans="1:8">
      <c r="A9" s="288" t="s">
        <v>1728</v>
      </c>
      <c r="B9" s="286"/>
      <c r="C9" s="286"/>
      <c r="D9" s="286"/>
      <c r="E9" s="286"/>
      <c r="F9" s="285"/>
      <c r="G9" s="285"/>
      <c r="H9" s="285"/>
    </row>
    <row r="10" spans="1:8">
      <c r="A10" s="288" t="s">
        <v>1729</v>
      </c>
      <c r="B10" s="286"/>
      <c r="C10" s="286"/>
      <c r="D10" s="286"/>
      <c r="E10" s="286"/>
      <c r="F10" s="285"/>
      <c r="G10" s="285"/>
      <c r="H10" s="285"/>
    </row>
    <row r="11" spans="1:8">
      <c r="A11" s="288" t="s">
        <v>1730</v>
      </c>
      <c r="B11" s="286"/>
      <c r="C11" s="286"/>
      <c r="D11" s="286"/>
      <c r="E11" s="286"/>
      <c r="F11" s="285"/>
      <c r="G11" s="285"/>
      <c r="H11" s="285"/>
    </row>
    <row r="12" spans="1:8">
      <c r="A12" s="288" t="s">
        <v>1731</v>
      </c>
      <c r="B12" s="286"/>
      <c r="C12" s="286"/>
      <c r="D12" s="286"/>
      <c r="E12" s="286"/>
      <c r="F12" s="285"/>
      <c r="G12" s="285"/>
      <c r="H12" s="285"/>
    </row>
    <row r="13" spans="1:8">
      <c r="A13" s="573" t="s">
        <v>4842</v>
      </c>
      <c r="B13" s="286"/>
      <c r="C13" s="286"/>
      <c r="D13" s="286"/>
      <c r="E13" s="286"/>
      <c r="F13" s="285"/>
      <c r="G13" s="285"/>
      <c r="H13" s="285"/>
    </row>
    <row r="14" spans="1:8">
      <c r="A14" s="284" t="s">
        <v>1732</v>
      </c>
      <c r="B14" s="286"/>
      <c r="C14" s="286"/>
      <c r="D14" s="286"/>
      <c r="E14" s="286"/>
      <c r="F14" s="285"/>
      <c r="G14" s="285"/>
    </row>
    <row r="15" spans="1:8">
      <c r="A15" s="284" t="s">
        <v>1733</v>
      </c>
      <c r="B15" s="286"/>
      <c r="C15" s="286"/>
      <c r="D15" s="286"/>
      <c r="E15" s="286"/>
      <c r="F15" s="285"/>
      <c r="G15" s="285"/>
    </row>
    <row r="16" spans="1:8" ht="15" customHeight="1">
      <c r="A16" s="284" t="s">
        <v>1734</v>
      </c>
      <c r="B16" s="286"/>
      <c r="C16" s="286"/>
      <c r="D16" s="286"/>
      <c r="E16" s="286"/>
      <c r="F16" s="285"/>
      <c r="G16" s="285"/>
    </row>
    <row r="17" spans="1:11">
      <c r="A17" s="284" t="s">
        <v>1727</v>
      </c>
    </row>
    <row r="19" spans="1:11" ht="57.75" customHeight="1">
      <c r="A19" s="928" t="s">
        <v>23</v>
      </c>
      <c r="B19" s="928" t="s">
        <v>4</v>
      </c>
      <c r="C19" s="928" t="s">
        <v>24</v>
      </c>
      <c r="D19" s="928" t="s">
        <v>1656</v>
      </c>
      <c r="E19" s="928" t="s">
        <v>1257</v>
      </c>
      <c r="F19" s="928" t="s">
        <v>1735</v>
      </c>
      <c r="G19" s="928" t="s">
        <v>10</v>
      </c>
      <c r="H19" s="928" t="s">
        <v>466</v>
      </c>
    </row>
    <row r="20" spans="1:11" ht="15" customHeight="1">
      <c r="A20" s="1916" t="s">
        <v>1657</v>
      </c>
      <c r="B20" s="1917"/>
      <c r="C20" s="1917"/>
      <c r="D20" s="1917"/>
      <c r="E20" s="1917"/>
      <c r="F20" s="1918"/>
      <c r="G20" s="1597"/>
      <c r="H20" s="1598"/>
    </row>
    <row r="21" spans="1:11">
      <c r="A21" s="927" t="s">
        <v>1658</v>
      </c>
      <c r="B21" s="927" t="s">
        <v>1659</v>
      </c>
      <c r="C21" s="925" t="s">
        <v>84</v>
      </c>
      <c r="D21" s="925">
        <v>40</v>
      </c>
      <c r="E21" s="926">
        <v>15</v>
      </c>
      <c r="F21" s="925">
        <v>30</v>
      </c>
      <c r="G21" s="924">
        <v>289.54091972477102</v>
      </c>
      <c r="H21" s="924">
        <f>G21-G21*$H$7</f>
        <v>289.54091972477102</v>
      </c>
      <c r="K21" s="1612"/>
    </row>
    <row r="22" spans="1:11">
      <c r="A22" s="927" t="s">
        <v>1660</v>
      </c>
      <c r="B22" s="927" t="s">
        <v>1661</v>
      </c>
      <c r="C22" s="925" t="s">
        <v>82</v>
      </c>
      <c r="D22" s="925">
        <v>40</v>
      </c>
      <c r="E22" s="926">
        <v>20</v>
      </c>
      <c r="F22" s="925">
        <v>20</v>
      </c>
      <c r="G22" s="924">
        <v>453.94691322366248</v>
      </c>
      <c r="H22" s="924">
        <f t="shared" ref="H22:H57" si="0">G22-G22*$H$7</f>
        <v>453.94691322366248</v>
      </c>
      <c r="K22" s="1612"/>
    </row>
    <row r="23" spans="1:11">
      <c r="A23" s="927" t="s">
        <v>1662</v>
      </c>
      <c r="B23" s="927" t="s">
        <v>1663</v>
      </c>
      <c r="C23" s="925" t="s">
        <v>71</v>
      </c>
      <c r="D23" s="925">
        <v>40</v>
      </c>
      <c r="E23" s="926">
        <v>25</v>
      </c>
      <c r="F23" s="925">
        <v>10</v>
      </c>
      <c r="G23" s="924">
        <v>880.58728122963555</v>
      </c>
      <c r="H23" s="924">
        <f t="shared" si="0"/>
        <v>880.58728122963555</v>
      </c>
      <c r="K23" s="1612"/>
    </row>
    <row r="24" spans="1:11" ht="15.75" customHeight="1">
      <c r="A24" s="927" t="s">
        <v>1664</v>
      </c>
      <c r="B24" s="927" t="s">
        <v>1665</v>
      </c>
      <c r="C24" s="925" t="s">
        <v>83</v>
      </c>
      <c r="D24" s="925">
        <v>40</v>
      </c>
      <c r="E24" s="926">
        <v>32</v>
      </c>
      <c r="F24" s="925">
        <v>6</v>
      </c>
      <c r="G24" s="924">
        <v>1409.0582165631572</v>
      </c>
      <c r="H24" s="924">
        <f t="shared" si="0"/>
        <v>1409.0582165631572</v>
      </c>
      <c r="K24" s="1612"/>
    </row>
    <row r="25" spans="1:11">
      <c r="A25" s="927" t="s">
        <v>1666</v>
      </c>
      <c r="B25" s="927" t="s">
        <v>1667</v>
      </c>
      <c r="C25" s="925" t="s">
        <v>81</v>
      </c>
      <c r="D25" s="925">
        <v>32</v>
      </c>
      <c r="E25" s="926">
        <v>40</v>
      </c>
      <c r="F25" s="925">
        <v>4</v>
      </c>
      <c r="G25" s="924">
        <v>2204.3957543140591</v>
      </c>
      <c r="H25" s="924">
        <f t="shared" si="0"/>
        <v>2204.3957543140591</v>
      </c>
      <c r="K25" s="1612"/>
    </row>
    <row r="26" spans="1:11">
      <c r="A26" s="927" t="s">
        <v>1668</v>
      </c>
      <c r="B26" s="927" t="s">
        <v>1669</v>
      </c>
      <c r="C26" s="925" t="s">
        <v>367</v>
      </c>
      <c r="D26" s="925">
        <v>32</v>
      </c>
      <c r="E26" s="926">
        <v>50</v>
      </c>
      <c r="F26" s="925">
        <v>2</v>
      </c>
      <c r="G26" s="924">
        <v>3404.0147595936246</v>
      </c>
      <c r="H26" s="924">
        <f t="shared" si="0"/>
        <v>3404.0147595936246</v>
      </c>
      <c r="K26" s="1612"/>
    </row>
    <row r="27" spans="1:11">
      <c r="A27" s="1916" t="s">
        <v>1670</v>
      </c>
      <c r="B27" s="1917"/>
      <c r="C27" s="1917"/>
      <c r="D27" s="1917"/>
      <c r="E27" s="1917"/>
      <c r="F27" s="1918"/>
      <c r="G27" s="1597"/>
      <c r="H27" s="1598"/>
      <c r="K27" s="1612"/>
    </row>
    <row r="28" spans="1:11">
      <c r="A28" s="927" t="s">
        <v>1671</v>
      </c>
      <c r="B28" s="927" t="s">
        <v>1672</v>
      </c>
      <c r="C28" s="925" t="s">
        <v>84</v>
      </c>
      <c r="D28" s="925">
        <v>40</v>
      </c>
      <c r="E28" s="926">
        <v>15</v>
      </c>
      <c r="F28" s="925">
        <v>25</v>
      </c>
      <c r="G28" s="924">
        <v>303.51875722872586</v>
      </c>
      <c r="H28" s="924">
        <f t="shared" si="0"/>
        <v>303.51875722872586</v>
      </c>
      <c r="K28" s="1612"/>
    </row>
    <row r="29" spans="1:11">
      <c r="A29" s="927" t="s">
        <v>1673</v>
      </c>
      <c r="B29" s="927" t="s">
        <v>1674</v>
      </c>
      <c r="C29" s="925" t="s">
        <v>82</v>
      </c>
      <c r="D29" s="925">
        <v>40</v>
      </c>
      <c r="E29" s="926">
        <v>20</v>
      </c>
      <c r="F29" s="925">
        <v>20</v>
      </c>
      <c r="G29" s="924">
        <v>481.14188959190221</v>
      </c>
      <c r="H29" s="924">
        <f t="shared" si="0"/>
        <v>481.14188959190221</v>
      </c>
      <c r="K29" s="1612"/>
    </row>
    <row r="30" spans="1:11">
      <c r="A30" s="927" t="s">
        <v>1675</v>
      </c>
      <c r="B30" s="927" t="s">
        <v>1676</v>
      </c>
      <c r="C30" s="925" t="s">
        <v>71</v>
      </c>
      <c r="D30" s="925">
        <v>40</v>
      </c>
      <c r="E30" s="926">
        <v>25</v>
      </c>
      <c r="F30" s="925">
        <v>10</v>
      </c>
      <c r="G30" s="924">
        <v>954.60500384890361</v>
      </c>
      <c r="H30" s="924">
        <f t="shared" si="0"/>
        <v>954.60500384890361</v>
      </c>
      <c r="K30" s="1612"/>
    </row>
    <row r="31" spans="1:11" ht="15.75" customHeight="1">
      <c r="A31" s="927" t="s">
        <v>1677</v>
      </c>
      <c r="B31" s="927" t="s">
        <v>1678</v>
      </c>
      <c r="C31" s="925" t="s">
        <v>83</v>
      </c>
      <c r="D31" s="925">
        <v>40</v>
      </c>
      <c r="E31" s="926">
        <v>32</v>
      </c>
      <c r="F31" s="925">
        <v>6</v>
      </c>
      <c r="G31" s="924">
        <v>1666.1267532841553</v>
      </c>
      <c r="H31" s="924">
        <f t="shared" si="0"/>
        <v>1666.1267532841553</v>
      </c>
      <c r="K31" s="1612"/>
    </row>
    <row r="32" spans="1:11">
      <c r="A32" s="927" t="s">
        <v>1679</v>
      </c>
      <c r="B32" s="927" t="s">
        <v>1680</v>
      </c>
      <c r="C32" s="925" t="s">
        <v>81</v>
      </c>
      <c r="D32" s="925">
        <v>32</v>
      </c>
      <c r="E32" s="926">
        <v>40</v>
      </c>
      <c r="F32" s="925">
        <v>4</v>
      </c>
      <c r="G32" s="924">
        <v>2509.6693928916216</v>
      </c>
      <c r="H32" s="924">
        <f t="shared" si="0"/>
        <v>2509.6693928916216</v>
      </c>
      <c r="K32" s="1612"/>
    </row>
    <row r="33" spans="1:11">
      <c r="A33" s="927" t="s">
        <v>1681</v>
      </c>
      <c r="B33" s="927" t="s">
        <v>1682</v>
      </c>
      <c r="C33" s="925" t="s">
        <v>367</v>
      </c>
      <c r="D33" s="925">
        <v>32</v>
      </c>
      <c r="E33" s="926">
        <v>50</v>
      </c>
      <c r="F33" s="925">
        <v>2</v>
      </c>
      <c r="G33" s="924">
        <v>3724.4603617873317</v>
      </c>
      <c r="H33" s="924">
        <f t="shared" si="0"/>
        <v>3724.4603617873317</v>
      </c>
      <c r="K33" s="1612"/>
    </row>
    <row r="34" spans="1:11">
      <c r="A34" s="1916" t="s">
        <v>1683</v>
      </c>
      <c r="B34" s="1917"/>
      <c r="C34" s="1917"/>
      <c r="D34" s="1917"/>
      <c r="E34" s="1917"/>
      <c r="F34" s="1918"/>
      <c r="G34" s="1597"/>
      <c r="H34" s="1598"/>
      <c r="K34" s="1612"/>
    </row>
    <row r="35" spans="1:11">
      <c r="A35" s="927" t="s">
        <v>1684</v>
      </c>
      <c r="B35" s="927" t="s">
        <v>1685</v>
      </c>
      <c r="C35" s="925" t="s">
        <v>84</v>
      </c>
      <c r="D35" s="925">
        <v>40</v>
      </c>
      <c r="E35" s="926">
        <v>15</v>
      </c>
      <c r="F35" s="925">
        <v>30</v>
      </c>
      <c r="G35" s="924">
        <v>281.55358400822615</v>
      </c>
      <c r="H35" s="924">
        <f t="shared" si="0"/>
        <v>281.55358400822615</v>
      </c>
      <c r="K35" s="1612"/>
    </row>
    <row r="36" spans="1:11" ht="15.75" customHeight="1">
      <c r="A36" s="927" t="s">
        <v>1686</v>
      </c>
      <c r="B36" s="927" t="s">
        <v>1687</v>
      </c>
      <c r="C36" s="925" t="s">
        <v>82</v>
      </c>
      <c r="D36" s="925">
        <v>40</v>
      </c>
      <c r="E36" s="926">
        <v>20</v>
      </c>
      <c r="F36" s="925">
        <v>20</v>
      </c>
      <c r="G36" s="924">
        <v>441.39538566909187</v>
      </c>
      <c r="H36" s="924">
        <f t="shared" si="0"/>
        <v>441.39538566909187</v>
      </c>
      <c r="K36" s="1612"/>
    </row>
    <row r="37" spans="1:11">
      <c r="A37" s="927" t="s">
        <v>1688</v>
      </c>
      <c r="B37" s="927" t="s">
        <v>1689</v>
      </c>
      <c r="C37" s="925" t="s">
        <v>71</v>
      </c>
      <c r="D37" s="925">
        <v>40</v>
      </c>
      <c r="E37" s="926">
        <v>25</v>
      </c>
      <c r="F37" s="925">
        <v>10</v>
      </c>
      <c r="G37" s="924">
        <v>861.15820762736428</v>
      </c>
      <c r="H37" s="924">
        <f t="shared" si="0"/>
        <v>861.15820762736428</v>
      </c>
      <c r="K37" s="1612"/>
    </row>
    <row r="38" spans="1:11">
      <c r="A38" s="927" t="s">
        <v>1690</v>
      </c>
      <c r="B38" s="927" t="s">
        <v>1691</v>
      </c>
      <c r="C38" s="925" t="s">
        <v>83</v>
      </c>
      <c r="D38" s="925">
        <v>40</v>
      </c>
      <c r="E38" s="926">
        <v>32</v>
      </c>
      <c r="F38" s="925">
        <v>6</v>
      </c>
      <c r="G38" s="924">
        <v>1362.3119454497007</v>
      </c>
      <c r="H38" s="924">
        <f t="shared" si="0"/>
        <v>1362.3119454497007</v>
      </c>
      <c r="K38" s="1612"/>
    </row>
    <row r="39" spans="1:11">
      <c r="A39" s="1916" t="s">
        <v>1692</v>
      </c>
      <c r="B39" s="1917"/>
      <c r="C39" s="1917"/>
      <c r="D39" s="1917"/>
      <c r="E39" s="1917"/>
      <c r="F39" s="1918"/>
      <c r="G39" s="1597"/>
      <c r="H39" s="1598"/>
      <c r="K39" s="1612"/>
    </row>
    <row r="40" spans="1:11">
      <c r="A40" s="927" t="s">
        <v>1693</v>
      </c>
      <c r="B40" s="927" t="s">
        <v>1694</v>
      </c>
      <c r="C40" s="925" t="s">
        <v>84</v>
      </c>
      <c r="D40" s="925">
        <v>40</v>
      </c>
      <c r="E40" s="926">
        <v>15</v>
      </c>
      <c r="F40" s="925">
        <v>25</v>
      </c>
      <c r="G40" s="924">
        <v>295.53142151217878</v>
      </c>
      <c r="H40" s="924">
        <f t="shared" si="0"/>
        <v>295.53142151217878</v>
      </c>
      <c r="K40" s="1612"/>
    </row>
    <row r="41" spans="1:11" ht="15.75" customHeight="1">
      <c r="A41" s="927" t="s">
        <v>1695</v>
      </c>
      <c r="B41" s="927" t="s">
        <v>1696</v>
      </c>
      <c r="C41" s="925" t="s">
        <v>82</v>
      </c>
      <c r="D41" s="925">
        <v>40</v>
      </c>
      <c r="E41" s="926">
        <v>20</v>
      </c>
      <c r="F41" s="925">
        <v>20</v>
      </c>
      <c r="G41" s="924">
        <v>472.77420455551959</v>
      </c>
      <c r="H41" s="924">
        <f t="shared" si="0"/>
        <v>472.77420455551959</v>
      </c>
      <c r="K41" s="1612"/>
    </row>
    <row r="42" spans="1:11">
      <c r="A42" s="927" t="s">
        <v>1697</v>
      </c>
      <c r="B42" s="927" t="s">
        <v>1698</v>
      </c>
      <c r="C42" s="925" t="s">
        <v>71</v>
      </c>
      <c r="D42" s="925">
        <v>40</v>
      </c>
      <c r="E42" s="926">
        <v>25</v>
      </c>
      <c r="F42" s="925">
        <v>10</v>
      </c>
      <c r="G42" s="924">
        <v>934.97401755327962</v>
      </c>
      <c r="H42" s="924">
        <f t="shared" si="0"/>
        <v>934.97401755327962</v>
      </c>
      <c r="K42" s="1612"/>
    </row>
    <row r="43" spans="1:11">
      <c r="A43" s="927" t="s">
        <v>1699</v>
      </c>
      <c r="B43" s="927" t="s">
        <v>1700</v>
      </c>
      <c r="C43" s="925" t="s">
        <v>83</v>
      </c>
      <c r="D43" s="925">
        <v>40</v>
      </c>
      <c r="E43" s="926">
        <v>32</v>
      </c>
      <c r="F43" s="925">
        <v>6</v>
      </c>
      <c r="G43" s="924">
        <v>1544.3443708161312</v>
      </c>
      <c r="H43" s="924">
        <f t="shared" si="0"/>
        <v>1544.3443708161312</v>
      </c>
      <c r="K43" s="1612"/>
    </row>
    <row r="44" spans="1:11">
      <c r="A44" s="1916" t="s">
        <v>1701</v>
      </c>
      <c r="B44" s="1917"/>
      <c r="C44" s="1917"/>
      <c r="D44" s="1917"/>
      <c r="E44" s="1917"/>
      <c r="F44" s="1918"/>
      <c r="G44" s="1597"/>
      <c r="H44" s="1598"/>
      <c r="K44" s="1612"/>
    </row>
    <row r="45" spans="1:11">
      <c r="A45" s="927" t="s">
        <v>1702</v>
      </c>
      <c r="B45" s="927" t="s">
        <v>1703</v>
      </c>
      <c r="C45" s="925" t="s">
        <v>84</v>
      </c>
      <c r="D45" s="925">
        <v>40</v>
      </c>
      <c r="E45" s="926">
        <v>15</v>
      </c>
      <c r="F45" s="925">
        <v>25</v>
      </c>
      <c r="G45" s="924">
        <v>397.36995189813456</v>
      </c>
      <c r="H45" s="924">
        <f t="shared" si="0"/>
        <v>397.36995189813456</v>
      </c>
      <c r="K45" s="1612"/>
    </row>
    <row r="46" spans="1:11" ht="15.75" customHeight="1">
      <c r="A46" s="927" t="s">
        <v>1704</v>
      </c>
      <c r="B46" s="927" t="s">
        <v>1705</v>
      </c>
      <c r="C46" s="925" t="s">
        <v>82</v>
      </c>
      <c r="D46" s="925">
        <v>40</v>
      </c>
      <c r="E46" s="926">
        <v>20</v>
      </c>
      <c r="F46" s="925">
        <v>15</v>
      </c>
      <c r="G46" s="924">
        <v>640.12790528313735</v>
      </c>
      <c r="H46" s="924">
        <f t="shared" si="0"/>
        <v>640.12790528313735</v>
      </c>
      <c r="K46" s="1612"/>
    </row>
    <row r="47" spans="1:11">
      <c r="A47" s="927" t="s">
        <v>1706</v>
      </c>
      <c r="B47" s="927" t="s">
        <v>1707</v>
      </c>
      <c r="C47" s="925" t="s">
        <v>71</v>
      </c>
      <c r="D47" s="925">
        <v>40</v>
      </c>
      <c r="E47" s="926">
        <v>25</v>
      </c>
      <c r="F47" s="925">
        <v>8</v>
      </c>
      <c r="G47" s="924">
        <v>1371.4329032122087</v>
      </c>
      <c r="H47" s="924">
        <f t="shared" si="0"/>
        <v>1371.4329032122087</v>
      </c>
      <c r="K47" s="1612"/>
    </row>
    <row r="48" spans="1:11">
      <c r="A48" s="927" t="s">
        <v>1708</v>
      </c>
      <c r="B48" s="927" t="s">
        <v>1709</v>
      </c>
      <c r="C48" s="925" t="s">
        <v>83</v>
      </c>
      <c r="D48" s="925">
        <v>40</v>
      </c>
      <c r="E48" s="926">
        <v>32</v>
      </c>
      <c r="F48" s="925">
        <v>4</v>
      </c>
      <c r="G48" s="924">
        <v>2075.3431621640207</v>
      </c>
      <c r="H48" s="924">
        <f t="shared" si="0"/>
        <v>2075.3431621640207</v>
      </c>
      <c r="K48" s="1612"/>
    </row>
    <row r="49" spans="1:11">
      <c r="A49" s="1916" t="s">
        <v>1710</v>
      </c>
      <c r="B49" s="1917"/>
      <c r="C49" s="1917"/>
      <c r="D49" s="1917"/>
      <c r="E49" s="1917"/>
      <c r="F49" s="1918"/>
      <c r="G49" s="1597"/>
      <c r="H49" s="1598"/>
      <c r="K49" s="1612"/>
    </row>
    <row r="50" spans="1:11" ht="15.75" customHeight="1">
      <c r="A50" s="927" t="s">
        <v>1711</v>
      </c>
      <c r="B50" s="927" t="s">
        <v>1712</v>
      </c>
      <c r="C50" s="925" t="s">
        <v>84</v>
      </c>
      <c r="D50" s="925">
        <v>40</v>
      </c>
      <c r="E50" s="926">
        <v>15</v>
      </c>
      <c r="F50" s="925">
        <v>25</v>
      </c>
      <c r="G50" s="924">
        <v>423.32879297690681</v>
      </c>
      <c r="H50" s="924">
        <f t="shared" si="0"/>
        <v>423.32879297690681</v>
      </c>
      <c r="K50" s="1612"/>
    </row>
    <row r="51" spans="1:11">
      <c r="A51" s="927" t="s">
        <v>1713</v>
      </c>
      <c r="B51" s="927" t="s">
        <v>1714</v>
      </c>
      <c r="C51" s="925" t="s">
        <v>82</v>
      </c>
      <c r="D51" s="925">
        <v>40</v>
      </c>
      <c r="E51" s="926">
        <v>20</v>
      </c>
      <c r="F51" s="925">
        <v>15</v>
      </c>
      <c r="G51" s="924">
        <v>709.16130683328151</v>
      </c>
      <c r="H51" s="924">
        <f t="shared" si="0"/>
        <v>709.16130683328151</v>
      </c>
      <c r="K51" s="1612"/>
    </row>
    <row r="52" spans="1:11">
      <c r="A52" s="927" t="s">
        <v>1715</v>
      </c>
      <c r="B52" s="927" t="s">
        <v>1716</v>
      </c>
      <c r="C52" s="925" t="s">
        <v>71</v>
      </c>
      <c r="D52" s="925">
        <v>40</v>
      </c>
      <c r="E52" s="926">
        <v>25</v>
      </c>
      <c r="F52" s="925">
        <v>8</v>
      </c>
      <c r="G52" s="924">
        <v>1611.3225547280801</v>
      </c>
      <c r="H52" s="924">
        <f t="shared" si="0"/>
        <v>1611.3225547280801</v>
      </c>
      <c r="K52" s="1612"/>
    </row>
    <row r="53" spans="1:11">
      <c r="A53" s="1916" t="s">
        <v>1717</v>
      </c>
      <c r="B53" s="1917"/>
      <c r="C53" s="1917"/>
      <c r="D53" s="1917"/>
      <c r="E53" s="1917"/>
      <c r="F53" s="1918"/>
      <c r="G53" s="1597"/>
      <c r="H53" s="1599"/>
      <c r="K53" s="1612"/>
    </row>
    <row r="54" spans="1:11">
      <c r="A54" s="927" t="s">
        <v>1718</v>
      </c>
      <c r="B54" s="927" t="s">
        <v>1719</v>
      </c>
      <c r="C54" s="925" t="s">
        <v>84</v>
      </c>
      <c r="D54" s="925">
        <v>40</v>
      </c>
      <c r="E54" s="926">
        <v>15</v>
      </c>
      <c r="F54" s="925">
        <v>25</v>
      </c>
      <c r="G54" s="924">
        <v>311.50609294527078</v>
      </c>
      <c r="H54" s="924">
        <f t="shared" si="0"/>
        <v>311.50609294527078</v>
      </c>
      <c r="K54" s="1612"/>
    </row>
    <row r="55" spans="1:11">
      <c r="A55" s="927" t="s">
        <v>1720</v>
      </c>
      <c r="B55" s="927" t="s">
        <v>1721</v>
      </c>
      <c r="C55" s="925" t="s">
        <v>82</v>
      </c>
      <c r="D55" s="925">
        <v>40</v>
      </c>
      <c r="E55" s="926">
        <v>20</v>
      </c>
      <c r="F55" s="925">
        <v>20</v>
      </c>
      <c r="G55" s="924">
        <v>497.8772596646632</v>
      </c>
      <c r="H55" s="924">
        <f t="shared" si="0"/>
        <v>497.8772596646632</v>
      </c>
      <c r="K55" s="1612"/>
    </row>
    <row r="56" spans="1:11">
      <c r="A56" s="927" t="s">
        <v>1722</v>
      </c>
      <c r="B56" s="927" t="s">
        <v>1723</v>
      </c>
      <c r="C56" s="925" t="s">
        <v>71</v>
      </c>
      <c r="D56" s="925">
        <v>40</v>
      </c>
      <c r="E56" s="926">
        <v>25</v>
      </c>
      <c r="F56" s="925">
        <v>10</v>
      </c>
      <c r="G56" s="924">
        <v>984.1226820824993</v>
      </c>
      <c r="H56" s="924">
        <f t="shared" si="0"/>
        <v>984.1226820824993</v>
      </c>
      <c r="K56" s="1612"/>
    </row>
    <row r="57" spans="1:11">
      <c r="A57" s="927" t="s">
        <v>1724</v>
      </c>
      <c r="B57" s="927" t="s">
        <v>1725</v>
      </c>
      <c r="C57" s="925" t="s">
        <v>83</v>
      </c>
      <c r="D57" s="925">
        <v>40</v>
      </c>
      <c r="E57" s="926">
        <v>32</v>
      </c>
      <c r="F57" s="925">
        <v>6</v>
      </c>
      <c r="G57" s="924">
        <v>1530.3392828256326</v>
      </c>
      <c r="H57" s="924">
        <f t="shared" si="0"/>
        <v>1530.3392828256326</v>
      </c>
      <c r="K57" s="1612"/>
    </row>
  </sheetData>
  <mergeCells count="8">
    <mergeCell ref="A44:F44"/>
    <mergeCell ref="A49:F49"/>
    <mergeCell ref="A53:F53"/>
    <mergeCell ref="A1:H2"/>
    <mergeCell ref="A27:F27"/>
    <mergeCell ref="A20:F20"/>
    <mergeCell ref="A34:F34"/>
    <mergeCell ref="A39:F39"/>
  </mergeCell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7"/>
  <sheetViews>
    <sheetView zoomScale="85" zoomScaleNormal="85" workbookViewId="0">
      <selection activeCell="D52" sqref="D52"/>
    </sheetView>
  </sheetViews>
  <sheetFormatPr defaultRowHeight="15"/>
  <cols>
    <col min="1" max="1" width="17.5703125" customWidth="1"/>
    <col min="2" max="2" width="17.28515625" bestFit="1" customWidth="1"/>
    <col min="3" max="3" width="107.28515625" bestFit="1" customWidth="1"/>
    <col min="4" max="4" width="11" style="532" bestFit="1" customWidth="1"/>
    <col min="5" max="5" width="12.5703125" style="532" bestFit="1" customWidth="1"/>
  </cols>
  <sheetData>
    <row r="1" spans="1:8" ht="23.25">
      <c r="A1" s="1923" t="s">
        <v>7218</v>
      </c>
      <c r="B1" s="1923"/>
      <c r="C1" s="1923"/>
      <c r="D1" s="1923"/>
      <c r="E1" s="1923"/>
    </row>
    <row r="2" spans="1:8" s="903" customFormat="1">
      <c r="D2" s="532"/>
      <c r="E2" s="532"/>
    </row>
    <row r="3" spans="1:8" s="903" customFormat="1">
      <c r="D3" s="532"/>
      <c r="E3" s="1132">
        <v>0</v>
      </c>
    </row>
    <row r="6" spans="1:8" ht="45">
      <c r="A6" s="1134" t="s">
        <v>7186</v>
      </c>
      <c r="B6" s="1134" t="s">
        <v>23</v>
      </c>
      <c r="C6" s="1134" t="s">
        <v>7219</v>
      </c>
      <c r="D6" s="1134" t="s">
        <v>10</v>
      </c>
      <c r="E6" s="1134" t="s">
        <v>466</v>
      </c>
    </row>
    <row r="7" spans="1:8">
      <c r="A7" s="1924"/>
      <c r="B7" s="1684" t="s">
        <v>7187</v>
      </c>
      <c r="C7" s="1684" t="s">
        <v>7222</v>
      </c>
      <c r="D7" s="1704">
        <v>304.26501122448985</v>
      </c>
      <c r="E7" s="1685">
        <f>D7-D7*$E$3</f>
        <v>304.26501122448985</v>
      </c>
      <c r="H7" s="1609"/>
    </row>
    <row r="8" spans="1:8">
      <c r="A8" s="1920"/>
      <c r="B8" s="1684" t="s">
        <v>7188</v>
      </c>
      <c r="C8" s="1684" t="s">
        <v>7223</v>
      </c>
      <c r="D8" s="1704">
        <v>477.02090204081622</v>
      </c>
      <c r="E8" s="1685">
        <f t="shared" ref="E8:E37" si="0">D8-D8*$E$3</f>
        <v>477.02090204081622</v>
      </c>
      <c r="G8" s="1588"/>
      <c r="H8" s="1609"/>
    </row>
    <row r="9" spans="1:8">
      <c r="A9" s="1920"/>
      <c r="B9" s="1684" t="s">
        <v>7189</v>
      </c>
      <c r="C9" s="1684" t="s">
        <v>7224</v>
      </c>
      <c r="D9" s="1704">
        <v>925.35149387755087</v>
      </c>
      <c r="E9" s="1685">
        <f t="shared" si="0"/>
        <v>925.35149387755087</v>
      </c>
      <c r="G9" s="1588"/>
      <c r="H9" s="1609"/>
    </row>
    <row r="10" spans="1:8">
      <c r="A10" s="1920"/>
      <c r="B10" s="1684" t="s">
        <v>7190</v>
      </c>
      <c r="C10" s="1684" t="s">
        <v>7225</v>
      </c>
      <c r="D10" s="1704">
        <v>1480.6923153061223</v>
      </c>
      <c r="E10" s="1685">
        <f t="shared" si="0"/>
        <v>1480.6923153061223</v>
      </c>
      <c r="G10" s="1588"/>
      <c r="H10" s="1609"/>
    </row>
    <row r="11" spans="1:8">
      <c r="A11" s="1920"/>
      <c r="B11" s="1684" t="s">
        <v>7191</v>
      </c>
      <c r="C11" s="1684" t="s">
        <v>7226</v>
      </c>
      <c r="D11" s="1704">
        <v>2316.4666806122455</v>
      </c>
      <c r="E11" s="1685">
        <f t="shared" si="0"/>
        <v>2316.4666806122455</v>
      </c>
      <c r="G11" s="1588"/>
      <c r="H11" s="1609"/>
    </row>
    <row r="12" spans="1:8" ht="15.75" thickBot="1">
      <c r="A12" s="1925"/>
      <c r="B12" s="1686" t="s">
        <v>7192</v>
      </c>
      <c r="C12" s="1686" t="s">
        <v>7227</v>
      </c>
      <c r="D12" s="1705">
        <v>3577.0694326530615</v>
      </c>
      <c r="E12" s="1687">
        <f t="shared" si="0"/>
        <v>3577.0694326530615</v>
      </c>
      <c r="G12" s="1588"/>
      <c r="H12" s="1609"/>
    </row>
    <row r="13" spans="1:8">
      <c r="A13" s="1926"/>
      <c r="B13" s="1688" t="s">
        <v>7193</v>
      </c>
      <c r="C13" s="1688" t="s">
        <v>7228</v>
      </c>
      <c r="D13" s="1706">
        <v>318.94832755102038</v>
      </c>
      <c r="E13" s="1689">
        <f t="shared" si="0"/>
        <v>318.94832755102038</v>
      </c>
      <c r="G13" s="1588"/>
      <c r="H13" s="1609"/>
    </row>
    <row r="14" spans="1:8">
      <c r="A14" s="1920"/>
      <c r="B14" s="1684" t="s">
        <v>7194</v>
      </c>
      <c r="C14" s="1684" t="s">
        <v>7229</v>
      </c>
      <c r="D14" s="1704">
        <v>505.6044244897958</v>
      </c>
      <c r="E14" s="1685">
        <f t="shared" si="0"/>
        <v>505.6044244897958</v>
      </c>
      <c r="G14" s="1588"/>
      <c r="H14" s="1609"/>
    </row>
    <row r="15" spans="1:8">
      <c r="A15" s="1920"/>
      <c r="B15" s="1684" t="s">
        <v>7195</v>
      </c>
      <c r="C15" s="1684" t="s">
        <v>7230</v>
      </c>
      <c r="D15" s="1704">
        <v>1003.1374744897959</v>
      </c>
      <c r="E15" s="1685">
        <f t="shared" si="0"/>
        <v>1003.1374744897959</v>
      </c>
      <c r="G15" s="1588"/>
      <c r="H15" s="1609"/>
    </row>
    <row r="16" spans="1:8">
      <c r="A16" s="1920"/>
      <c r="B16" s="1684" t="s">
        <v>7196</v>
      </c>
      <c r="C16" s="1684" t="s">
        <v>7231</v>
      </c>
      <c r="D16" s="1704">
        <v>1750.8297397959186</v>
      </c>
      <c r="E16" s="1685">
        <f t="shared" si="0"/>
        <v>1750.8297397959186</v>
      </c>
      <c r="G16" s="1588"/>
      <c r="H16" s="1609"/>
    </row>
    <row r="17" spans="1:9">
      <c r="A17" s="1920"/>
      <c r="B17" s="1684" t="s">
        <v>7197</v>
      </c>
      <c r="C17" s="1684" t="s">
        <v>7232</v>
      </c>
      <c r="D17" s="1704">
        <v>2637.2570969387752</v>
      </c>
      <c r="E17" s="1685">
        <f t="shared" si="0"/>
        <v>2637.2570969387752</v>
      </c>
      <c r="G17" s="1588"/>
      <c r="H17" s="1609"/>
    </row>
    <row r="18" spans="1:9" ht="15.75" thickBot="1">
      <c r="A18" s="1925"/>
      <c r="B18" s="1686" t="s">
        <v>7198</v>
      </c>
      <c r="C18" s="1686" t="s">
        <v>7233</v>
      </c>
      <c r="D18" s="1705">
        <v>3913.7979214285715</v>
      </c>
      <c r="E18" s="1687">
        <f t="shared" si="0"/>
        <v>3913.7979214285715</v>
      </c>
      <c r="G18" s="1588"/>
      <c r="H18" s="1609"/>
    </row>
    <row r="19" spans="1:9">
      <c r="A19" s="1926"/>
      <c r="B19" s="1688" t="s">
        <v>7199</v>
      </c>
      <c r="C19" s="1688" t="s">
        <v>7234</v>
      </c>
      <c r="D19" s="1706">
        <v>295.87327346938775</v>
      </c>
      <c r="E19" s="1689">
        <f t="shared" si="0"/>
        <v>295.87327346938775</v>
      </c>
      <c r="G19" s="1588"/>
      <c r="H19" s="1609"/>
    </row>
    <row r="20" spans="1:9">
      <c r="A20" s="1920"/>
      <c r="B20" s="1684" t="s">
        <v>7200</v>
      </c>
      <c r="C20" s="1684" t="s">
        <v>7235</v>
      </c>
      <c r="D20" s="1704">
        <v>463.83261428571427</v>
      </c>
      <c r="E20" s="1685">
        <f t="shared" si="0"/>
        <v>463.83261428571427</v>
      </c>
      <c r="G20" s="1588"/>
      <c r="H20" s="1609"/>
      <c r="I20" s="1588"/>
    </row>
    <row r="21" spans="1:9">
      <c r="A21" s="1920"/>
      <c r="B21" s="1684" t="s">
        <v>7201</v>
      </c>
      <c r="C21" s="1684" t="s">
        <v>7236</v>
      </c>
      <c r="D21" s="1704">
        <v>904.9372346938776</v>
      </c>
      <c r="E21" s="1685">
        <f t="shared" si="0"/>
        <v>904.9372346938776</v>
      </c>
      <c r="G21" s="1588"/>
      <c r="H21" s="1609"/>
    </row>
    <row r="22" spans="1:9" ht="15.75" thickBot="1">
      <c r="A22" s="1925"/>
      <c r="B22" s="1686" t="s">
        <v>7202</v>
      </c>
      <c r="C22" s="1686" t="s">
        <v>7237</v>
      </c>
      <c r="D22" s="1705">
        <v>1431.5699479591835</v>
      </c>
      <c r="E22" s="1687">
        <f t="shared" si="0"/>
        <v>1431.5699479591835</v>
      </c>
      <c r="G22" s="1588"/>
      <c r="H22" s="1609"/>
    </row>
    <row r="23" spans="1:9">
      <c r="A23" s="1926"/>
      <c r="B23" s="1688" t="s">
        <v>7203</v>
      </c>
      <c r="C23" s="1688" t="s">
        <v>7238</v>
      </c>
      <c r="D23" s="1706">
        <v>310.5565897959184</v>
      </c>
      <c r="E23" s="1689">
        <f t="shared" si="0"/>
        <v>310.5565897959184</v>
      </c>
      <c r="G23" s="1588"/>
      <c r="H23" s="1609"/>
    </row>
    <row r="24" spans="1:9">
      <c r="A24" s="1920"/>
      <c r="B24" s="1684" t="s">
        <v>7204</v>
      </c>
      <c r="C24" s="1684" t="s">
        <v>7239</v>
      </c>
      <c r="D24" s="1704">
        <v>496.8033336734693</v>
      </c>
      <c r="E24" s="1685">
        <f t="shared" si="0"/>
        <v>496.8033336734693</v>
      </c>
      <c r="G24" s="1588"/>
      <c r="H24" s="1609"/>
    </row>
    <row r="25" spans="1:9">
      <c r="A25" s="1920"/>
      <c r="B25" s="1684" t="s">
        <v>7205</v>
      </c>
      <c r="C25" s="1691" t="s">
        <v>7645</v>
      </c>
      <c r="D25" s="1704">
        <v>982.50963979591825</v>
      </c>
      <c r="E25" s="1685">
        <f t="shared" si="0"/>
        <v>982.50963979591825</v>
      </c>
      <c r="G25" s="1588"/>
      <c r="H25" s="1609"/>
    </row>
    <row r="26" spans="1:9" ht="15.75" thickBot="1">
      <c r="A26" s="1925"/>
      <c r="B26" s="1686" t="s">
        <v>7206</v>
      </c>
      <c r="C26" s="1692" t="s">
        <v>7646</v>
      </c>
      <c r="D26" s="1705">
        <v>1622.8535142857145</v>
      </c>
      <c r="E26" s="1687">
        <f t="shared" si="0"/>
        <v>1622.8535142857145</v>
      </c>
      <c r="G26" s="1588"/>
      <c r="H26" s="1609"/>
    </row>
    <row r="27" spans="1:9">
      <c r="A27" s="1926"/>
      <c r="B27" s="1688" t="s">
        <v>7207</v>
      </c>
      <c r="C27" s="1693" t="s">
        <v>7637</v>
      </c>
      <c r="D27" s="1706">
        <v>439.55338775510211</v>
      </c>
      <c r="E27" s="1689">
        <f t="shared" si="0"/>
        <v>439.55338775510211</v>
      </c>
      <c r="G27" s="1588"/>
      <c r="H27" s="1609"/>
    </row>
    <row r="28" spans="1:9">
      <c r="A28" s="1920"/>
      <c r="B28" s="1684" t="s">
        <v>7208</v>
      </c>
      <c r="C28" s="1691" t="s">
        <v>7638</v>
      </c>
      <c r="D28" s="1704">
        <v>708.06838775510198</v>
      </c>
      <c r="E28" s="1685">
        <f t="shared" si="0"/>
        <v>708.06838775510198</v>
      </c>
      <c r="G28" s="1588"/>
      <c r="H28" s="1609"/>
    </row>
    <row r="29" spans="1:9">
      <c r="A29" s="1920"/>
      <c r="B29" s="1684" t="s">
        <v>7209</v>
      </c>
      <c r="C29" s="1691" t="s">
        <v>7639</v>
      </c>
      <c r="D29" s="1704">
        <v>1517.004367346939</v>
      </c>
      <c r="E29" s="1685">
        <f t="shared" si="0"/>
        <v>1517.004367346939</v>
      </c>
      <c r="G29" s="1588"/>
      <c r="H29" s="1609"/>
    </row>
    <row r="30" spans="1:9" ht="15.75" thickBot="1">
      <c r="A30" s="1925"/>
      <c r="B30" s="1686" t="s">
        <v>7210</v>
      </c>
      <c r="C30" s="1692" t="s">
        <v>7640</v>
      </c>
      <c r="D30" s="1705">
        <v>2295.6369795918367</v>
      </c>
      <c r="E30" s="1687">
        <f t="shared" si="0"/>
        <v>2295.6369795918367</v>
      </c>
      <c r="G30" s="1588"/>
      <c r="H30" s="1609"/>
    </row>
    <row r="31" spans="1:9">
      <c r="A31" s="1926"/>
      <c r="B31" s="1688" t="s">
        <v>7211</v>
      </c>
      <c r="C31" s="1693" t="s">
        <v>7641</v>
      </c>
      <c r="D31" s="1706">
        <v>468.264306122449</v>
      </c>
      <c r="E31" s="1689">
        <f t="shared" si="0"/>
        <v>468.264306122449</v>
      </c>
      <c r="G31" s="1588"/>
      <c r="H31" s="1609"/>
    </row>
    <row r="32" spans="1:9">
      <c r="A32" s="1920"/>
      <c r="B32" s="1684" t="s">
        <v>7212</v>
      </c>
      <c r="C32" s="1691" t="s">
        <v>7642</v>
      </c>
      <c r="D32" s="1704">
        <v>784.43099999999993</v>
      </c>
      <c r="E32" s="1685">
        <f t="shared" si="0"/>
        <v>784.43099999999993</v>
      </c>
      <c r="G32" s="1588"/>
      <c r="H32" s="1609"/>
    </row>
    <row r="33" spans="1:8" ht="15.75" thickBot="1">
      <c r="A33" s="1925"/>
      <c r="B33" s="1686" t="s">
        <v>7213</v>
      </c>
      <c r="C33" s="1692" t="s">
        <v>7643</v>
      </c>
      <c r="D33" s="1705">
        <v>1782.3532040816328</v>
      </c>
      <c r="E33" s="1687">
        <f t="shared" si="0"/>
        <v>1782.3532040816328</v>
      </c>
      <c r="G33" s="1588"/>
      <c r="H33" s="1609"/>
    </row>
    <row r="34" spans="1:8">
      <c r="A34" s="1920"/>
      <c r="B34" s="1682" t="s">
        <v>7214</v>
      </c>
      <c r="C34" s="1690" t="s">
        <v>7647</v>
      </c>
      <c r="D34" s="1707">
        <v>327.34006530612243</v>
      </c>
      <c r="E34" s="1683">
        <f t="shared" si="0"/>
        <v>327.34006530612243</v>
      </c>
      <c r="G34" s="1588"/>
      <c r="H34" s="1609"/>
    </row>
    <row r="35" spans="1:8">
      <c r="A35" s="1921"/>
      <c r="B35" s="1536" t="s">
        <v>7215</v>
      </c>
      <c r="C35" s="1543" t="s">
        <v>7648</v>
      </c>
      <c r="D35" s="1708">
        <v>523.18880816326532</v>
      </c>
      <c r="E35" s="1537">
        <f t="shared" si="0"/>
        <v>523.18880816326532</v>
      </c>
      <c r="G35" s="1588"/>
      <c r="H35" s="1609"/>
    </row>
    <row r="36" spans="1:8">
      <c r="A36" s="1921"/>
      <c r="B36" s="1536" t="s">
        <v>7216</v>
      </c>
      <c r="C36" s="1543" t="s">
        <v>7649</v>
      </c>
      <c r="D36" s="1708">
        <v>1034.1504183673467</v>
      </c>
      <c r="E36" s="1537">
        <f t="shared" si="0"/>
        <v>1034.1504183673467</v>
      </c>
      <c r="G36" s="1588"/>
      <c r="H36" s="1609"/>
    </row>
    <row r="37" spans="1:8">
      <c r="A37" s="1922"/>
      <c r="B37" s="1536" t="s">
        <v>7217</v>
      </c>
      <c r="C37" s="1543" t="s">
        <v>7650</v>
      </c>
      <c r="D37" s="1708">
        <v>1608.1435010204079</v>
      </c>
      <c r="E37" s="1537">
        <f t="shared" si="0"/>
        <v>1608.1435010204079</v>
      </c>
      <c r="G37" s="1588"/>
      <c r="H37" s="1609"/>
    </row>
  </sheetData>
  <mergeCells count="8">
    <mergeCell ref="A34:A37"/>
    <mergeCell ref="A1:E1"/>
    <mergeCell ref="A7:A12"/>
    <mergeCell ref="A13:A18"/>
    <mergeCell ref="A19:A22"/>
    <mergeCell ref="A23:A26"/>
    <mergeCell ref="A27:A30"/>
    <mergeCell ref="A31:A33"/>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60"/>
  <sheetViews>
    <sheetView zoomScaleNormal="100" workbookViewId="0">
      <selection activeCell="I4" sqref="I4"/>
    </sheetView>
  </sheetViews>
  <sheetFormatPr defaultColWidth="9.140625" defaultRowHeight="15"/>
  <cols>
    <col min="1" max="1" width="23" style="903" customWidth="1"/>
    <col min="2" max="2" width="65.85546875" style="903" customWidth="1"/>
    <col min="3" max="3" width="18" style="91" customWidth="1"/>
    <col min="4" max="4" width="12.85546875" style="903" customWidth="1"/>
    <col min="5" max="5" width="13.7109375" style="903" customWidth="1"/>
    <col min="6" max="7" width="9.140625" style="903"/>
    <col min="8" max="8" width="11.28515625" style="903" customWidth="1"/>
    <col min="9" max="16384" width="9.140625" style="903"/>
  </cols>
  <sheetData>
    <row r="1" spans="1:8" ht="18.75">
      <c r="A1" s="1927" t="s">
        <v>6771</v>
      </c>
      <c r="B1" s="1927"/>
      <c r="C1" s="1927"/>
      <c r="D1" s="1927"/>
      <c r="E1" s="1927"/>
      <c r="F1" s="1927"/>
      <c r="G1" s="1927"/>
    </row>
    <row r="4" spans="1:8">
      <c r="A4" s="1193" t="s">
        <v>6</v>
      </c>
      <c r="B4" s="1192">
        <v>0</v>
      </c>
    </row>
    <row r="6" spans="1:8" ht="22.7" customHeight="1">
      <c r="A6" s="1928" t="s">
        <v>6712</v>
      </c>
      <c r="B6" s="1928"/>
      <c r="C6" s="1928"/>
      <c r="D6" s="1928"/>
      <c r="E6" s="1928"/>
    </row>
    <row r="7" spans="1:8" ht="45">
      <c r="A7" s="1190" t="s">
        <v>23</v>
      </c>
      <c r="B7" s="1189" t="s">
        <v>4</v>
      </c>
      <c r="C7" s="1188" t="s">
        <v>24</v>
      </c>
      <c r="D7" s="1187" t="s">
        <v>10</v>
      </c>
      <c r="E7" s="1187" t="s">
        <v>11</v>
      </c>
    </row>
    <row r="8" spans="1:8" ht="25.5">
      <c r="A8" s="1157" t="s">
        <v>6713</v>
      </c>
      <c r="B8" s="1145" t="s">
        <v>6714</v>
      </c>
      <c r="C8" s="1158" t="s">
        <v>69</v>
      </c>
      <c r="D8" s="1153">
        <v>370.64249999999998</v>
      </c>
      <c r="E8" s="1153">
        <f t="shared" ref="E8:E19" si="0">D8-D8*$B$4/100</f>
        <v>370.64249999999998</v>
      </c>
      <c r="H8" s="1613"/>
    </row>
    <row r="9" spans="1:8" ht="25.5">
      <c r="A9" s="1157" t="s">
        <v>6715</v>
      </c>
      <c r="B9" s="1145" t="s">
        <v>6716</v>
      </c>
      <c r="C9" s="1158" t="s">
        <v>70</v>
      </c>
      <c r="D9" s="1153">
        <v>535.46939999999984</v>
      </c>
      <c r="E9" s="1153">
        <f t="shared" si="0"/>
        <v>535.46939999999984</v>
      </c>
      <c r="G9" s="1588"/>
      <c r="H9" s="1613"/>
    </row>
    <row r="10" spans="1:8" ht="25.5">
      <c r="A10" s="1157" t="s">
        <v>6717</v>
      </c>
      <c r="B10" s="1145" t="s">
        <v>6718</v>
      </c>
      <c r="C10" s="1158" t="s">
        <v>56</v>
      </c>
      <c r="D10" s="1153">
        <v>822.3902999999998</v>
      </c>
      <c r="E10" s="1153">
        <f t="shared" si="0"/>
        <v>822.3902999999998</v>
      </c>
      <c r="G10" s="1588"/>
      <c r="H10" s="1613"/>
    </row>
    <row r="11" spans="1:8" ht="25.5">
      <c r="A11" s="1157" t="s">
        <v>6719</v>
      </c>
      <c r="B11" s="1145" t="s">
        <v>6720</v>
      </c>
      <c r="C11" s="1158" t="s">
        <v>75</v>
      </c>
      <c r="D11" s="1153">
        <v>1315.9988999999998</v>
      </c>
      <c r="E11" s="1153">
        <f t="shared" si="0"/>
        <v>1315.9988999999998</v>
      </c>
      <c r="G11" s="1588"/>
      <c r="H11" s="1613"/>
    </row>
    <row r="12" spans="1:8" ht="25.5">
      <c r="A12" s="1157" t="s">
        <v>6721</v>
      </c>
      <c r="B12" s="1145" t="s">
        <v>6722</v>
      </c>
      <c r="C12" s="1158" t="s">
        <v>76</v>
      </c>
      <c r="D12" s="1153">
        <v>1908.1547999999998</v>
      </c>
      <c r="E12" s="1153">
        <f t="shared" si="0"/>
        <v>1908.1547999999998</v>
      </c>
      <c r="G12" s="1588"/>
      <c r="H12" s="1613"/>
    </row>
    <row r="13" spans="1:8" ht="25.5">
      <c r="A13" s="1157" t="s">
        <v>6723</v>
      </c>
      <c r="B13" s="1145" t="s">
        <v>6724</v>
      </c>
      <c r="C13" s="1158" t="s">
        <v>39</v>
      </c>
      <c r="D13" s="1153">
        <v>2874.4416000000001</v>
      </c>
      <c r="E13" s="1153">
        <f t="shared" si="0"/>
        <v>2874.4416000000001</v>
      </c>
      <c r="G13" s="1588"/>
      <c r="H13" s="1613"/>
    </row>
    <row r="14" spans="1:8" ht="25.5">
      <c r="A14" s="1157" t="s">
        <v>6725</v>
      </c>
      <c r="B14" s="1145" t="s">
        <v>6726</v>
      </c>
      <c r="C14" s="1158" t="s">
        <v>69</v>
      </c>
      <c r="D14" s="1153">
        <v>349.71209999999996</v>
      </c>
      <c r="E14" s="1153">
        <f t="shared" si="0"/>
        <v>349.71209999999996</v>
      </c>
      <c r="G14" s="1588"/>
      <c r="H14" s="1613"/>
    </row>
    <row r="15" spans="1:8" ht="25.5">
      <c r="A15" s="1157" t="s">
        <v>6727</v>
      </c>
      <c r="B15" s="1145" t="s">
        <v>6728</v>
      </c>
      <c r="C15" s="1158" t="s">
        <v>70</v>
      </c>
      <c r="D15" s="1153">
        <v>414.24750000000006</v>
      </c>
      <c r="E15" s="1153">
        <f t="shared" si="0"/>
        <v>414.24750000000006</v>
      </c>
      <c r="G15" s="1588"/>
      <c r="H15" s="1613"/>
    </row>
    <row r="16" spans="1:8" ht="25.5">
      <c r="A16" s="1157" t="s">
        <v>6729</v>
      </c>
      <c r="B16" s="1145" t="s">
        <v>6730</v>
      </c>
      <c r="C16" s="1158" t="s">
        <v>56</v>
      </c>
      <c r="D16" s="1153">
        <v>729.07560000000001</v>
      </c>
      <c r="E16" s="1153">
        <f t="shared" si="0"/>
        <v>729.07560000000001</v>
      </c>
      <c r="G16" s="1588"/>
      <c r="H16" s="1613"/>
    </row>
    <row r="17" spans="1:10" ht="25.5">
      <c r="A17" s="1157" t="s">
        <v>6731</v>
      </c>
      <c r="B17" s="1145" t="s">
        <v>6732</v>
      </c>
      <c r="C17" s="1158" t="s">
        <v>75</v>
      </c>
      <c r="D17" s="1153">
        <v>1004.6591999999998</v>
      </c>
      <c r="E17" s="1153">
        <f t="shared" si="0"/>
        <v>1004.6591999999998</v>
      </c>
      <c r="G17" s="1588"/>
      <c r="H17" s="1613"/>
    </row>
    <row r="18" spans="1:10" ht="25.5">
      <c r="A18" s="1157" t="s">
        <v>6733</v>
      </c>
      <c r="B18" s="1145" t="s">
        <v>6734</v>
      </c>
      <c r="C18" s="1158" t="s">
        <v>76</v>
      </c>
      <c r="D18" s="1153">
        <v>1649.1411000000003</v>
      </c>
      <c r="E18" s="1153">
        <f t="shared" si="0"/>
        <v>1649.1411000000003</v>
      </c>
      <c r="G18" s="1588"/>
      <c r="H18" s="1613"/>
    </row>
    <row r="19" spans="1:10" ht="25.5">
      <c r="A19" s="1157" t="s">
        <v>6735</v>
      </c>
      <c r="B19" s="1191" t="s">
        <v>6736</v>
      </c>
      <c r="C19" s="1158" t="s">
        <v>39</v>
      </c>
      <c r="D19" s="1153">
        <v>2379.9608999999996</v>
      </c>
      <c r="E19" s="1153">
        <f t="shared" si="0"/>
        <v>2379.9608999999996</v>
      </c>
      <c r="G19" s="1588"/>
      <c r="H19" s="1613"/>
    </row>
    <row r="20" spans="1:10" ht="18.75" customHeight="1">
      <c r="A20" s="1928" t="s">
        <v>6737</v>
      </c>
      <c r="B20" s="1928"/>
      <c r="C20" s="1928"/>
      <c r="D20" s="1928"/>
      <c r="E20" s="1928"/>
      <c r="G20" s="1588"/>
    </row>
    <row r="21" spans="1:10" ht="45">
      <c r="A21" s="1190" t="s">
        <v>23</v>
      </c>
      <c r="B21" s="1189" t="s">
        <v>4</v>
      </c>
      <c r="C21" s="1188" t="s">
        <v>24</v>
      </c>
      <c r="D21" s="1187" t="s">
        <v>10</v>
      </c>
      <c r="E21" s="1187" t="s">
        <v>11</v>
      </c>
      <c r="G21" s="1588"/>
      <c r="J21" s="102"/>
    </row>
    <row r="22" spans="1:10">
      <c r="A22" s="1157" t="s">
        <v>6738</v>
      </c>
      <c r="B22" s="1145" t="s">
        <v>6739</v>
      </c>
      <c r="C22" s="1158" t="s">
        <v>69</v>
      </c>
      <c r="D22" s="1153">
        <v>272.96729999999997</v>
      </c>
      <c r="E22" s="1153">
        <f t="shared" ref="E22:E27" si="1">D22-D22*$B$4/100</f>
        <v>272.96729999999997</v>
      </c>
      <c r="G22" s="1588"/>
      <c r="H22" s="1613"/>
    </row>
    <row r="23" spans="1:10">
      <c r="A23" s="1157" t="s">
        <v>6740</v>
      </c>
      <c r="B23" s="1145" t="s">
        <v>6741</v>
      </c>
      <c r="C23" s="1158" t="s">
        <v>70</v>
      </c>
      <c r="D23" s="1153">
        <v>490.12020000000001</v>
      </c>
      <c r="E23" s="1153">
        <f t="shared" si="1"/>
        <v>490.12020000000001</v>
      </c>
      <c r="G23" s="1588"/>
      <c r="H23" s="1613"/>
    </row>
    <row r="24" spans="1:10">
      <c r="A24" s="1157" t="s">
        <v>6742</v>
      </c>
      <c r="B24" s="1145" t="s">
        <v>6743</v>
      </c>
      <c r="C24" s="1158" t="s">
        <v>56</v>
      </c>
      <c r="D24" s="1153">
        <v>924.42599999999993</v>
      </c>
      <c r="E24" s="1153">
        <f t="shared" si="1"/>
        <v>924.42599999999993</v>
      </c>
      <c r="G24" s="1588"/>
      <c r="H24" s="1613"/>
    </row>
    <row r="25" spans="1:10">
      <c r="A25" s="1157" t="s">
        <v>6744</v>
      </c>
      <c r="B25" s="1145" t="s">
        <v>6745</v>
      </c>
      <c r="C25" s="1158" t="s">
        <v>75</v>
      </c>
      <c r="D25" s="1153">
        <v>1564.5474000000002</v>
      </c>
      <c r="E25" s="1153">
        <f t="shared" si="1"/>
        <v>1564.5474000000002</v>
      </c>
      <c r="G25" s="1588"/>
      <c r="H25" s="1613"/>
    </row>
    <row r="26" spans="1:10">
      <c r="A26" s="1157" t="s">
        <v>6746</v>
      </c>
      <c r="B26" s="1145" t="s">
        <v>6747</v>
      </c>
      <c r="C26" s="1158" t="s">
        <v>76</v>
      </c>
      <c r="D26" s="1153">
        <v>2374.7283000000002</v>
      </c>
      <c r="E26" s="1153">
        <f t="shared" si="1"/>
        <v>2374.7283000000002</v>
      </c>
      <c r="G26" s="1588"/>
      <c r="H26" s="1613"/>
    </row>
    <row r="27" spans="1:10">
      <c r="A27" s="1157" t="s">
        <v>6748</v>
      </c>
      <c r="B27" s="1145" t="s">
        <v>6749</v>
      </c>
      <c r="C27" s="1158" t="s">
        <v>39</v>
      </c>
      <c r="D27" s="1153">
        <v>3063.6873000000001</v>
      </c>
      <c r="E27" s="1153">
        <f t="shared" si="1"/>
        <v>3063.6873000000001</v>
      </c>
      <c r="G27" s="1588"/>
      <c r="H27" s="1613"/>
    </row>
    <row r="28" spans="1:10" ht="27" customHeight="1">
      <c r="A28" s="1928" t="s">
        <v>6750</v>
      </c>
      <c r="B28" s="1928"/>
      <c r="C28" s="1928"/>
      <c r="D28" s="1928"/>
      <c r="E28" s="1928"/>
      <c r="G28" s="1481"/>
    </row>
    <row r="29" spans="1:10" ht="45">
      <c r="A29" s="1190" t="s">
        <v>23</v>
      </c>
      <c r="B29" s="1189" t="s">
        <v>4</v>
      </c>
      <c r="C29" s="1188" t="s">
        <v>24</v>
      </c>
      <c r="D29" s="1187" t="s">
        <v>10</v>
      </c>
      <c r="E29" s="1187" t="s">
        <v>11</v>
      </c>
      <c r="G29" s="1481"/>
    </row>
    <row r="30" spans="1:10" ht="25.5">
      <c r="A30" s="1186" t="s">
        <v>6759</v>
      </c>
      <c r="B30" s="1185" t="s">
        <v>6760</v>
      </c>
      <c r="C30" s="1184" t="s">
        <v>69</v>
      </c>
      <c r="D30" s="1153">
        <v>1956.1202999999998</v>
      </c>
      <c r="E30" s="1183">
        <f t="shared" ref="E30:E39" si="2">D30-D30*$B$4/100</f>
        <v>1956.1202999999998</v>
      </c>
      <c r="G30" s="1481"/>
      <c r="H30" s="1613"/>
    </row>
    <row r="31" spans="1:10" ht="25.5">
      <c r="A31" s="1186" t="s">
        <v>6761</v>
      </c>
      <c r="B31" s="1185" t="s">
        <v>6762</v>
      </c>
      <c r="C31" s="1184" t="s">
        <v>70</v>
      </c>
      <c r="D31" s="1153">
        <v>2130.5403000000001</v>
      </c>
      <c r="E31" s="1183">
        <f t="shared" si="2"/>
        <v>2130.5403000000001</v>
      </c>
      <c r="G31" s="1588"/>
      <c r="H31" s="1613"/>
    </row>
    <row r="32" spans="1:10" ht="25.5">
      <c r="A32" s="1186" t="s">
        <v>6763</v>
      </c>
      <c r="B32" s="1185" t="s">
        <v>6764</v>
      </c>
      <c r="C32" s="1184" t="s">
        <v>56</v>
      </c>
      <c r="D32" s="1153">
        <v>3424.7366999999999</v>
      </c>
      <c r="E32" s="1183">
        <f t="shared" si="2"/>
        <v>3424.7366999999999</v>
      </c>
      <c r="G32" s="1588"/>
      <c r="H32" s="1613"/>
    </row>
    <row r="33" spans="1:12" ht="25.5">
      <c r="A33" s="1186" t="s">
        <v>6765</v>
      </c>
      <c r="B33" s="1185" t="s">
        <v>6766</v>
      </c>
      <c r="C33" s="1184" t="s">
        <v>75</v>
      </c>
      <c r="D33" s="1153">
        <v>6411.6791999999987</v>
      </c>
      <c r="E33" s="1183">
        <f t="shared" si="2"/>
        <v>6411.6791999999987</v>
      </c>
      <c r="G33" s="1588"/>
      <c r="H33" s="1613"/>
    </row>
    <row r="34" spans="1:12" ht="25.5">
      <c r="A34" s="1186" t="s">
        <v>6767</v>
      </c>
      <c r="B34" s="1185" t="s">
        <v>6768</v>
      </c>
      <c r="C34" s="1184" t="s">
        <v>76</v>
      </c>
      <c r="D34" s="1153">
        <v>6902.6715000000013</v>
      </c>
      <c r="E34" s="1183">
        <f t="shared" si="2"/>
        <v>6902.6715000000013</v>
      </c>
      <c r="G34" s="1588"/>
      <c r="H34" s="1613"/>
    </row>
    <row r="35" spans="1:12" ht="25.5">
      <c r="A35" s="1186" t="s">
        <v>6769</v>
      </c>
      <c r="B35" s="1185" t="s">
        <v>6770</v>
      </c>
      <c r="C35" s="1184" t="s">
        <v>39</v>
      </c>
      <c r="D35" s="1153">
        <v>9921.8918076898644</v>
      </c>
      <c r="E35" s="1183">
        <f t="shared" si="2"/>
        <v>9921.8918076898644</v>
      </c>
      <c r="G35" s="1588"/>
      <c r="H35" s="1613"/>
    </row>
    <row r="36" spans="1:12" ht="25.5">
      <c r="A36" s="1186" t="s">
        <v>6755</v>
      </c>
      <c r="B36" s="1185" t="s">
        <v>6756</v>
      </c>
      <c r="C36" s="1184" t="s">
        <v>69</v>
      </c>
      <c r="D36" s="1153">
        <v>1225.3005000000001</v>
      </c>
      <c r="E36" s="1183">
        <f t="shared" si="2"/>
        <v>1225.3005000000001</v>
      </c>
      <c r="G36" s="1588"/>
      <c r="H36" s="1613"/>
    </row>
    <row r="37" spans="1:12" ht="25.5">
      <c r="A37" s="1186" t="s">
        <v>6757</v>
      </c>
      <c r="B37" s="1185" t="s">
        <v>6758</v>
      </c>
      <c r="C37" s="1184" t="s">
        <v>70</v>
      </c>
      <c r="D37" s="1153">
        <v>1359.6039000000001</v>
      </c>
      <c r="E37" s="1183">
        <f t="shared" si="2"/>
        <v>1359.6039000000001</v>
      </c>
      <c r="G37" s="1588"/>
      <c r="H37" s="1613"/>
    </row>
    <row r="38" spans="1:12" ht="25.5">
      <c r="A38" s="1186" t="s">
        <v>6751</v>
      </c>
      <c r="B38" s="1185" t="s">
        <v>6752</v>
      </c>
      <c r="C38" s="1184" t="s">
        <v>69</v>
      </c>
      <c r="D38" s="1153">
        <v>1286.9727922116001</v>
      </c>
      <c r="E38" s="1183">
        <f t="shared" si="2"/>
        <v>1286.9727922116001</v>
      </c>
      <c r="G38" s="1588"/>
      <c r="H38" s="1613"/>
    </row>
    <row r="39" spans="1:12" ht="25.5">
      <c r="A39" s="1186" t="s">
        <v>6753</v>
      </c>
      <c r="B39" s="1185" t="s">
        <v>6754</v>
      </c>
      <c r="C39" s="1184" t="s">
        <v>70</v>
      </c>
      <c r="D39" s="1153">
        <v>1427.6967171219001</v>
      </c>
      <c r="E39" s="1183">
        <f t="shared" si="2"/>
        <v>1427.6967171219001</v>
      </c>
      <c r="G39" s="1588"/>
      <c r="H39" s="1613"/>
    </row>
    <row r="40" spans="1:12" s="546" customFormat="1" ht="38.25" customHeight="1" thickBot="1">
      <c r="A40" s="1928" t="s">
        <v>8019</v>
      </c>
      <c r="B40" s="1928"/>
      <c r="C40" s="1928"/>
      <c r="D40" s="1928"/>
      <c r="E40" s="1928"/>
      <c r="F40" s="533"/>
    </row>
    <row r="41" spans="1:12" s="546" customFormat="1" ht="61.5" customHeight="1" thickBot="1">
      <c r="A41" s="1813" t="s">
        <v>23</v>
      </c>
      <c r="B41" s="1814" t="s">
        <v>4</v>
      </c>
      <c r="C41" s="1815" t="s">
        <v>7186</v>
      </c>
      <c r="D41" s="1816" t="s">
        <v>24</v>
      </c>
      <c r="E41" s="1817" t="s">
        <v>10</v>
      </c>
      <c r="L41" s="546" t="s">
        <v>30</v>
      </c>
    </row>
    <row r="42" spans="1:12" s="546" customFormat="1" ht="57.75" customHeight="1">
      <c r="A42" s="1807" t="s">
        <v>7979</v>
      </c>
      <c r="B42" s="1807" t="s">
        <v>7980</v>
      </c>
      <c r="C42" s="1929"/>
      <c r="D42" s="1808" t="s">
        <v>84</v>
      </c>
      <c r="E42" s="1809">
        <v>505.84823897758622</v>
      </c>
    </row>
    <row r="43" spans="1:12" s="546" customFormat="1" ht="57.75" customHeight="1">
      <c r="A43" s="1810" t="s">
        <v>7981</v>
      </c>
      <c r="B43" s="1810" t="s">
        <v>7982</v>
      </c>
      <c r="C43" s="1930"/>
      <c r="D43" s="1811" t="s">
        <v>82</v>
      </c>
      <c r="E43" s="1812">
        <v>720.0673493275865</v>
      </c>
    </row>
    <row r="44" spans="1:12" s="546" customFormat="1" ht="81.75" customHeight="1">
      <c r="A44" s="1810" t="s">
        <v>7983</v>
      </c>
      <c r="B44" s="1810" t="s">
        <v>7984</v>
      </c>
      <c r="C44" s="1818"/>
      <c r="D44" s="1811" t="s">
        <v>84</v>
      </c>
      <c r="E44" s="1812">
        <v>494.94807740344839</v>
      </c>
    </row>
    <row r="45" spans="1:12" s="546" customFormat="1" ht="86.25" customHeight="1" thickBot="1">
      <c r="A45" s="1819" t="s">
        <v>7985</v>
      </c>
      <c r="B45" s="1819" t="s">
        <v>7986</v>
      </c>
      <c r="C45" s="1820"/>
      <c r="D45" s="1821" t="s">
        <v>84</v>
      </c>
      <c r="E45" s="1822">
        <v>569.23065998275865</v>
      </c>
    </row>
    <row r="46" spans="1:12" s="546" customFormat="1" ht="61.5" customHeight="1">
      <c r="A46" s="1823" t="s">
        <v>7987</v>
      </c>
      <c r="B46" s="1823" t="s">
        <v>7988</v>
      </c>
      <c r="C46" s="1931"/>
      <c r="D46" s="1824" t="s">
        <v>368</v>
      </c>
      <c r="E46" s="1825">
        <v>433.25727429310348</v>
      </c>
    </row>
    <row r="47" spans="1:12" s="546" customFormat="1" ht="61.5" customHeight="1">
      <c r="A47" s="1826" t="s">
        <v>7989</v>
      </c>
      <c r="B47" s="1827" t="s">
        <v>7990</v>
      </c>
      <c r="C47" s="1929"/>
      <c r="D47" s="1811" t="s">
        <v>84</v>
      </c>
      <c r="E47" s="1812">
        <v>439.99402491379311</v>
      </c>
    </row>
    <row r="48" spans="1:12" s="546" customFormat="1" ht="61.5" customHeight="1">
      <c r="A48" s="1827" t="s">
        <v>7991</v>
      </c>
      <c r="B48" s="1827" t="s">
        <v>7992</v>
      </c>
      <c r="C48" s="1930"/>
      <c r="D48" s="1811" t="s">
        <v>82</v>
      </c>
      <c r="E48" s="1812">
        <v>476.20405950000014</v>
      </c>
    </row>
    <row r="49" spans="1:5" s="546" customFormat="1" ht="45.75" customHeight="1">
      <c r="A49" s="1826" t="s">
        <v>7993</v>
      </c>
      <c r="B49" s="1827" t="s">
        <v>7994</v>
      </c>
      <c r="C49" s="1932"/>
      <c r="D49" s="1811" t="s">
        <v>368</v>
      </c>
      <c r="E49" s="1812">
        <v>503.15106198275862</v>
      </c>
    </row>
    <row r="50" spans="1:5" s="546" customFormat="1" ht="45.75" customHeight="1">
      <c r="A50" s="1826" t="s">
        <v>7995</v>
      </c>
      <c r="B50" s="1827" t="s">
        <v>7996</v>
      </c>
      <c r="C50" s="1929"/>
      <c r="D50" s="1811" t="s">
        <v>84</v>
      </c>
      <c r="E50" s="1812">
        <v>542.30842496551736</v>
      </c>
    </row>
    <row r="51" spans="1:5" s="546" customFormat="1" ht="45.75" customHeight="1" thickBot="1">
      <c r="A51" s="1828" t="s">
        <v>7997</v>
      </c>
      <c r="B51" s="1829" t="s">
        <v>7998</v>
      </c>
      <c r="C51" s="1933"/>
      <c r="D51" s="1821" t="s">
        <v>82</v>
      </c>
      <c r="E51" s="1822">
        <v>620.62315093103462</v>
      </c>
    </row>
    <row r="52" spans="1:5" s="546" customFormat="1" ht="17.25" customHeight="1">
      <c r="A52" s="1830" t="s">
        <v>7999</v>
      </c>
      <c r="B52" s="1830" t="s">
        <v>8000</v>
      </c>
      <c r="C52" s="1929"/>
      <c r="D52" s="1808" t="s">
        <v>8001</v>
      </c>
      <c r="E52" s="1825">
        <v>157.73640786968483</v>
      </c>
    </row>
    <row r="53" spans="1:5" s="546" customFormat="1" ht="17.25" customHeight="1">
      <c r="A53" s="1826" t="s">
        <v>8002</v>
      </c>
      <c r="B53" s="1826" t="s">
        <v>8003</v>
      </c>
      <c r="C53" s="1929"/>
      <c r="D53" s="1811" t="s">
        <v>8004</v>
      </c>
      <c r="E53" s="1812">
        <v>203.20160778506457</v>
      </c>
    </row>
    <row r="54" spans="1:5" s="546" customFormat="1" ht="17.25" customHeight="1">
      <c r="A54" s="1826" t="s">
        <v>8005</v>
      </c>
      <c r="B54" s="1826" t="s">
        <v>8006</v>
      </c>
      <c r="C54" s="1929"/>
      <c r="D54" s="1811" t="s">
        <v>255</v>
      </c>
      <c r="E54" s="1812">
        <v>212.01628940131167</v>
      </c>
    </row>
    <row r="55" spans="1:5" s="546" customFormat="1" ht="17.25" customHeight="1">
      <c r="A55" s="1826" t="s">
        <v>8007</v>
      </c>
      <c r="B55" s="1826" t="s">
        <v>8008</v>
      </c>
      <c r="C55" s="1930"/>
      <c r="D55" s="1811" t="s">
        <v>366</v>
      </c>
      <c r="E55" s="1812">
        <v>300.16310556378255</v>
      </c>
    </row>
    <row r="56" spans="1:5" s="546" customFormat="1" ht="15" customHeight="1">
      <c r="A56" s="1826" t="s">
        <v>8009</v>
      </c>
      <c r="B56" s="1826" t="s">
        <v>8010</v>
      </c>
      <c r="C56" s="1932"/>
      <c r="D56" s="1811" t="s">
        <v>8001</v>
      </c>
      <c r="E56" s="1812">
        <v>157.73640786968483</v>
      </c>
    </row>
    <row r="57" spans="1:5" s="546" customFormat="1" ht="15" customHeight="1">
      <c r="A57" s="1826" t="s">
        <v>8011</v>
      </c>
      <c r="B57" s="1826" t="s">
        <v>8012</v>
      </c>
      <c r="C57" s="1929"/>
      <c r="D57" s="1811" t="s">
        <v>8004</v>
      </c>
      <c r="E57" s="1812">
        <v>203.20160778506457</v>
      </c>
    </row>
    <row r="58" spans="1:5" s="546" customFormat="1" ht="15" customHeight="1">
      <c r="A58" s="1826" t="s">
        <v>8013</v>
      </c>
      <c r="B58" s="1826" t="s">
        <v>8014</v>
      </c>
      <c r="C58" s="1929"/>
      <c r="D58" s="1811" t="s">
        <v>255</v>
      </c>
      <c r="E58" s="1812">
        <v>212.01628940131167</v>
      </c>
    </row>
    <row r="59" spans="1:5" s="546" customFormat="1" ht="15" customHeight="1" thickBot="1">
      <c r="A59" s="1831" t="s">
        <v>8015</v>
      </c>
      <c r="B59" s="1831" t="s">
        <v>8016</v>
      </c>
      <c r="C59" s="1929"/>
      <c r="D59" s="1832" t="s">
        <v>366</v>
      </c>
      <c r="E59" s="1822">
        <v>300.16310556378255</v>
      </c>
    </row>
    <row r="60" spans="1:5" s="546" customFormat="1" ht="76.5" customHeight="1" thickBot="1">
      <c r="A60" s="1833" t="s">
        <v>8017</v>
      </c>
      <c r="B60" s="1834" t="s">
        <v>8018</v>
      </c>
      <c r="C60" s="1835"/>
      <c r="D60" s="1836" t="s">
        <v>84</v>
      </c>
      <c r="E60" s="1837">
        <v>1648.8000000000004</v>
      </c>
    </row>
  </sheetData>
  <mergeCells count="10">
    <mergeCell ref="C46:C48"/>
    <mergeCell ref="C49:C51"/>
    <mergeCell ref="C52:C55"/>
    <mergeCell ref="C56:C59"/>
    <mergeCell ref="A40:E40"/>
    <mergeCell ref="A1:G1"/>
    <mergeCell ref="A6:E6"/>
    <mergeCell ref="A20:E20"/>
    <mergeCell ref="A28:E28"/>
    <mergeCell ref="C42:C43"/>
  </mergeCells>
  <pageMargins left="0.25" right="0.25" top="0.75" bottom="0.75" header="0.3" footer="0.3"/>
  <pageSetup paperSize="9" scale="61"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1"/>
  <sheetViews>
    <sheetView zoomScale="70" zoomScaleNormal="70" workbookViewId="0">
      <selection activeCell="L16" sqref="L16"/>
    </sheetView>
  </sheetViews>
  <sheetFormatPr defaultRowHeight="15"/>
  <cols>
    <col min="1" max="1" width="23" customWidth="1"/>
    <col min="2" max="2" width="65.85546875" customWidth="1"/>
    <col min="3" max="3" width="17.7109375" customWidth="1"/>
    <col min="4" max="4" width="12.85546875" customWidth="1"/>
    <col min="5" max="5" width="13.7109375" customWidth="1"/>
    <col min="6" max="6" width="27.85546875" customWidth="1"/>
    <col min="8" max="8" width="12" customWidth="1"/>
  </cols>
  <sheetData>
    <row r="1" spans="1:9" ht="18.75">
      <c r="A1" s="1927" t="s">
        <v>7436</v>
      </c>
      <c r="B1" s="1927"/>
      <c r="C1" s="1927"/>
      <c r="D1" s="1927"/>
      <c r="E1" s="1927"/>
      <c r="F1" s="1927"/>
      <c r="G1" s="1927"/>
    </row>
    <row r="2" spans="1:9">
      <c r="A2" s="1481"/>
      <c r="B2" s="1481"/>
      <c r="C2" s="91"/>
      <c r="D2" s="1481"/>
      <c r="E2" s="1481"/>
      <c r="F2" s="1481"/>
      <c r="G2" s="1481"/>
    </row>
    <row r="3" spans="1:9">
      <c r="A3" s="1481"/>
      <c r="B3" s="1481"/>
      <c r="C3" s="91"/>
      <c r="D3" s="1481"/>
      <c r="E3" s="1481"/>
      <c r="F3" s="1481"/>
      <c r="G3" s="1481"/>
    </row>
    <row r="4" spans="1:9">
      <c r="A4" s="1193" t="s">
        <v>6</v>
      </c>
      <c r="B4" s="1192">
        <v>0</v>
      </c>
      <c r="C4" s="91"/>
      <c r="D4" s="1481"/>
      <c r="E4" s="1481"/>
      <c r="F4" s="1481"/>
      <c r="G4" s="1481"/>
    </row>
    <row r="7" spans="1:9" ht="45">
      <c r="A7" s="1190" t="s">
        <v>23</v>
      </c>
      <c r="B7" s="1189" t="s">
        <v>4</v>
      </c>
      <c r="C7" s="1188" t="s">
        <v>24</v>
      </c>
      <c r="D7" s="1187" t="s">
        <v>10</v>
      </c>
      <c r="E7" s="1187" t="s">
        <v>11</v>
      </c>
      <c r="F7" s="1188" t="s">
        <v>2047</v>
      </c>
    </row>
    <row r="8" spans="1:9" ht="56.25" customHeight="1">
      <c r="A8" s="1157" t="s">
        <v>7408</v>
      </c>
      <c r="B8" s="1145" t="s">
        <v>7409</v>
      </c>
      <c r="C8" s="1158" t="s">
        <v>84</v>
      </c>
      <c r="D8" s="1153">
        <v>502.42649999999998</v>
      </c>
      <c r="E8" s="1153">
        <f t="shared" ref="E8:E21" si="0">D8-D8*$B$4/100</f>
        <v>502.42649999999998</v>
      </c>
      <c r="F8" s="1934"/>
      <c r="H8" s="1613"/>
      <c r="I8" s="1613"/>
    </row>
    <row r="9" spans="1:9" ht="56.25" customHeight="1">
      <c r="A9" s="1157" t="s">
        <v>7410</v>
      </c>
      <c r="B9" s="1145" t="s">
        <v>7411</v>
      </c>
      <c r="C9" s="1158" t="s">
        <v>82</v>
      </c>
      <c r="D9" s="1153">
        <v>762.1970399999999</v>
      </c>
      <c r="E9" s="1153">
        <f t="shared" si="0"/>
        <v>762.1970399999999</v>
      </c>
      <c r="F9" s="1934"/>
      <c r="H9" s="1613"/>
      <c r="I9" s="1613"/>
    </row>
    <row r="10" spans="1:9" ht="56.25" customHeight="1">
      <c r="A10" s="1157" t="s">
        <v>7412</v>
      </c>
      <c r="B10" s="1145" t="s">
        <v>7413</v>
      </c>
      <c r="C10" s="1158" t="s">
        <v>84</v>
      </c>
      <c r="D10" s="1153">
        <v>466.19457000000006</v>
      </c>
      <c r="E10" s="1153">
        <f t="shared" si="0"/>
        <v>466.19457000000006</v>
      </c>
      <c r="F10" s="1934"/>
      <c r="H10" s="1613"/>
      <c r="I10" s="1613"/>
    </row>
    <row r="11" spans="1:9" ht="56.25" customHeight="1">
      <c r="A11" s="1157" t="s">
        <v>7414</v>
      </c>
      <c r="B11" s="1145" t="s">
        <v>7415</v>
      </c>
      <c r="C11" s="1158" t="s">
        <v>82</v>
      </c>
      <c r="D11" s="1153">
        <v>757.41120000000001</v>
      </c>
      <c r="E11" s="1153">
        <f t="shared" si="0"/>
        <v>757.41120000000001</v>
      </c>
      <c r="F11" s="1934"/>
      <c r="H11" s="1613"/>
      <c r="I11" s="1613"/>
    </row>
    <row r="12" spans="1:9" ht="56.25" customHeight="1">
      <c r="A12" s="1157" t="s">
        <v>7416</v>
      </c>
      <c r="B12" s="1145" t="s">
        <v>7417</v>
      </c>
      <c r="C12" s="1158" t="s">
        <v>84</v>
      </c>
      <c r="D12" s="1153">
        <v>862.24883999999997</v>
      </c>
      <c r="E12" s="1153">
        <f t="shared" si="0"/>
        <v>862.24883999999997</v>
      </c>
      <c r="F12" s="1934"/>
      <c r="H12" s="1613"/>
      <c r="I12" s="1613"/>
    </row>
    <row r="13" spans="1:9" ht="56.25" customHeight="1">
      <c r="A13" s="1157" t="s">
        <v>7418</v>
      </c>
      <c r="B13" s="1145" t="s">
        <v>7419</v>
      </c>
      <c r="C13" s="1158" t="s">
        <v>82</v>
      </c>
      <c r="D13" s="1153">
        <v>1129.76169</v>
      </c>
      <c r="E13" s="1153">
        <f t="shared" si="0"/>
        <v>1129.76169</v>
      </c>
      <c r="F13" s="1934"/>
      <c r="H13" s="1613"/>
      <c r="I13" s="1613"/>
    </row>
    <row r="14" spans="1:9" ht="56.25" customHeight="1">
      <c r="A14" s="1157" t="s">
        <v>7420</v>
      </c>
      <c r="B14" s="1145" t="s">
        <v>7421</v>
      </c>
      <c r="C14" s="1158" t="s">
        <v>84</v>
      </c>
      <c r="D14" s="1153">
        <v>854.87933999999996</v>
      </c>
      <c r="E14" s="1153">
        <f t="shared" si="0"/>
        <v>854.87933999999996</v>
      </c>
      <c r="F14" s="1934"/>
      <c r="H14" s="1613"/>
      <c r="I14" s="1613"/>
    </row>
    <row r="15" spans="1:9" ht="56.25" customHeight="1">
      <c r="A15" s="1157" t="s">
        <v>7422</v>
      </c>
      <c r="B15" s="1145" t="s">
        <v>7423</v>
      </c>
      <c r="C15" s="1158" t="s">
        <v>82</v>
      </c>
      <c r="D15" s="1153">
        <v>1119.87789</v>
      </c>
      <c r="E15" s="1153">
        <f t="shared" si="0"/>
        <v>1119.87789</v>
      </c>
      <c r="F15" s="1934"/>
      <c r="H15" s="1613"/>
      <c r="I15" s="1613"/>
    </row>
    <row r="16" spans="1:9" ht="56.25" customHeight="1">
      <c r="A16" s="1157" t="s">
        <v>7424</v>
      </c>
      <c r="B16" s="1145" t="s">
        <v>7425</v>
      </c>
      <c r="C16" s="1158" t="s">
        <v>84</v>
      </c>
      <c r="D16" s="1153">
        <v>464.52992999999998</v>
      </c>
      <c r="E16" s="1153">
        <f t="shared" si="0"/>
        <v>464.52992999999998</v>
      </c>
      <c r="F16" s="1934"/>
      <c r="H16" s="1613"/>
      <c r="I16" s="1613"/>
    </row>
    <row r="17" spans="1:9" ht="56.25" customHeight="1">
      <c r="A17" s="1157" t="s">
        <v>7426</v>
      </c>
      <c r="B17" s="1145" t="s">
        <v>7427</v>
      </c>
      <c r="C17" s="1158" t="s">
        <v>82</v>
      </c>
      <c r="D17" s="1153">
        <v>713.70573000000013</v>
      </c>
      <c r="E17" s="1153">
        <f t="shared" si="0"/>
        <v>713.70573000000013</v>
      </c>
      <c r="F17" s="1934"/>
      <c r="H17" s="1613"/>
      <c r="I17" s="1613"/>
    </row>
    <row r="18" spans="1:9" ht="56.25" customHeight="1">
      <c r="A18" s="1157" t="s">
        <v>7428</v>
      </c>
      <c r="B18" s="1145" t="s">
        <v>7429</v>
      </c>
      <c r="C18" s="1158" t="s">
        <v>84</v>
      </c>
      <c r="D18" s="1153">
        <v>429.94529999999997</v>
      </c>
      <c r="E18" s="1153">
        <f t="shared" si="0"/>
        <v>429.94529999999997</v>
      </c>
      <c r="F18" s="1934"/>
      <c r="H18" s="1613"/>
      <c r="I18" s="1613"/>
    </row>
    <row r="19" spans="1:9" ht="56.25" customHeight="1">
      <c r="A19" s="1157" t="s">
        <v>7430</v>
      </c>
      <c r="B19" s="1145" t="s">
        <v>7431</v>
      </c>
      <c r="C19" s="1158" t="s">
        <v>82</v>
      </c>
      <c r="D19" s="1153">
        <v>696.40908000000002</v>
      </c>
      <c r="E19" s="1153">
        <f t="shared" si="0"/>
        <v>696.40908000000002</v>
      </c>
      <c r="F19" s="1934"/>
      <c r="H19" s="1613"/>
      <c r="I19" s="1613"/>
    </row>
    <row r="20" spans="1:9" ht="138.75" customHeight="1">
      <c r="A20" s="1157" t="s">
        <v>7432</v>
      </c>
      <c r="B20" s="1145" t="s">
        <v>7433</v>
      </c>
      <c r="C20" s="1158" t="s">
        <v>359</v>
      </c>
      <c r="D20" s="1153">
        <v>618.39641999999992</v>
      </c>
      <c r="E20" s="1153">
        <f t="shared" si="0"/>
        <v>618.39641999999992</v>
      </c>
      <c r="F20" s="1502"/>
      <c r="H20" s="1613"/>
      <c r="I20" s="1613"/>
    </row>
    <row r="21" spans="1:9" ht="138.75" customHeight="1">
      <c r="A21" s="1157" t="s">
        <v>7434</v>
      </c>
      <c r="B21" s="1145" t="s">
        <v>7435</v>
      </c>
      <c r="C21" s="1158" t="s">
        <v>359</v>
      </c>
      <c r="D21" s="1153">
        <v>550.17219</v>
      </c>
      <c r="E21" s="1153">
        <f t="shared" si="0"/>
        <v>550.17219</v>
      </c>
      <c r="F21" s="1502"/>
      <c r="H21" s="1613"/>
      <c r="I21" s="1613"/>
    </row>
  </sheetData>
  <mergeCells count="7">
    <mergeCell ref="A1:G1"/>
    <mergeCell ref="F18:F19"/>
    <mergeCell ref="F16:F17"/>
    <mergeCell ref="F14:F15"/>
    <mergeCell ref="F12:F13"/>
    <mergeCell ref="F10:F11"/>
    <mergeCell ref="F8:F9"/>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9"/>
  <sheetViews>
    <sheetView zoomScale="80" zoomScaleNormal="80" workbookViewId="0">
      <selection activeCell="K39" sqref="K39"/>
    </sheetView>
  </sheetViews>
  <sheetFormatPr defaultColWidth="9.140625" defaultRowHeight="15"/>
  <cols>
    <col min="1" max="1" width="14" style="1082" bestFit="1" customWidth="1"/>
    <col min="2" max="2" width="21.42578125" style="1082" customWidth="1"/>
    <col min="3" max="3" width="94" style="1082" customWidth="1"/>
    <col min="4" max="4" width="17" style="1082" customWidth="1"/>
    <col min="5" max="5" width="31.42578125" style="1082" customWidth="1"/>
    <col min="6" max="6" width="30" style="1082" bestFit="1" customWidth="1"/>
    <col min="7" max="7" width="27.140625" style="1710" bestFit="1" customWidth="1"/>
    <col min="8" max="8" width="21.85546875" style="1082" customWidth="1"/>
    <col min="9" max="9" width="10" style="1082" bestFit="1" customWidth="1"/>
    <col min="10" max="16384" width="9.140625" style="1082"/>
  </cols>
  <sheetData>
    <row r="1" spans="1:11" ht="30" customHeight="1">
      <c r="A1" s="1937" t="s">
        <v>6985</v>
      </c>
      <c r="B1" s="1937"/>
      <c r="C1" s="1937"/>
      <c r="D1" s="1937"/>
      <c r="E1" s="1937"/>
      <c r="F1" s="1937"/>
      <c r="G1" s="1937"/>
      <c r="H1" s="1937"/>
    </row>
    <row r="5" spans="1:11" ht="22.7" customHeight="1">
      <c r="A5" s="1938" t="s">
        <v>6986</v>
      </c>
      <c r="B5" s="1938"/>
      <c r="C5" s="1938"/>
      <c r="D5" s="1938"/>
      <c r="E5" s="1938"/>
      <c r="F5" s="1938"/>
      <c r="G5" s="1938"/>
      <c r="H5" s="1938"/>
      <c r="I5" s="1083" t="s">
        <v>6636</v>
      </c>
      <c r="J5" s="1084">
        <v>0</v>
      </c>
    </row>
    <row r="6" spans="1:11" ht="30">
      <c r="A6" s="1092" t="s">
        <v>211</v>
      </c>
      <c r="B6" s="1092" t="s">
        <v>23</v>
      </c>
      <c r="C6" s="1093" t="s">
        <v>4</v>
      </c>
      <c r="D6" s="1092" t="s">
        <v>6987</v>
      </c>
      <c r="E6" s="1092" t="s">
        <v>6988</v>
      </c>
      <c r="F6" s="1092" t="s">
        <v>6989</v>
      </c>
      <c r="G6" s="1094" t="s">
        <v>6990</v>
      </c>
      <c r="H6" s="1094" t="s">
        <v>6991</v>
      </c>
    </row>
    <row r="7" spans="1:11">
      <c r="A7" s="1085"/>
      <c r="B7" s="1086" t="s">
        <v>6992</v>
      </c>
      <c r="C7" s="1087" t="s">
        <v>6993</v>
      </c>
      <c r="D7" s="1086" t="s">
        <v>6994</v>
      </c>
      <c r="E7" s="1086">
        <v>1.5</v>
      </c>
      <c r="F7" s="1086" t="s">
        <v>365</v>
      </c>
      <c r="G7" s="1712">
        <v>435.83336544018499</v>
      </c>
      <c r="H7" s="1088">
        <f t="shared" ref="H7:H12" si="0">G7-G7*$J$5</f>
        <v>435.83336544018499</v>
      </c>
      <c r="K7" s="1614"/>
    </row>
    <row r="8" spans="1:11">
      <c r="A8" s="1194"/>
      <c r="B8" s="1086" t="s">
        <v>6995</v>
      </c>
      <c r="C8" s="1087" t="s">
        <v>6996</v>
      </c>
      <c r="D8" s="1086" t="s">
        <v>6994</v>
      </c>
      <c r="E8" s="1086">
        <v>2.5</v>
      </c>
      <c r="F8" s="1086" t="s">
        <v>365</v>
      </c>
      <c r="G8" s="1712">
        <v>435.83336544018499</v>
      </c>
      <c r="H8" s="1088">
        <f t="shared" si="0"/>
        <v>435.83336544018499</v>
      </c>
      <c r="K8" s="1614"/>
    </row>
    <row r="9" spans="1:11">
      <c r="A9" s="1194"/>
      <c r="B9" s="1086" t="s">
        <v>6997</v>
      </c>
      <c r="C9" s="1087" t="s">
        <v>6998</v>
      </c>
      <c r="D9" s="1086" t="s">
        <v>6994</v>
      </c>
      <c r="E9" s="1086">
        <v>3</v>
      </c>
      <c r="F9" s="1086" t="s">
        <v>365</v>
      </c>
      <c r="G9" s="1712">
        <v>435.83336544018499</v>
      </c>
      <c r="H9" s="1088">
        <f t="shared" si="0"/>
        <v>435.83336544018499</v>
      </c>
      <c r="K9" s="1614"/>
    </row>
    <row r="10" spans="1:11">
      <c r="A10" s="1194"/>
      <c r="B10" s="1086" t="s">
        <v>7247</v>
      </c>
      <c r="C10" s="1087" t="s">
        <v>6999</v>
      </c>
      <c r="D10" s="1086" t="s">
        <v>6994</v>
      </c>
      <c r="E10" s="1086">
        <v>3</v>
      </c>
      <c r="F10" s="1086" t="s">
        <v>373</v>
      </c>
      <c r="G10" s="1712">
        <v>608.52205740705097</v>
      </c>
      <c r="H10" s="1088">
        <f t="shared" si="0"/>
        <v>608.52205740705097</v>
      </c>
      <c r="K10" s="1614"/>
    </row>
    <row r="11" spans="1:11">
      <c r="A11" s="1194"/>
      <c r="B11" s="1086" t="s">
        <v>7000</v>
      </c>
      <c r="C11" s="1087" t="s">
        <v>7001</v>
      </c>
      <c r="D11" s="1086" t="s">
        <v>6994</v>
      </c>
      <c r="E11" s="1086">
        <v>3</v>
      </c>
      <c r="F11" s="1086" t="s">
        <v>1650</v>
      </c>
      <c r="G11" s="1712">
        <v>978.56925447890853</v>
      </c>
      <c r="H11" s="1088">
        <f t="shared" si="0"/>
        <v>978.56925447890853</v>
      </c>
      <c r="K11" s="1614"/>
    </row>
    <row r="12" spans="1:11" ht="35.450000000000003" customHeight="1">
      <c r="A12" s="1089"/>
      <c r="B12" s="1086" t="s">
        <v>7002</v>
      </c>
      <c r="C12" s="1087" t="s">
        <v>7003</v>
      </c>
      <c r="D12" s="1086" t="s">
        <v>6994</v>
      </c>
      <c r="E12" s="1086">
        <v>3</v>
      </c>
      <c r="F12" s="1086" t="s">
        <v>7004</v>
      </c>
      <c r="G12" s="1712">
        <v>855.22018878828737</v>
      </c>
      <c r="H12" s="1088">
        <f t="shared" si="0"/>
        <v>855.22018878828737</v>
      </c>
      <c r="K12" s="1614"/>
    </row>
    <row r="13" spans="1:11">
      <c r="B13" s="1090"/>
      <c r="C13" s="1090"/>
      <c r="D13" s="1090"/>
      <c r="E13" s="1090"/>
      <c r="F13" s="1090"/>
      <c r="G13" s="1709"/>
      <c r="H13" s="1090"/>
      <c r="K13" s="1614"/>
    </row>
    <row r="14" spans="1:11" ht="29.25" customHeight="1">
      <c r="A14" s="1938" t="s">
        <v>7005</v>
      </c>
      <c r="B14" s="1938"/>
      <c r="C14" s="1938"/>
      <c r="D14" s="1938"/>
      <c r="E14" s="1938"/>
      <c r="F14" s="1938"/>
      <c r="G14" s="1938"/>
      <c r="H14" s="1938"/>
      <c r="K14" s="1614"/>
    </row>
    <row r="15" spans="1:11" ht="30.2" customHeight="1">
      <c r="A15" s="1092" t="s">
        <v>211</v>
      </c>
      <c r="B15" s="1092" t="s">
        <v>23</v>
      </c>
      <c r="C15" s="1093" t="s">
        <v>4</v>
      </c>
      <c r="D15" s="1092" t="s">
        <v>6987</v>
      </c>
      <c r="E15" s="1092" t="s">
        <v>6988</v>
      </c>
      <c r="F15" s="1092" t="s">
        <v>6989</v>
      </c>
      <c r="G15" s="1094" t="s">
        <v>6990</v>
      </c>
      <c r="H15" s="1094" t="s">
        <v>6991</v>
      </c>
      <c r="K15" s="1614"/>
    </row>
    <row r="16" spans="1:11">
      <c r="A16" s="1939"/>
      <c r="B16" s="1086" t="s">
        <v>7248</v>
      </c>
      <c r="C16" s="1087" t="s">
        <v>7006</v>
      </c>
      <c r="D16" s="1086" t="s">
        <v>6994</v>
      </c>
      <c r="E16" s="1086">
        <v>6</v>
      </c>
      <c r="F16" s="1086" t="s">
        <v>365</v>
      </c>
      <c r="G16" s="1712">
        <v>435.83336544018499</v>
      </c>
      <c r="H16" s="1088">
        <f>G16-G16*$J$5</f>
        <v>435.83336544018499</v>
      </c>
      <c r="K16" s="1614"/>
    </row>
    <row r="17" spans="1:11">
      <c r="A17" s="1939"/>
      <c r="B17" s="1086" t="s">
        <v>7007</v>
      </c>
      <c r="C17" s="1087" t="s">
        <v>7008</v>
      </c>
      <c r="D17" s="1086" t="s">
        <v>6994</v>
      </c>
      <c r="E17" s="1086">
        <v>8</v>
      </c>
      <c r="F17" s="1086" t="s">
        <v>365</v>
      </c>
      <c r="G17" s="1712">
        <v>435.83336544018499</v>
      </c>
      <c r="H17" s="1088">
        <f t="shared" ref="H17:H23" si="1">G17-G17*$J$5</f>
        <v>435.83336544018499</v>
      </c>
      <c r="K17" s="1614"/>
    </row>
    <row r="18" spans="1:11" ht="15" customHeight="1">
      <c r="A18" s="1939"/>
      <c r="B18" s="1086" t="s">
        <v>7249</v>
      </c>
      <c r="C18" s="1087" t="s">
        <v>7009</v>
      </c>
      <c r="D18" s="1086" t="s">
        <v>6994</v>
      </c>
      <c r="E18" s="1086">
        <v>10</v>
      </c>
      <c r="F18" s="1086" t="s">
        <v>365</v>
      </c>
      <c r="G18" s="1712">
        <v>435.83336544018499</v>
      </c>
      <c r="H18" s="1088">
        <f t="shared" si="1"/>
        <v>435.83336544018499</v>
      </c>
      <c r="K18" s="1614"/>
    </row>
    <row r="19" spans="1:11">
      <c r="A19" s="1939"/>
      <c r="B19" s="1086" t="s">
        <v>7010</v>
      </c>
      <c r="C19" s="1087" t="s">
        <v>7011</v>
      </c>
      <c r="D19" s="1086" t="s">
        <v>6994</v>
      </c>
      <c r="E19" s="1086">
        <v>6</v>
      </c>
      <c r="F19" s="1086" t="s">
        <v>373</v>
      </c>
      <c r="G19" s="1712">
        <v>608.52205740705097</v>
      </c>
      <c r="H19" s="1088">
        <f t="shared" si="1"/>
        <v>608.52205740705097</v>
      </c>
      <c r="K19" s="1614"/>
    </row>
    <row r="20" spans="1:11">
      <c r="A20" s="1939"/>
      <c r="B20" s="1086" t="s">
        <v>7250</v>
      </c>
      <c r="C20" s="1087" t="s">
        <v>7012</v>
      </c>
      <c r="D20" s="1086" t="s">
        <v>6994</v>
      </c>
      <c r="E20" s="1086">
        <v>8</v>
      </c>
      <c r="F20" s="1086" t="s">
        <v>373</v>
      </c>
      <c r="G20" s="1712">
        <v>608.52205740705097</v>
      </c>
      <c r="H20" s="1088">
        <f t="shared" si="1"/>
        <v>608.52205740705097</v>
      </c>
      <c r="K20" s="1614"/>
    </row>
    <row r="21" spans="1:11">
      <c r="A21" s="1939"/>
      <c r="B21" s="1086" t="s">
        <v>7251</v>
      </c>
      <c r="C21" s="1087" t="s">
        <v>7013</v>
      </c>
      <c r="D21" s="1086" t="s">
        <v>6994</v>
      </c>
      <c r="E21" s="1086">
        <v>10</v>
      </c>
      <c r="F21" s="1086" t="s">
        <v>373</v>
      </c>
      <c r="G21" s="1712">
        <v>608.52205740705097</v>
      </c>
      <c r="H21" s="1088">
        <f t="shared" si="1"/>
        <v>608.52205740705097</v>
      </c>
      <c r="K21" s="1614"/>
    </row>
    <row r="22" spans="1:11">
      <c r="A22" s="1939"/>
      <c r="B22" s="1086" t="s">
        <v>7252</v>
      </c>
      <c r="C22" s="1087" t="s">
        <v>7014</v>
      </c>
      <c r="D22" s="1086" t="s">
        <v>6994</v>
      </c>
      <c r="E22" s="1086">
        <v>6</v>
      </c>
      <c r="F22" s="1086" t="s">
        <v>1650</v>
      </c>
      <c r="G22" s="1712">
        <v>978.56925447890853</v>
      </c>
      <c r="H22" s="1088">
        <f t="shared" si="1"/>
        <v>978.56925447890853</v>
      </c>
      <c r="K22" s="1614"/>
    </row>
    <row r="23" spans="1:11" ht="15" customHeight="1">
      <c r="A23" s="1939"/>
      <c r="B23" s="1086" t="s">
        <v>7015</v>
      </c>
      <c r="C23" s="1087" t="s">
        <v>7016</v>
      </c>
      <c r="D23" s="1086" t="s">
        <v>6994</v>
      </c>
      <c r="E23" s="1086">
        <v>10</v>
      </c>
      <c r="F23" s="1086" t="s">
        <v>1650</v>
      </c>
      <c r="G23" s="1712">
        <v>978.56925447890853</v>
      </c>
      <c r="H23" s="1088">
        <f t="shared" si="1"/>
        <v>978.56925447890853</v>
      </c>
      <c r="K23" s="1614"/>
    </row>
    <row r="24" spans="1:11">
      <c r="K24" s="1614"/>
    </row>
    <row r="25" spans="1:11" ht="27.75" customHeight="1">
      <c r="A25" s="1938" t="s">
        <v>7017</v>
      </c>
      <c r="B25" s="1938"/>
      <c r="C25" s="1938"/>
      <c r="D25" s="1938"/>
      <c r="E25" s="1938"/>
      <c r="F25" s="1938"/>
      <c r="G25" s="1938"/>
      <c r="H25" s="1938"/>
      <c r="K25" s="1614"/>
    </row>
    <row r="26" spans="1:11" ht="30.2" customHeight="1">
      <c r="A26" s="1092" t="s">
        <v>211</v>
      </c>
      <c r="B26" s="1092" t="s">
        <v>23</v>
      </c>
      <c r="C26" s="1093" t="s">
        <v>4</v>
      </c>
      <c r="D26" s="1092" t="s">
        <v>6987</v>
      </c>
      <c r="E26" s="1092" t="s">
        <v>6988</v>
      </c>
      <c r="F26" s="1092" t="s">
        <v>6989</v>
      </c>
      <c r="G26" s="1094" t="s">
        <v>6990</v>
      </c>
      <c r="H26" s="1094" t="s">
        <v>6991</v>
      </c>
      <c r="K26" s="1614"/>
    </row>
    <row r="27" spans="1:11" ht="42.75" customHeight="1">
      <c r="A27" s="1091"/>
      <c r="B27" s="1086" t="s">
        <v>7018</v>
      </c>
      <c r="C27" s="1087" t="s">
        <v>7019</v>
      </c>
      <c r="D27" s="1086" t="s">
        <v>2144</v>
      </c>
      <c r="E27" s="1086">
        <v>3</v>
      </c>
      <c r="F27" s="1086" t="s">
        <v>71</v>
      </c>
      <c r="G27" s="1712">
        <v>2795.9121556540158</v>
      </c>
      <c r="H27" s="1088">
        <f>G27-G27*$J$5</f>
        <v>2795.9121556540158</v>
      </c>
      <c r="K27" s="1614"/>
    </row>
    <row r="28" spans="1:11" ht="46.5" customHeight="1">
      <c r="A28" s="1091"/>
      <c r="B28" s="1086" t="s">
        <v>7253</v>
      </c>
      <c r="C28" s="1087" t="s">
        <v>7020</v>
      </c>
      <c r="D28" s="1086" t="s">
        <v>2144</v>
      </c>
      <c r="E28" s="1086">
        <v>3</v>
      </c>
      <c r="F28" s="1086" t="s">
        <v>71</v>
      </c>
      <c r="G28" s="1712">
        <v>3289.3084184164941</v>
      </c>
      <c r="H28" s="1088">
        <f>G28-G28*$J$5</f>
        <v>3289.3084184164941</v>
      </c>
      <c r="K28" s="1614"/>
    </row>
    <row r="29" spans="1:11" ht="29.25" customHeight="1">
      <c r="A29" s="1935"/>
      <c r="B29" s="1086" t="s">
        <v>7254</v>
      </c>
      <c r="C29" s="1087" t="s">
        <v>7021</v>
      </c>
      <c r="D29" s="1086" t="s">
        <v>6994</v>
      </c>
      <c r="E29" s="1086">
        <v>6</v>
      </c>
      <c r="F29" s="1086" t="s">
        <v>84</v>
      </c>
      <c r="G29" s="1712">
        <v>1578.8680408399121</v>
      </c>
      <c r="H29" s="1088">
        <f>G29-G29*$J$5</f>
        <v>1578.8680408399121</v>
      </c>
      <c r="K29" s="1614"/>
    </row>
    <row r="30" spans="1:11" ht="29.25" customHeight="1">
      <c r="A30" s="1936"/>
      <c r="B30" s="1086" t="s">
        <v>7255</v>
      </c>
      <c r="C30" s="1087" t="s">
        <v>7022</v>
      </c>
      <c r="D30" s="1086" t="s">
        <v>6994</v>
      </c>
      <c r="E30" s="1086">
        <v>6</v>
      </c>
      <c r="F30" s="1086" t="s">
        <v>82</v>
      </c>
      <c r="G30" s="1712">
        <v>1809.1196301290686</v>
      </c>
      <c r="H30" s="1088">
        <f>G30-G30*$J$5</f>
        <v>1809.1196301290686</v>
      </c>
      <c r="K30" s="1614"/>
    </row>
    <row r="31" spans="1:11" ht="48.2" customHeight="1">
      <c r="A31" s="1091"/>
      <c r="B31" s="1086" t="s">
        <v>7023</v>
      </c>
      <c r="C31" s="1087" t="s">
        <v>7024</v>
      </c>
      <c r="D31" s="1086" t="s">
        <v>2144</v>
      </c>
      <c r="E31" s="1086">
        <v>3</v>
      </c>
      <c r="F31" s="1086" t="s">
        <v>82</v>
      </c>
      <c r="G31" s="1712">
        <v>2795.9121556540158</v>
      </c>
      <c r="H31" s="1088">
        <f>G31-G31*$J$5</f>
        <v>2795.9121556540158</v>
      </c>
      <c r="K31" s="1614"/>
    </row>
    <row r="32" spans="1:11">
      <c r="G32" s="1711"/>
      <c r="K32" s="1614"/>
    </row>
    <row r="33" spans="1:11" ht="15.75" customHeight="1">
      <c r="A33" s="1938" t="s">
        <v>7025</v>
      </c>
      <c r="B33" s="1938"/>
      <c r="C33" s="1938"/>
      <c r="D33" s="1938"/>
      <c r="E33" s="1938"/>
      <c r="F33" s="1938"/>
      <c r="G33" s="1938"/>
      <c r="H33" s="1938"/>
      <c r="K33" s="1614"/>
    </row>
    <row r="34" spans="1:11" ht="53.25" customHeight="1">
      <c r="A34" s="1092" t="s">
        <v>211</v>
      </c>
      <c r="B34" s="1092" t="s">
        <v>23</v>
      </c>
      <c r="C34" s="1093" t="s">
        <v>4</v>
      </c>
      <c r="D34" s="1092" t="s">
        <v>6987</v>
      </c>
      <c r="E34" s="1092" t="s">
        <v>6988</v>
      </c>
      <c r="F34" s="1092" t="s">
        <v>6989</v>
      </c>
      <c r="G34" s="1094" t="s">
        <v>6990</v>
      </c>
      <c r="H34" s="1094" t="s">
        <v>6991</v>
      </c>
      <c r="K34" s="1614"/>
    </row>
    <row r="35" spans="1:11" ht="15.75" customHeight="1">
      <c r="A35" s="1939"/>
      <c r="B35" s="1086" t="s">
        <v>7026</v>
      </c>
      <c r="C35" s="1087" t="s">
        <v>7027</v>
      </c>
      <c r="D35" s="1086" t="s">
        <v>6994</v>
      </c>
      <c r="E35" s="1086">
        <v>6</v>
      </c>
      <c r="F35" s="1086" t="s">
        <v>7028</v>
      </c>
      <c r="G35" s="1712">
        <v>328.93084184164945</v>
      </c>
      <c r="H35" s="1088">
        <f>G35-G35*$J$5</f>
        <v>328.93084184164945</v>
      </c>
      <c r="K35" s="1614"/>
    </row>
    <row r="36" spans="1:11" ht="15.75" customHeight="1">
      <c r="A36" s="1939"/>
      <c r="B36" s="1086" t="s">
        <v>7256</v>
      </c>
      <c r="C36" s="1087" t="s">
        <v>7029</v>
      </c>
      <c r="D36" s="1086" t="s">
        <v>6994</v>
      </c>
      <c r="E36" s="1086">
        <v>7</v>
      </c>
      <c r="F36" s="1086" t="s">
        <v>7028</v>
      </c>
      <c r="G36" s="1712">
        <v>328.93084184164945</v>
      </c>
      <c r="H36" s="1088">
        <f>G36-G36*$J$5</f>
        <v>328.93084184164945</v>
      </c>
      <c r="K36" s="1614"/>
    </row>
    <row r="37" spans="1:11">
      <c r="A37" s="1939"/>
      <c r="B37" s="1086" t="s">
        <v>7257</v>
      </c>
      <c r="C37" s="1087" t="s">
        <v>7030</v>
      </c>
      <c r="D37" s="1086" t="s">
        <v>6994</v>
      </c>
      <c r="E37" s="1086">
        <v>8</v>
      </c>
      <c r="F37" s="1086" t="s">
        <v>7028</v>
      </c>
      <c r="G37" s="1712">
        <v>328.93314435754183</v>
      </c>
      <c r="H37" s="1088">
        <f>G37-G37*$J$5</f>
        <v>328.93314435754183</v>
      </c>
      <c r="K37" s="1614"/>
    </row>
    <row r="38" spans="1:11">
      <c r="G38" s="1711"/>
      <c r="K38" s="1614"/>
    </row>
    <row r="39" spans="1:11">
      <c r="G39" s="1711"/>
      <c r="K39" s="1614"/>
    </row>
    <row r="40" spans="1:11" ht="15.75" customHeight="1">
      <c r="A40" s="1938" t="s">
        <v>7383</v>
      </c>
      <c r="B40" s="1938"/>
      <c r="C40" s="1938"/>
      <c r="D40" s="1938"/>
      <c r="E40" s="1938"/>
      <c r="F40" s="1938"/>
      <c r="G40" s="1938"/>
      <c r="H40" s="1938"/>
      <c r="K40" s="1614"/>
    </row>
    <row r="41" spans="1:11" ht="41.25" customHeight="1">
      <c r="A41" s="1092" t="s">
        <v>211</v>
      </c>
      <c r="B41" s="1092" t="s">
        <v>23</v>
      </c>
      <c r="C41" s="1093" t="s">
        <v>4</v>
      </c>
      <c r="D41" s="1092" t="s">
        <v>6987</v>
      </c>
      <c r="E41" s="1092" t="s">
        <v>7385</v>
      </c>
      <c r="F41" s="1092" t="s">
        <v>6989</v>
      </c>
      <c r="G41" s="1094" t="s">
        <v>6990</v>
      </c>
      <c r="H41" s="1094" t="s">
        <v>6991</v>
      </c>
      <c r="K41" s="1614"/>
    </row>
    <row r="42" spans="1:11" ht="15.75" customHeight="1">
      <c r="A42" s="1940"/>
      <c r="B42" s="1477" t="s">
        <v>7379</v>
      </c>
      <c r="C42" s="1478" t="s">
        <v>7381</v>
      </c>
      <c r="D42" s="1477" t="s">
        <v>2143</v>
      </c>
      <c r="E42" s="1477">
        <v>10</v>
      </c>
      <c r="F42" s="1479" t="s">
        <v>324</v>
      </c>
      <c r="G42" s="1712">
        <v>1329.9371999999998</v>
      </c>
      <c r="H42" s="1480">
        <f>G42-G42*$J$5</f>
        <v>1329.9371999999998</v>
      </c>
      <c r="K42" s="1614"/>
    </row>
    <row r="43" spans="1:11" ht="15.75" customHeight="1">
      <c r="A43" s="1941"/>
      <c r="B43" s="1477" t="s">
        <v>7380</v>
      </c>
      <c r="C43" s="1478" t="s">
        <v>7382</v>
      </c>
      <c r="D43" s="1477" t="s">
        <v>2143</v>
      </c>
      <c r="E43" s="1477">
        <v>10</v>
      </c>
      <c r="F43" s="1477" t="s">
        <v>7384</v>
      </c>
      <c r="G43" s="1712">
        <v>2159.0135999999998</v>
      </c>
      <c r="H43" s="1480">
        <f>G43-G43*$J$5</f>
        <v>2159.0135999999998</v>
      </c>
      <c r="K43" s="1614"/>
    </row>
    <row r="44" spans="1:11">
      <c r="E44" s="801"/>
      <c r="K44" s="1614"/>
    </row>
    <row r="45" spans="1:11">
      <c r="K45" s="1614"/>
    </row>
    <row r="46" spans="1:11" ht="15.75" customHeight="1">
      <c r="A46" s="1938" t="s">
        <v>7389</v>
      </c>
      <c r="B46" s="1938"/>
      <c r="C46" s="1938"/>
      <c r="D46" s="1938"/>
      <c r="E46" s="1938"/>
      <c r="F46" s="1938"/>
      <c r="G46" s="1938"/>
      <c r="H46" s="1938"/>
      <c r="K46" s="1614"/>
    </row>
    <row r="47" spans="1:11" ht="48.75" customHeight="1">
      <c r="A47" s="1092" t="s">
        <v>211</v>
      </c>
      <c r="B47" s="1092" t="s">
        <v>23</v>
      </c>
      <c r="C47" s="1093" t="s">
        <v>4</v>
      </c>
      <c r="D47" s="1092" t="s">
        <v>6987</v>
      </c>
      <c r="E47" s="1092" t="s">
        <v>7385</v>
      </c>
      <c r="F47" s="1092" t="s">
        <v>6989</v>
      </c>
      <c r="G47" s="1094" t="s">
        <v>6990</v>
      </c>
      <c r="H47" s="1094" t="s">
        <v>6991</v>
      </c>
      <c r="K47" s="1614"/>
    </row>
    <row r="48" spans="1:11" ht="30.75" customHeight="1">
      <c r="A48" s="1940"/>
      <c r="B48" s="1477" t="s">
        <v>7386</v>
      </c>
      <c r="C48" s="1478" t="s">
        <v>7390</v>
      </c>
      <c r="D48" s="1477" t="s">
        <v>2143</v>
      </c>
      <c r="E48" s="1477">
        <v>10</v>
      </c>
      <c r="F48" s="1479" t="s">
        <v>7388</v>
      </c>
      <c r="G48" s="1712">
        <v>2146.6817999999998</v>
      </c>
      <c r="H48" s="1480">
        <f>G48-G48*$J$5</f>
        <v>2146.6817999999998</v>
      </c>
      <c r="K48" s="1614"/>
    </row>
    <row r="49" spans="1:11" ht="30.75" customHeight="1">
      <c r="A49" s="1941"/>
      <c r="B49" s="1477" t="s">
        <v>7387</v>
      </c>
      <c r="C49" s="1478" t="s">
        <v>7391</v>
      </c>
      <c r="D49" s="1477" t="s">
        <v>2143</v>
      </c>
      <c r="E49" s="1477">
        <v>10</v>
      </c>
      <c r="F49" s="1479" t="s">
        <v>7388</v>
      </c>
      <c r="G49" s="1712">
        <v>2997.5760000000005</v>
      </c>
      <c r="H49" s="1480">
        <f>G49-G49*$J$5</f>
        <v>2997.5760000000005</v>
      </c>
      <c r="K49" s="1614"/>
    </row>
  </sheetData>
  <mergeCells count="12">
    <mergeCell ref="A40:H40"/>
    <mergeCell ref="A42:A43"/>
    <mergeCell ref="A46:H46"/>
    <mergeCell ref="A48:A49"/>
    <mergeCell ref="A33:H33"/>
    <mergeCell ref="A35:A37"/>
    <mergeCell ref="A29:A30"/>
    <mergeCell ref="A1:H1"/>
    <mergeCell ref="A5:H5"/>
    <mergeCell ref="A14:H14"/>
    <mergeCell ref="A16:A23"/>
    <mergeCell ref="A25:H25"/>
  </mergeCells>
  <pageMargins left="0.7" right="0.7" top="0.75" bottom="0.75" header="0.3" footer="0.3"/>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6"/>
  <sheetViews>
    <sheetView zoomScale="70" zoomScaleNormal="70" workbookViewId="0">
      <selection activeCell="G23" sqref="G23:G28"/>
    </sheetView>
  </sheetViews>
  <sheetFormatPr defaultColWidth="9.140625" defaultRowHeight="15"/>
  <cols>
    <col min="1" max="1" width="19.42578125" style="1082" customWidth="1"/>
    <col min="2" max="2" width="16.7109375" style="1082" bestFit="1" customWidth="1"/>
    <col min="3" max="3" width="108.140625" style="1082" customWidth="1"/>
    <col min="4" max="4" width="17" style="1082" customWidth="1"/>
    <col min="5" max="5" width="26.5703125" style="1082" bestFit="1" customWidth="1"/>
    <col min="6" max="6" width="26.42578125" style="1082" bestFit="1" customWidth="1"/>
    <col min="7" max="7" width="15.42578125" style="1082" bestFit="1" customWidth="1"/>
    <col min="8" max="8" width="14.42578125" style="1082" bestFit="1" customWidth="1"/>
    <col min="9" max="9" width="10" style="1082" bestFit="1" customWidth="1"/>
    <col min="10" max="16384" width="9.140625" style="1082"/>
  </cols>
  <sheetData>
    <row r="1" spans="1:11">
      <c r="A1" s="1937" t="s">
        <v>7590</v>
      </c>
      <c r="B1" s="1937"/>
      <c r="C1" s="1937"/>
      <c r="D1" s="1937"/>
      <c r="E1" s="1937"/>
      <c r="F1" s="1937"/>
      <c r="G1" s="1937"/>
      <c r="H1" s="1937"/>
    </row>
    <row r="3" spans="1:11">
      <c r="A3"/>
    </row>
    <row r="4" spans="1:11">
      <c r="A4" s="1938" t="s">
        <v>7627</v>
      </c>
      <c r="B4" s="1938"/>
      <c r="C4" s="1938"/>
      <c r="D4" s="1938"/>
      <c r="E4" s="1938"/>
      <c r="F4" s="1938"/>
      <c r="G4" s="1938"/>
      <c r="H4" s="1938"/>
      <c r="I4" s="1083" t="s">
        <v>6636</v>
      </c>
      <c r="J4" s="1084">
        <v>0</v>
      </c>
    </row>
    <row r="5" spans="1:11" ht="45">
      <c r="A5" s="1525" t="s">
        <v>211</v>
      </c>
      <c r="B5" s="1525" t="s">
        <v>23</v>
      </c>
      <c r="C5" s="1526" t="s">
        <v>4</v>
      </c>
      <c r="D5" s="1525" t="s">
        <v>2136</v>
      </c>
      <c r="E5" s="1525" t="s">
        <v>415</v>
      </c>
      <c r="F5" s="1525" t="s">
        <v>7612</v>
      </c>
      <c r="G5" s="1527" t="s">
        <v>6990</v>
      </c>
      <c r="H5" s="1527" t="s">
        <v>6991</v>
      </c>
    </row>
    <row r="6" spans="1:11" ht="39" customHeight="1">
      <c r="A6" s="1940"/>
      <c r="B6" s="1485" t="s">
        <v>7591</v>
      </c>
      <c r="C6" s="1485" t="s">
        <v>7613</v>
      </c>
      <c r="D6" s="1523" t="s">
        <v>7610</v>
      </c>
      <c r="E6" s="1523" t="s">
        <v>82</v>
      </c>
      <c r="F6" s="1942">
        <v>10</v>
      </c>
      <c r="G6" s="1713">
        <v>6805.3073999999997</v>
      </c>
      <c r="H6" s="1524">
        <f>G6-G6*$J$4</f>
        <v>6805.3073999999997</v>
      </c>
      <c r="K6" s="1614"/>
    </row>
    <row r="7" spans="1:11" ht="39" customHeight="1">
      <c r="A7" s="1945"/>
      <c r="B7" s="1485" t="s">
        <v>7592</v>
      </c>
      <c r="C7" s="1485" t="s">
        <v>7614</v>
      </c>
      <c r="D7" s="1523" t="s">
        <v>7610</v>
      </c>
      <c r="E7" s="1523" t="s">
        <v>71</v>
      </c>
      <c r="F7" s="1943"/>
      <c r="G7" s="1713">
        <v>7082.4312</v>
      </c>
      <c r="H7" s="1524">
        <f>G7-G7*$J$4</f>
        <v>7082.4312</v>
      </c>
      <c r="K7" s="1614"/>
    </row>
    <row r="8" spans="1:11" ht="39" customHeight="1">
      <c r="A8" s="1946"/>
      <c r="B8" s="1485" t="s">
        <v>7593</v>
      </c>
      <c r="C8" s="1485" t="s">
        <v>7615</v>
      </c>
      <c r="D8" s="1523" t="s">
        <v>7610</v>
      </c>
      <c r="E8" s="1523" t="s">
        <v>83</v>
      </c>
      <c r="F8" s="1944"/>
      <c r="G8" s="1713">
        <v>7403.0987999999998</v>
      </c>
      <c r="H8" s="1524">
        <f>G8-G8*$J$4</f>
        <v>7403.0987999999998</v>
      </c>
      <c r="K8" s="1614"/>
    </row>
    <row r="9" spans="1:11">
      <c r="B9" s="1090"/>
      <c r="C9" s="1090"/>
      <c r="D9" s="1090"/>
      <c r="E9" s="1090"/>
      <c r="F9" s="1090"/>
      <c r="G9" s="1090"/>
      <c r="H9" s="1090"/>
      <c r="K9" s="1614"/>
    </row>
    <row r="10" spans="1:11">
      <c r="A10" s="1938" t="s">
        <v>7628</v>
      </c>
      <c r="B10" s="1938"/>
      <c r="C10" s="1938"/>
      <c r="D10" s="1938"/>
      <c r="E10" s="1938"/>
      <c r="F10" s="1938"/>
      <c r="G10" s="1938"/>
      <c r="H10" s="1938"/>
      <c r="K10" s="1614"/>
    </row>
    <row r="11" spans="1:11" ht="45">
      <c r="A11" s="1525" t="s">
        <v>211</v>
      </c>
      <c r="B11" s="1525" t="s">
        <v>23</v>
      </c>
      <c r="C11" s="1526" t="s">
        <v>4</v>
      </c>
      <c r="D11" s="1525" t="s">
        <v>2136</v>
      </c>
      <c r="E11" s="1525" t="s">
        <v>7606</v>
      </c>
      <c r="F11" s="1525" t="s">
        <v>7607</v>
      </c>
      <c r="G11" s="1527" t="s">
        <v>6990</v>
      </c>
      <c r="H11" s="1527" t="s">
        <v>6991</v>
      </c>
      <c r="K11" s="1614"/>
    </row>
    <row r="12" spans="1:11" ht="36.75" customHeight="1">
      <c r="A12" s="1940"/>
      <c r="B12" s="1485" t="s">
        <v>7594</v>
      </c>
      <c r="C12" s="1485" t="s">
        <v>7616</v>
      </c>
      <c r="D12" s="1523" t="s">
        <v>7610</v>
      </c>
      <c r="E12" s="1947">
        <v>5500</v>
      </c>
      <c r="F12" s="1942">
        <v>300</v>
      </c>
      <c r="G12" s="1713">
        <v>6686.5385999999999</v>
      </c>
      <c r="H12" s="1524">
        <f>G12-G12*$J$4</f>
        <v>6686.5385999999999</v>
      </c>
      <c r="K12" s="1614"/>
    </row>
    <row r="13" spans="1:11" ht="36.75" customHeight="1">
      <c r="A13" s="1945"/>
      <c r="B13" s="1485" t="s">
        <v>7595</v>
      </c>
      <c r="C13" s="1485" t="s">
        <v>7617</v>
      </c>
      <c r="D13" s="1523" t="s">
        <v>7610</v>
      </c>
      <c r="E13" s="1948"/>
      <c r="F13" s="1943"/>
      <c r="G13" s="1713">
        <v>7157.6460000000006</v>
      </c>
      <c r="H13" s="1524">
        <f>G13-G13*$J$4</f>
        <v>7157.6460000000006</v>
      </c>
      <c r="K13" s="1614"/>
    </row>
    <row r="14" spans="1:11" ht="36.75" customHeight="1">
      <c r="A14" s="1946"/>
      <c r="B14" s="1485" t="s">
        <v>7596</v>
      </c>
      <c r="C14" s="1485" t="s">
        <v>7618</v>
      </c>
      <c r="D14" s="1523" t="s">
        <v>7610</v>
      </c>
      <c r="E14" s="1949"/>
      <c r="F14" s="1944"/>
      <c r="G14" s="1713">
        <v>7858.3656000000001</v>
      </c>
      <c r="H14" s="1524">
        <f>G14-G14*$J$4</f>
        <v>7858.3656000000001</v>
      </c>
      <c r="K14" s="1614"/>
    </row>
    <row r="15" spans="1:11" ht="75" customHeight="1">
      <c r="A15" s="1528"/>
      <c r="B15" s="1485" t="s">
        <v>7598</v>
      </c>
      <c r="C15" s="1485" t="s">
        <v>7619</v>
      </c>
      <c r="D15" s="1530" t="s">
        <v>7611</v>
      </c>
      <c r="E15" s="1531" t="s">
        <v>3754</v>
      </c>
      <c r="F15" s="1531" t="s">
        <v>3754</v>
      </c>
      <c r="G15" s="1713">
        <v>561</v>
      </c>
      <c r="H15" s="1524">
        <f>G15-G15*$J$4</f>
        <v>561</v>
      </c>
      <c r="K15" s="1614"/>
    </row>
    <row r="16" spans="1:11">
      <c r="K16" s="1614"/>
    </row>
    <row r="17" spans="1:11">
      <c r="A17" s="1938" t="s">
        <v>7629</v>
      </c>
      <c r="B17" s="1938"/>
      <c r="C17" s="1938"/>
      <c r="D17" s="1938"/>
      <c r="E17" s="1938"/>
      <c r="F17" s="1938"/>
      <c r="G17" s="1938"/>
      <c r="H17" s="1938"/>
      <c r="K17" s="1614"/>
    </row>
    <row r="18" spans="1:11" ht="45">
      <c r="A18" s="1525" t="s">
        <v>211</v>
      </c>
      <c r="B18" s="1525" t="s">
        <v>23</v>
      </c>
      <c r="C18" s="1526" t="s">
        <v>4</v>
      </c>
      <c r="D18" s="1525" t="s">
        <v>2136</v>
      </c>
      <c r="E18" s="1525" t="s">
        <v>7606</v>
      </c>
      <c r="F18" s="1525" t="s">
        <v>7607</v>
      </c>
      <c r="G18" s="1527" t="s">
        <v>6990</v>
      </c>
      <c r="H18" s="1527" t="s">
        <v>6991</v>
      </c>
      <c r="K18" s="1614"/>
    </row>
    <row r="19" spans="1:11" ht="81.75" customHeight="1">
      <c r="A19" s="1475"/>
      <c r="B19" s="1485" t="s">
        <v>7597</v>
      </c>
      <c r="C19" s="1485" t="s">
        <v>7620</v>
      </c>
      <c r="D19" s="1523" t="s">
        <v>7605</v>
      </c>
      <c r="E19" s="1532">
        <v>5000</v>
      </c>
      <c r="F19" s="1529">
        <v>300</v>
      </c>
      <c r="G19" s="1713">
        <v>2598.1134000000002</v>
      </c>
      <c r="H19" s="1524">
        <f>G19-G19*J4</f>
        <v>2598.1134000000002</v>
      </c>
      <c r="K19" s="1614"/>
    </row>
    <row r="20" spans="1:11">
      <c r="G20" s="1316"/>
      <c r="K20" s="1614"/>
    </row>
    <row r="21" spans="1:11">
      <c r="A21" s="1938" t="s">
        <v>7608</v>
      </c>
      <c r="B21" s="1938"/>
      <c r="C21" s="1938"/>
      <c r="D21" s="1938"/>
      <c r="E21" s="1938"/>
      <c r="F21" s="1938"/>
      <c r="G21" s="1938"/>
      <c r="H21" s="1938"/>
      <c r="K21" s="1614"/>
    </row>
    <row r="22" spans="1:11" ht="45">
      <c r="A22" s="1525" t="s">
        <v>211</v>
      </c>
      <c r="B22" s="1525" t="s">
        <v>23</v>
      </c>
      <c r="C22" s="1526" t="s">
        <v>4</v>
      </c>
      <c r="D22" s="1525" t="s">
        <v>2136</v>
      </c>
      <c r="E22" s="1525" t="s">
        <v>7606</v>
      </c>
      <c r="F22" s="1525" t="s">
        <v>7607</v>
      </c>
      <c r="G22" s="1527" t="s">
        <v>6990</v>
      </c>
      <c r="H22" s="1527" t="s">
        <v>6991</v>
      </c>
      <c r="I22"/>
      <c r="K22" s="1614"/>
    </row>
    <row r="23" spans="1:11" ht="33.75" customHeight="1">
      <c r="A23" s="1940"/>
      <c r="B23" s="1485" t="s">
        <v>7599</v>
      </c>
      <c r="C23" s="1485" t="s">
        <v>7621</v>
      </c>
      <c r="D23" s="1523" t="s">
        <v>7605</v>
      </c>
      <c r="E23" s="1947">
        <v>12000</v>
      </c>
      <c r="F23" s="1942" t="s">
        <v>7609</v>
      </c>
      <c r="G23" s="1713">
        <v>6695.4636</v>
      </c>
      <c r="H23" s="1524">
        <f t="shared" ref="H23:H28" si="0">G23-G23*$J$4</f>
        <v>6695.4636</v>
      </c>
      <c r="K23" s="1614"/>
    </row>
    <row r="24" spans="1:11" ht="33.75" customHeight="1">
      <c r="A24" s="1945"/>
      <c r="B24" s="1485" t="s">
        <v>7600</v>
      </c>
      <c r="C24" s="1485" t="s">
        <v>7622</v>
      </c>
      <c r="D24" s="1523" t="s">
        <v>7605</v>
      </c>
      <c r="E24" s="1948"/>
      <c r="F24" s="1943"/>
      <c r="G24" s="1713">
        <v>7206.5754000000006</v>
      </c>
      <c r="H24" s="1524">
        <f t="shared" si="0"/>
        <v>7206.5754000000006</v>
      </c>
      <c r="K24" s="1614"/>
    </row>
    <row r="25" spans="1:11" ht="33.75" customHeight="1">
      <c r="A25" s="1946"/>
      <c r="B25" s="1485" t="s">
        <v>7601</v>
      </c>
      <c r="C25" s="1485" t="s">
        <v>7623</v>
      </c>
      <c r="D25" s="1523" t="s">
        <v>7605</v>
      </c>
      <c r="E25" s="1949"/>
      <c r="F25" s="1944"/>
      <c r="G25" s="1713">
        <v>8054.8686000000007</v>
      </c>
      <c r="H25" s="1524">
        <f t="shared" si="0"/>
        <v>8054.8686000000007</v>
      </c>
      <c r="K25" s="1614"/>
    </row>
    <row r="26" spans="1:11" ht="33.75" customHeight="1">
      <c r="A26" s="1940"/>
      <c r="B26" s="1485" t="s">
        <v>7602</v>
      </c>
      <c r="C26" s="1485" t="s">
        <v>7624</v>
      </c>
      <c r="D26" s="1523" t="s">
        <v>7605</v>
      </c>
      <c r="E26" s="1947">
        <v>9000</v>
      </c>
      <c r="F26" s="1942">
        <v>300</v>
      </c>
      <c r="G26" s="1713">
        <v>7024.4952000000003</v>
      </c>
      <c r="H26" s="1524">
        <f t="shared" si="0"/>
        <v>7024.4952000000003</v>
      </c>
      <c r="K26" s="1614"/>
    </row>
    <row r="27" spans="1:11" ht="33.75" customHeight="1">
      <c r="A27" s="1945"/>
      <c r="B27" s="1485" t="s">
        <v>7603</v>
      </c>
      <c r="C27" s="1485" t="s">
        <v>7625</v>
      </c>
      <c r="D27" s="1523" t="s">
        <v>7605</v>
      </c>
      <c r="E27" s="1948"/>
      <c r="F27" s="1943"/>
      <c r="G27" s="1713">
        <v>7937.4768000000004</v>
      </c>
      <c r="H27" s="1524">
        <f t="shared" si="0"/>
        <v>7937.4768000000004</v>
      </c>
      <c r="K27" s="1614"/>
    </row>
    <row r="28" spans="1:11" ht="33.75" customHeight="1">
      <c r="A28" s="1946"/>
      <c r="B28" s="1485" t="s">
        <v>7604</v>
      </c>
      <c r="C28" s="1485" t="s">
        <v>7626</v>
      </c>
      <c r="D28" s="1523" t="s">
        <v>7605</v>
      </c>
      <c r="E28" s="1949"/>
      <c r="F28" s="1944"/>
      <c r="G28" s="1713">
        <v>8731.0367999999999</v>
      </c>
      <c r="H28" s="1524">
        <f t="shared" si="0"/>
        <v>8731.0367999999999</v>
      </c>
      <c r="K28" s="1614"/>
    </row>
    <row r="29" spans="1:11">
      <c r="G29" s="1316"/>
    </row>
    <row r="33" spans="1:4">
      <c r="A33" s="1522"/>
      <c r="B33" s="1521"/>
      <c r="C33" s="1521"/>
      <c r="D33" s="1521"/>
    </row>
    <row r="34" spans="1:4">
      <c r="A34" s="1522"/>
      <c r="B34" s="1521"/>
      <c r="C34" s="1521"/>
      <c r="D34" s="1521"/>
    </row>
    <row r="35" spans="1:4">
      <c r="A35" s="1522"/>
      <c r="B35" s="1521"/>
      <c r="C35" s="1521"/>
      <c r="D35" s="1521"/>
    </row>
    <row r="36" spans="1:4">
      <c r="A36" s="1522"/>
      <c r="B36" s="1521"/>
      <c r="C36" s="1521"/>
      <c r="D36" s="1521"/>
    </row>
    <row r="37" spans="1:4">
      <c r="A37" s="1522"/>
      <c r="B37" s="1521"/>
      <c r="C37" s="1521"/>
      <c r="D37" s="1521"/>
    </row>
    <row r="38" spans="1:4">
      <c r="A38" s="1522"/>
      <c r="B38" s="1521"/>
      <c r="C38" s="1521"/>
      <c r="D38" s="1521"/>
    </row>
    <row r="39" spans="1:4">
      <c r="A39" s="1522"/>
      <c r="D39" s="1521"/>
    </row>
    <row r="40" spans="1:4">
      <c r="A40" s="1522"/>
      <c r="B40" s="1521"/>
      <c r="C40" s="1521"/>
      <c r="D40" s="1521"/>
    </row>
    <row r="41" spans="1:4">
      <c r="A41" s="1522"/>
      <c r="D41" s="1521"/>
    </row>
    <row r="42" spans="1:4">
      <c r="A42" s="1522"/>
      <c r="D42" s="1521"/>
    </row>
    <row r="43" spans="1:4">
      <c r="A43" s="1522"/>
      <c r="D43" s="1521"/>
    </row>
    <row r="44" spans="1:4">
      <c r="A44" s="1522"/>
      <c r="D44" s="1521"/>
    </row>
    <row r="45" spans="1:4">
      <c r="A45" s="1522"/>
      <c r="D45" s="1521"/>
    </row>
    <row r="46" spans="1:4">
      <c r="A46" s="1522"/>
      <c r="D46" s="1521"/>
    </row>
  </sheetData>
  <mergeCells count="16">
    <mergeCell ref="E26:E28"/>
    <mergeCell ref="F26:F28"/>
    <mergeCell ref="A23:A25"/>
    <mergeCell ref="A26:A28"/>
    <mergeCell ref="A12:A14"/>
    <mergeCell ref="E23:E25"/>
    <mergeCell ref="F23:F25"/>
    <mergeCell ref="E12:E14"/>
    <mergeCell ref="F12:F14"/>
    <mergeCell ref="A21:H21"/>
    <mergeCell ref="A1:H1"/>
    <mergeCell ref="A4:H4"/>
    <mergeCell ref="A10:H10"/>
    <mergeCell ref="A17:H17"/>
    <mergeCell ref="F6:F8"/>
    <mergeCell ref="A6:A8"/>
  </mergeCells>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3"/>
  <dimension ref="A1:G18"/>
  <sheetViews>
    <sheetView zoomScale="80" zoomScaleNormal="80" workbookViewId="0">
      <selection activeCell="C17" sqref="C17:C18"/>
    </sheetView>
  </sheetViews>
  <sheetFormatPr defaultRowHeight="15"/>
  <cols>
    <col min="1" max="1" width="21.85546875" customWidth="1"/>
    <col min="2" max="2" width="133" customWidth="1"/>
    <col min="3" max="3" width="14" customWidth="1"/>
    <col min="4" max="4" width="16.5703125" customWidth="1"/>
    <col min="5" max="5" width="11.28515625" bestFit="1" customWidth="1"/>
  </cols>
  <sheetData>
    <row r="1" spans="1:7" s="109" customFormat="1" ht="15.75">
      <c r="A1" s="1950" t="s">
        <v>6252</v>
      </c>
      <c r="B1" s="1950"/>
      <c r="C1" s="1951"/>
      <c r="D1" s="1951"/>
      <c r="F1" s="111"/>
    </row>
    <row r="2" spans="1:7" s="109" customFormat="1">
      <c r="A2" s="8"/>
      <c r="B2" s="4"/>
      <c r="C2" s="802"/>
      <c r="D2" s="802"/>
      <c r="F2" s="111"/>
    </row>
    <row r="3" spans="1:7" s="109" customFormat="1">
      <c r="A3" s="7"/>
      <c r="B3" s="4"/>
      <c r="C3" s="802"/>
      <c r="D3" s="802"/>
      <c r="F3" s="111"/>
    </row>
    <row r="4" spans="1:7" s="109" customFormat="1" ht="66.2" customHeight="1">
      <c r="A4" s="1263" t="s">
        <v>23</v>
      </c>
      <c r="B4" s="1264" t="s">
        <v>4</v>
      </c>
      <c r="C4" s="119" t="s">
        <v>10</v>
      </c>
      <c r="D4" s="119" t="s">
        <v>11</v>
      </c>
      <c r="E4" s="14" t="s">
        <v>6</v>
      </c>
      <c r="F4" s="575">
        <v>0</v>
      </c>
    </row>
    <row r="5" spans="1:7" ht="24.75" customHeight="1" thickBot="1">
      <c r="A5" s="1956" t="s">
        <v>6253</v>
      </c>
      <c r="B5" s="1957"/>
      <c r="C5" s="1957"/>
      <c r="D5" s="1958"/>
    </row>
    <row r="6" spans="1:7" s="803" customFormat="1" ht="15" customHeight="1" thickTop="1">
      <c r="A6" s="1954" t="s">
        <v>6276</v>
      </c>
      <c r="B6" s="1955"/>
      <c r="C6" s="1211"/>
      <c r="D6" s="1212"/>
    </row>
    <row r="7" spans="1:7" ht="15" customHeight="1">
      <c r="A7" s="1213" t="s">
        <v>6256</v>
      </c>
      <c r="B7" s="1214" t="s">
        <v>6266</v>
      </c>
      <c r="C7" s="1009">
        <v>3492.7465456383884</v>
      </c>
      <c r="D7" s="1117">
        <f>C7-C7*$F$4</f>
        <v>3492.7465456383884</v>
      </c>
      <c r="G7" s="224"/>
    </row>
    <row r="8" spans="1:7">
      <c r="A8" s="1214" t="s">
        <v>6257</v>
      </c>
      <c r="B8" s="1215" t="s">
        <v>6267</v>
      </c>
      <c r="C8" s="1009">
        <v>3492.7465456383884</v>
      </c>
      <c r="D8" s="1117">
        <f>C8-C8*$F$4</f>
        <v>3492.7465456383884</v>
      </c>
      <c r="F8" s="1588"/>
      <c r="G8" s="224"/>
    </row>
    <row r="9" spans="1:7" s="803" customFormat="1" ht="15" customHeight="1">
      <c r="A9" s="1952" t="s">
        <v>6277</v>
      </c>
      <c r="B9" s="1953"/>
      <c r="C9" s="1315"/>
      <c r="D9" s="1212"/>
      <c r="F9" s="1588"/>
      <c r="G9" s="224"/>
    </row>
    <row r="10" spans="1:7" ht="15" customHeight="1">
      <c r="A10" s="1216" t="s">
        <v>6258</v>
      </c>
      <c r="B10" s="1215" t="s">
        <v>6268</v>
      </c>
      <c r="C10" s="1009">
        <v>3492.7465456383884</v>
      </c>
      <c r="D10" s="1117">
        <f t="shared" ref="D10:D18" si="0">C10-C10*$F$4</f>
        <v>3492.7465456383884</v>
      </c>
      <c r="F10" s="1588"/>
      <c r="G10" s="224"/>
    </row>
    <row r="11" spans="1:7">
      <c r="A11" s="1214" t="s">
        <v>6259</v>
      </c>
      <c r="B11" s="1215" t="s">
        <v>6269</v>
      </c>
      <c r="C11" s="1009">
        <v>3492.7465456383884</v>
      </c>
      <c r="D11" s="1117">
        <f t="shared" si="0"/>
        <v>3492.7465456383884</v>
      </c>
      <c r="F11" s="1588"/>
      <c r="G11" s="224"/>
    </row>
    <row r="12" spans="1:7">
      <c r="A12" s="1214" t="s">
        <v>6260</v>
      </c>
      <c r="B12" s="1215" t="s">
        <v>6270</v>
      </c>
      <c r="C12" s="1009">
        <v>3929.3398638431818</v>
      </c>
      <c r="D12" s="1117">
        <f t="shared" si="0"/>
        <v>3929.3398638431818</v>
      </c>
      <c r="F12" s="1588"/>
      <c r="G12" s="224"/>
    </row>
    <row r="13" spans="1:7">
      <c r="A13" s="1214" t="s">
        <v>6261</v>
      </c>
      <c r="B13" s="1215" t="s">
        <v>6271</v>
      </c>
      <c r="C13" s="1009">
        <v>3929.3398638431818</v>
      </c>
      <c r="D13" s="1117">
        <f t="shared" si="0"/>
        <v>3929.3398638431818</v>
      </c>
      <c r="F13" s="1588"/>
      <c r="G13" s="224"/>
    </row>
    <row r="14" spans="1:7">
      <c r="A14" s="1214" t="s">
        <v>6262</v>
      </c>
      <c r="B14" s="1215" t="s">
        <v>6272</v>
      </c>
      <c r="C14" s="1009">
        <v>3929.3398638431818</v>
      </c>
      <c r="D14" s="1117">
        <f t="shared" si="0"/>
        <v>3929.3398638431818</v>
      </c>
      <c r="F14" s="1588"/>
      <c r="G14" s="224"/>
    </row>
    <row r="15" spans="1:7">
      <c r="A15" s="1214" t="s">
        <v>6263</v>
      </c>
      <c r="B15" s="1215" t="s">
        <v>6273</v>
      </c>
      <c r="C15" s="1009">
        <v>3929.3398638431818</v>
      </c>
      <c r="D15" s="1117">
        <f t="shared" si="0"/>
        <v>3929.3398638431818</v>
      </c>
      <c r="F15" s="1588"/>
      <c r="G15" s="224"/>
    </row>
    <row r="16" spans="1:7" s="803" customFormat="1" ht="15" customHeight="1">
      <c r="A16" s="1952" t="s">
        <v>6278</v>
      </c>
      <c r="B16" s="1953"/>
      <c r="C16" s="1315"/>
      <c r="D16" s="1212"/>
      <c r="F16" s="1588"/>
      <c r="G16" s="224"/>
    </row>
    <row r="17" spans="1:7">
      <c r="A17" s="1175" t="s">
        <v>6264</v>
      </c>
      <c r="B17" s="1175" t="s">
        <v>6274</v>
      </c>
      <c r="C17" s="1009">
        <v>4602.9409833591571</v>
      </c>
      <c r="D17" s="1117">
        <f t="shared" si="0"/>
        <v>4602.9409833591571</v>
      </c>
      <c r="F17" s="1588"/>
      <c r="G17" s="224"/>
    </row>
    <row r="18" spans="1:7">
      <c r="A18" s="1175" t="s">
        <v>6265</v>
      </c>
      <c r="B18" s="1175" t="s">
        <v>6275</v>
      </c>
      <c r="C18" s="1009">
        <v>4771.6150848314473</v>
      </c>
      <c r="D18" s="1117">
        <f t="shared" si="0"/>
        <v>4771.6150848314473</v>
      </c>
      <c r="F18" s="1588"/>
      <c r="G18" s="224"/>
    </row>
  </sheetData>
  <mergeCells count="5">
    <mergeCell ref="A1:D1"/>
    <mergeCell ref="A9:B9"/>
    <mergeCell ref="A16:B16"/>
    <mergeCell ref="A6:B6"/>
    <mergeCell ref="A5:D5"/>
  </mergeCell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9"/>
  <dimension ref="A1:WUY25"/>
  <sheetViews>
    <sheetView zoomScale="90" zoomScaleNormal="90" workbookViewId="0">
      <pane ySplit="6" topLeftCell="A7" activePane="bottomLeft" state="frozen"/>
      <selection pane="bottomLeft" activeCell="D37" sqref="D37"/>
    </sheetView>
  </sheetViews>
  <sheetFormatPr defaultRowHeight="15"/>
  <cols>
    <col min="1" max="1" width="17.28515625" style="109" customWidth="1"/>
    <col min="2" max="2" width="107.28515625" style="109" customWidth="1"/>
    <col min="3" max="3" width="12.7109375" style="62" bestFit="1" customWidth="1"/>
    <col min="4" max="4" width="20" style="109" customWidth="1"/>
    <col min="5" max="244" width="9.140625" style="109"/>
    <col min="245" max="245" width="15.5703125" style="109" bestFit="1" customWidth="1"/>
    <col min="246" max="246" width="86.28515625" style="109" bestFit="1" customWidth="1"/>
    <col min="247" max="247" width="9.28515625" style="109" hidden="1" customWidth="1"/>
    <col min="248" max="248" width="12.7109375" style="109" bestFit="1" customWidth="1"/>
    <col min="249" max="249" width="21.7109375" style="109" bestFit="1" customWidth="1"/>
    <col min="250" max="500" width="9.140625" style="109"/>
    <col min="501" max="501" width="15.5703125" style="109" bestFit="1" customWidth="1"/>
    <col min="502" max="502" width="86.28515625" style="109" bestFit="1" customWidth="1"/>
    <col min="503" max="503" width="9.28515625" style="109" hidden="1" customWidth="1"/>
    <col min="504" max="504" width="12.7109375" style="109" bestFit="1" customWidth="1"/>
    <col min="505" max="505" width="21.7109375" style="109" bestFit="1" customWidth="1"/>
    <col min="506" max="756" width="9.140625" style="109"/>
    <col min="757" max="757" width="15.5703125" style="109" bestFit="1" customWidth="1"/>
    <col min="758" max="758" width="86.28515625" style="109" bestFit="1" customWidth="1"/>
    <col min="759" max="759" width="9.28515625" style="109" hidden="1" customWidth="1"/>
    <col min="760" max="760" width="12.7109375" style="109" bestFit="1" customWidth="1"/>
    <col min="761" max="761" width="21.7109375" style="109" bestFit="1" customWidth="1"/>
    <col min="762" max="1012" width="9.140625" style="109"/>
    <col min="1013" max="1013" width="15.5703125" style="109" bestFit="1" customWidth="1"/>
    <col min="1014" max="1014" width="86.28515625" style="109" bestFit="1" customWidth="1"/>
    <col min="1015" max="1015" width="9.28515625" style="109" hidden="1" customWidth="1"/>
    <col min="1016" max="1016" width="12.7109375" style="109" bestFit="1" customWidth="1"/>
    <col min="1017" max="1017" width="21.7109375" style="109" bestFit="1" customWidth="1"/>
    <col min="1018" max="1268" width="9.140625" style="109"/>
    <col min="1269" max="1269" width="15.5703125" style="109" bestFit="1" customWidth="1"/>
    <col min="1270" max="1270" width="86.28515625" style="109" bestFit="1" customWidth="1"/>
    <col min="1271" max="1271" width="9.28515625" style="109" hidden="1" customWidth="1"/>
    <col min="1272" max="1272" width="12.7109375" style="109" bestFit="1" customWidth="1"/>
    <col min="1273" max="1273" width="21.7109375" style="109" bestFit="1" customWidth="1"/>
    <col min="1274" max="1524" width="9.140625" style="109"/>
    <col min="1525" max="1525" width="15.5703125" style="109" bestFit="1" customWidth="1"/>
    <col min="1526" max="1526" width="86.28515625" style="109" bestFit="1" customWidth="1"/>
    <col min="1527" max="1527" width="9.28515625" style="109" hidden="1" customWidth="1"/>
    <col min="1528" max="1528" width="12.7109375" style="109" bestFit="1" customWidth="1"/>
    <col min="1529" max="1529" width="21.7109375" style="109" bestFit="1" customWidth="1"/>
    <col min="1530" max="1780" width="9.140625" style="109"/>
    <col min="1781" max="1781" width="15.5703125" style="109" bestFit="1" customWidth="1"/>
    <col min="1782" max="1782" width="86.28515625" style="109" bestFit="1" customWidth="1"/>
    <col min="1783" max="1783" width="9.28515625" style="109" hidden="1" customWidth="1"/>
    <col min="1784" max="1784" width="12.7109375" style="109" bestFit="1" customWidth="1"/>
    <col min="1785" max="1785" width="21.7109375" style="109" bestFit="1" customWidth="1"/>
    <col min="1786" max="2036" width="9.140625" style="109"/>
    <col min="2037" max="2037" width="15.5703125" style="109" bestFit="1" customWidth="1"/>
    <col min="2038" max="2038" width="86.28515625" style="109" bestFit="1" customWidth="1"/>
    <col min="2039" max="2039" width="9.28515625" style="109" hidden="1" customWidth="1"/>
    <col min="2040" max="2040" width="12.7109375" style="109" bestFit="1" customWidth="1"/>
    <col min="2041" max="2041" width="21.7109375" style="109" bestFit="1" customWidth="1"/>
    <col min="2042" max="2292" width="9.140625" style="109"/>
    <col min="2293" max="2293" width="15.5703125" style="109" bestFit="1" customWidth="1"/>
    <col min="2294" max="2294" width="86.28515625" style="109" bestFit="1" customWidth="1"/>
    <col min="2295" max="2295" width="9.28515625" style="109" hidden="1" customWidth="1"/>
    <col min="2296" max="2296" width="12.7109375" style="109" bestFit="1" customWidth="1"/>
    <col min="2297" max="2297" width="21.7109375" style="109" bestFit="1" customWidth="1"/>
    <col min="2298" max="2548" width="9.140625" style="109"/>
    <col min="2549" max="2549" width="15.5703125" style="109" bestFit="1" customWidth="1"/>
    <col min="2550" max="2550" width="86.28515625" style="109" bestFit="1" customWidth="1"/>
    <col min="2551" max="2551" width="9.28515625" style="109" hidden="1" customWidth="1"/>
    <col min="2552" max="2552" width="12.7109375" style="109" bestFit="1" customWidth="1"/>
    <col min="2553" max="2553" width="21.7109375" style="109" bestFit="1" customWidth="1"/>
    <col min="2554" max="2804" width="9.140625" style="109"/>
    <col min="2805" max="2805" width="15.5703125" style="109" bestFit="1" customWidth="1"/>
    <col min="2806" max="2806" width="86.28515625" style="109" bestFit="1" customWidth="1"/>
    <col min="2807" max="2807" width="9.28515625" style="109" hidden="1" customWidth="1"/>
    <col min="2808" max="2808" width="12.7109375" style="109" bestFit="1" customWidth="1"/>
    <col min="2809" max="2809" width="21.7109375" style="109" bestFit="1" customWidth="1"/>
    <col min="2810" max="3060" width="9.140625" style="109"/>
    <col min="3061" max="3061" width="15.5703125" style="109" bestFit="1" customWidth="1"/>
    <col min="3062" max="3062" width="86.28515625" style="109" bestFit="1" customWidth="1"/>
    <col min="3063" max="3063" width="9.28515625" style="109" hidden="1" customWidth="1"/>
    <col min="3064" max="3064" width="12.7109375" style="109" bestFit="1" customWidth="1"/>
    <col min="3065" max="3065" width="21.7109375" style="109" bestFit="1" customWidth="1"/>
    <col min="3066" max="3316" width="9.140625" style="109"/>
    <col min="3317" max="3317" width="15.5703125" style="109" bestFit="1" customWidth="1"/>
    <col min="3318" max="3318" width="86.28515625" style="109" bestFit="1" customWidth="1"/>
    <col min="3319" max="3319" width="9.28515625" style="109" hidden="1" customWidth="1"/>
    <col min="3320" max="3320" width="12.7109375" style="109" bestFit="1" customWidth="1"/>
    <col min="3321" max="3321" width="21.7109375" style="109" bestFit="1" customWidth="1"/>
    <col min="3322" max="3572" width="9.140625" style="109"/>
    <col min="3573" max="3573" width="15.5703125" style="109" bestFit="1" customWidth="1"/>
    <col min="3574" max="3574" width="86.28515625" style="109" bestFit="1" customWidth="1"/>
    <col min="3575" max="3575" width="9.28515625" style="109" hidden="1" customWidth="1"/>
    <col min="3576" max="3576" width="12.7109375" style="109" bestFit="1" customWidth="1"/>
    <col min="3577" max="3577" width="21.7109375" style="109" bestFit="1" customWidth="1"/>
    <col min="3578" max="3828" width="9.140625" style="109"/>
    <col min="3829" max="3829" width="15.5703125" style="109" bestFit="1" customWidth="1"/>
    <col min="3830" max="3830" width="86.28515625" style="109" bestFit="1" customWidth="1"/>
    <col min="3831" max="3831" width="9.28515625" style="109" hidden="1" customWidth="1"/>
    <col min="3832" max="3832" width="12.7109375" style="109" bestFit="1" customWidth="1"/>
    <col min="3833" max="3833" width="21.7109375" style="109" bestFit="1" customWidth="1"/>
    <col min="3834" max="4084" width="9.140625" style="109"/>
    <col min="4085" max="4085" width="15.5703125" style="109" bestFit="1" customWidth="1"/>
    <col min="4086" max="4086" width="86.28515625" style="109" bestFit="1" customWidth="1"/>
    <col min="4087" max="4087" width="9.28515625" style="109" hidden="1" customWidth="1"/>
    <col min="4088" max="4088" width="12.7109375" style="109" bestFit="1" customWidth="1"/>
    <col min="4089" max="4089" width="21.7109375" style="109" bestFit="1" customWidth="1"/>
    <col min="4090" max="4340" width="9.140625" style="109"/>
    <col min="4341" max="4341" width="15.5703125" style="109" bestFit="1" customWidth="1"/>
    <col min="4342" max="4342" width="86.28515625" style="109" bestFit="1" customWidth="1"/>
    <col min="4343" max="4343" width="9.28515625" style="109" hidden="1" customWidth="1"/>
    <col min="4344" max="4344" width="12.7109375" style="109" bestFit="1" customWidth="1"/>
    <col min="4345" max="4345" width="21.7109375" style="109" bestFit="1" customWidth="1"/>
    <col min="4346" max="4596" width="9.140625" style="109"/>
    <col min="4597" max="4597" width="15.5703125" style="109" bestFit="1" customWidth="1"/>
    <col min="4598" max="4598" width="86.28515625" style="109" bestFit="1" customWidth="1"/>
    <col min="4599" max="4599" width="9.28515625" style="109" hidden="1" customWidth="1"/>
    <col min="4600" max="4600" width="12.7109375" style="109" bestFit="1" customWidth="1"/>
    <col min="4601" max="4601" width="21.7109375" style="109" bestFit="1" customWidth="1"/>
    <col min="4602" max="4852" width="9.140625" style="109"/>
    <col min="4853" max="4853" width="15.5703125" style="109" bestFit="1" customWidth="1"/>
    <col min="4854" max="4854" width="86.28515625" style="109" bestFit="1" customWidth="1"/>
    <col min="4855" max="4855" width="9.28515625" style="109" hidden="1" customWidth="1"/>
    <col min="4856" max="4856" width="12.7109375" style="109" bestFit="1" customWidth="1"/>
    <col min="4857" max="4857" width="21.7109375" style="109" bestFit="1" customWidth="1"/>
    <col min="4858" max="5108" width="9.140625" style="109"/>
    <col min="5109" max="5109" width="15.5703125" style="109" bestFit="1" customWidth="1"/>
    <col min="5110" max="5110" width="86.28515625" style="109" bestFit="1" customWidth="1"/>
    <col min="5111" max="5111" width="9.28515625" style="109" hidden="1" customWidth="1"/>
    <col min="5112" max="5112" width="12.7109375" style="109" bestFit="1" customWidth="1"/>
    <col min="5113" max="5113" width="21.7109375" style="109" bestFit="1" customWidth="1"/>
    <col min="5114" max="5364" width="9.140625" style="109"/>
    <col min="5365" max="5365" width="15.5703125" style="109" bestFit="1" customWidth="1"/>
    <col min="5366" max="5366" width="86.28515625" style="109" bestFit="1" customWidth="1"/>
    <col min="5367" max="5367" width="9.28515625" style="109" hidden="1" customWidth="1"/>
    <col min="5368" max="5368" width="12.7109375" style="109" bestFit="1" customWidth="1"/>
    <col min="5369" max="5369" width="21.7109375" style="109" bestFit="1" customWidth="1"/>
    <col min="5370" max="5620" width="9.140625" style="109"/>
    <col min="5621" max="5621" width="15.5703125" style="109" bestFit="1" customWidth="1"/>
    <col min="5622" max="5622" width="86.28515625" style="109" bestFit="1" customWidth="1"/>
    <col min="5623" max="5623" width="9.28515625" style="109" hidden="1" customWidth="1"/>
    <col min="5624" max="5624" width="12.7109375" style="109" bestFit="1" customWidth="1"/>
    <col min="5625" max="5625" width="21.7109375" style="109" bestFit="1" customWidth="1"/>
    <col min="5626" max="5876" width="9.140625" style="109"/>
    <col min="5877" max="5877" width="15.5703125" style="109" bestFit="1" customWidth="1"/>
    <col min="5878" max="5878" width="86.28515625" style="109" bestFit="1" customWidth="1"/>
    <col min="5879" max="5879" width="9.28515625" style="109" hidden="1" customWidth="1"/>
    <col min="5880" max="5880" width="12.7109375" style="109" bestFit="1" customWidth="1"/>
    <col min="5881" max="5881" width="21.7109375" style="109" bestFit="1" customWidth="1"/>
    <col min="5882" max="6132" width="9.140625" style="109"/>
    <col min="6133" max="6133" width="15.5703125" style="109" bestFit="1" customWidth="1"/>
    <col min="6134" max="6134" width="86.28515625" style="109" bestFit="1" customWidth="1"/>
    <col min="6135" max="6135" width="9.28515625" style="109" hidden="1" customWidth="1"/>
    <col min="6136" max="6136" width="12.7109375" style="109" bestFit="1" customWidth="1"/>
    <col min="6137" max="6137" width="21.7109375" style="109" bestFit="1" customWidth="1"/>
    <col min="6138" max="6388" width="9.140625" style="109"/>
    <col min="6389" max="6389" width="15.5703125" style="109" bestFit="1" customWidth="1"/>
    <col min="6390" max="6390" width="86.28515625" style="109" bestFit="1" customWidth="1"/>
    <col min="6391" max="6391" width="9.28515625" style="109" hidden="1" customWidth="1"/>
    <col min="6392" max="6392" width="12.7109375" style="109" bestFit="1" customWidth="1"/>
    <col min="6393" max="6393" width="21.7109375" style="109" bestFit="1" customWidth="1"/>
    <col min="6394" max="6644" width="9.140625" style="109"/>
    <col min="6645" max="6645" width="15.5703125" style="109" bestFit="1" customWidth="1"/>
    <col min="6646" max="6646" width="86.28515625" style="109" bestFit="1" customWidth="1"/>
    <col min="6647" max="6647" width="9.28515625" style="109" hidden="1" customWidth="1"/>
    <col min="6648" max="6648" width="12.7109375" style="109" bestFit="1" customWidth="1"/>
    <col min="6649" max="6649" width="21.7109375" style="109" bestFit="1" customWidth="1"/>
    <col min="6650" max="6900" width="9.140625" style="109"/>
    <col min="6901" max="6901" width="15.5703125" style="109" bestFit="1" customWidth="1"/>
    <col min="6902" max="6902" width="86.28515625" style="109" bestFit="1" customWidth="1"/>
    <col min="6903" max="6903" width="9.28515625" style="109" hidden="1" customWidth="1"/>
    <col min="6904" max="6904" width="12.7109375" style="109" bestFit="1" customWidth="1"/>
    <col min="6905" max="6905" width="21.7109375" style="109" bestFit="1" customWidth="1"/>
    <col min="6906" max="7156" width="9.140625" style="109"/>
    <col min="7157" max="7157" width="15.5703125" style="109" bestFit="1" customWidth="1"/>
    <col min="7158" max="7158" width="86.28515625" style="109" bestFit="1" customWidth="1"/>
    <col min="7159" max="7159" width="9.28515625" style="109" hidden="1" customWidth="1"/>
    <col min="7160" max="7160" width="12.7109375" style="109" bestFit="1" customWidth="1"/>
    <col min="7161" max="7161" width="21.7109375" style="109" bestFit="1" customWidth="1"/>
    <col min="7162" max="7412" width="9.140625" style="109"/>
    <col min="7413" max="7413" width="15.5703125" style="109" bestFit="1" customWidth="1"/>
    <col min="7414" max="7414" width="86.28515625" style="109" bestFit="1" customWidth="1"/>
    <col min="7415" max="7415" width="9.28515625" style="109" hidden="1" customWidth="1"/>
    <col min="7416" max="7416" width="12.7109375" style="109" bestFit="1" customWidth="1"/>
    <col min="7417" max="7417" width="21.7109375" style="109" bestFit="1" customWidth="1"/>
    <col min="7418" max="7668" width="9.140625" style="109"/>
    <col min="7669" max="7669" width="15.5703125" style="109" bestFit="1" customWidth="1"/>
    <col min="7670" max="7670" width="86.28515625" style="109" bestFit="1" customWidth="1"/>
    <col min="7671" max="7671" width="9.28515625" style="109" hidden="1" customWidth="1"/>
    <col min="7672" max="7672" width="12.7109375" style="109" bestFit="1" customWidth="1"/>
    <col min="7673" max="7673" width="21.7109375" style="109" bestFit="1" customWidth="1"/>
    <col min="7674" max="7924" width="9.140625" style="109"/>
    <col min="7925" max="7925" width="15.5703125" style="109" bestFit="1" customWidth="1"/>
    <col min="7926" max="7926" width="86.28515625" style="109" bestFit="1" customWidth="1"/>
    <col min="7927" max="7927" width="9.28515625" style="109" hidden="1" customWidth="1"/>
    <col min="7928" max="7928" width="12.7109375" style="109" bestFit="1" customWidth="1"/>
    <col min="7929" max="7929" width="21.7109375" style="109" bestFit="1" customWidth="1"/>
    <col min="7930" max="8180" width="9.140625" style="109"/>
    <col min="8181" max="8181" width="15.5703125" style="109" bestFit="1" customWidth="1"/>
    <col min="8182" max="8182" width="86.28515625" style="109" bestFit="1" customWidth="1"/>
    <col min="8183" max="8183" width="9.28515625" style="109" hidden="1" customWidth="1"/>
    <col min="8184" max="8184" width="12.7109375" style="109" bestFit="1" customWidth="1"/>
    <col min="8185" max="8185" width="21.7109375" style="109" bestFit="1" customWidth="1"/>
    <col min="8186" max="8436" width="9.140625" style="109"/>
    <col min="8437" max="8437" width="15.5703125" style="109" bestFit="1" customWidth="1"/>
    <col min="8438" max="8438" width="86.28515625" style="109" bestFit="1" customWidth="1"/>
    <col min="8439" max="8439" width="9.28515625" style="109" hidden="1" customWidth="1"/>
    <col min="8440" max="8440" width="12.7109375" style="109" bestFit="1" customWidth="1"/>
    <col min="8441" max="8441" width="21.7109375" style="109" bestFit="1" customWidth="1"/>
    <col min="8442" max="8692" width="9.140625" style="109"/>
    <col min="8693" max="8693" width="15.5703125" style="109" bestFit="1" customWidth="1"/>
    <col min="8694" max="8694" width="86.28515625" style="109" bestFit="1" customWidth="1"/>
    <col min="8695" max="8695" width="9.28515625" style="109" hidden="1" customWidth="1"/>
    <col min="8696" max="8696" width="12.7109375" style="109" bestFit="1" customWidth="1"/>
    <col min="8697" max="8697" width="21.7109375" style="109" bestFit="1" customWidth="1"/>
    <col min="8698" max="8948" width="9.140625" style="109"/>
    <col min="8949" max="8949" width="15.5703125" style="109" bestFit="1" customWidth="1"/>
    <col min="8950" max="8950" width="86.28515625" style="109" bestFit="1" customWidth="1"/>
    <col min="8951" max="8951" width="9.28515625" style="109" hidden="1" customWidth="1"/>
    <col min="8952" max="8952" width="12.7109375" style="109" bestFit="1" customWidth="1"/>
    <col min="8953" max="8953" width="21.7109375" style="109" bestFit="1" customWidth="1"/>
    <col min="8954" max="9204" width="9.140625" style="109"/>
    <col min="9205" max="9205" width="15.5703125" style="109" bestFit="1" customWidth="1"/>
    <col min="9206" max="9206" width="86.28515625" style="109" bestFit="1" customWidth="1"/>
    <col min="9207" max="9207" width="9.28515625" style="109" hidden="1" customWidth="1"/>
    <col min="9208" max="9208" width="12.7109375" style="109" bestFit="1" customWidth="1"/>
    <col min="9209" max="9209" width="21.7109375" style="109" bestFit="1" customWidth="1"/>
    <col min="9210" max="9460" width="9.140625" style="109"/>
    <col min="9461" max="9461" width="15.5703125" style="109" bestFit="1" customWidth="1"/>
    <col min="9462" max="9462" width="86.28515625" style="109" bestFit="1" customWidth="1"/>
    <col min="9463" max="9463" width="9.28515625" style="109" hidden="1" customWidth="1"/>
    <col min="9464" max="9464" width="12.7109375" style="109" bestFit="1" customWidth="1"/>
    <col min="9465" max="9465" width="21.7109375" style="109" bestFit="1" customWidth="1"/>
    <col min="9466" max="9716" width="9.140625" style="109"/>
    <col min="9717" max="9717" width="15.5703125" style="109" bestFit="1" customWidth="1"/>
    <col min="9718" max="9718" width="86.28515625" style="109" bestFit="1" customWidth="1"/>
    <col min="9719" max="9719" width="9.28515625" style="109" hidden="1" customWidth="1"/>
    <col min="9720" max="9720" width="12.7109375" style="109" bestFit="1" customWidth="1"/>
    <col min="9721" max="9721" width="21.7109375" style="109" bestFit="1" customWidth="1"/>
    <col min="9722" max="9972" width="9.140625" style="109"/>
    <col min="9973" max="9973" width="15.5703125" style="109" bestFit="1" customWidth="1"/>
    <col min="9974" max="9974" width="86.28515625" style="109" bestFit="1" customWidth="1"/>
    <col min="9975" max="9975" width="9.28515625" style="109" hidden="1" customWidth="1"/>
    <col min="9976" max="9976" width="12.7109375" style="109" bestFit="1" customWidth="1"/>
    <col min="9977" max="9977" width="21.7109375" style="109" bestFit="1" customWidth="1"/>
    <col min="9978" max="10228" width="9.140625" style="109"/>
    <col min="10229" max="10229" width="15.5703125" style="109" bestFit="1" customWidth="1"/>
    <col min="10230" max="10230" width="86.28515625" style="109" bestFit="1" customWidth="1"/>
    <col min="10231" max="10231" width="9.28515625" style="109" hidden="1" customWidth="1"/>
    <col min="10232" max="10232" width="12.7109375" style="109" bestFit="1" customWidth="1"/>
    <col min="10233" max="10233" width="21.7109375" style="109" bestFit="1" customWidth="1"/>
    <col min="10234" max="10484" width="9.140625" style="109"/>
    <col min="10485" max="10485" width="15.5703125" style="109" bestFit="1" customWidth="1"/>
    <col min="10486" max="10486" width="86.28515625" style="109" bestFit="1" customWidth="1"/>
    <col min="10487" max="10487" width="9.28515625" style="109" hidden="1" customWidth="1"/>
    <col min="10488" max="10488" width="12.7109375" style="109" bestFit="1" customWidth="1"/>
    <col min="10489" max="10489" width="21.7109375" style="109" bestFit="1" customWidth="1"/>
    <col min="10490" max="10740" width="9.140625" style="109"/>
    <col min="10741" max="10741" width="15.5703125" style="109" bestFit="1" customWidth="1"/>
    <col min="10742" max="10742" width="86.28515625" style="109" bestFit="1" customWidth="1"/>
    <col min="10743" max="10743" width="9.28515625" style="109" hidden="1" customWidth="1"/>
    <col min="10744" max="10744" width="12.7109375" style="109" bestFit="1" customWidth="1"/>
    <col min="10745" max="10745" width="21.7109375" style="109" bestFit="1" customWidth="1"/>
    <col min="10746" max="10996" width="9.140625" style="109"/>
    <col min="10997" max="10997" width="15.5703125" style="109" bestFit="1" customWidth="1"/>
    <col min="10998" max="10998" width="86.28515625" style="109" bestFit="1" customWidth="1"/>
    <col min="10999" max="10999" width="9.28515625" style="109" hidden="1" customWidth="1"/>
    <col min="11000" max="11000" width="12.7109375" style="109" bestFit="1" customWidth="1"/>
    <col min="11001" max="11001" width="21.7109375" style="109" bestFit="1" customWidth="1"/>
    <col min="11002" max="11252" width="9.140625" style="109"/>
    <col min="11253" max="11253" width="15.5703125" style="109" bestFit="1" customWidth="1"/>
    <col min="11254" max="11254" width="86.28515625" style="109" bestFit="1" customWidth="1"/>
    <col min="11255" max="11255" width="9.28515625" style="109" hidden="1" customWidth="1"/>
    <col min="11256" max="11256" width="12.7109375" style="109" bestFit="1" customWidth="1"/>
    <col min="11257" max="11257" width="21.7109375" style="109" bestFit="1" customWidth="1"/>
    <col min="11258" max="11508" width="9.140625" style="109"/>
    <col min="11509" max="11509" width="15.5703125" style="109" bestFit="1" customWidth="1"/>
    <col min="11510" max="11510" width="86.28515625" style="109" bestFit="1" customWidth="1"/>
    <col min="11511" max="11511" width="9.28515625" style="109" hidden="1" customWidth="1"/>
    <col min="11512" max="11512" width="12.7109375" style="109" bestFit="1" customWidth="1"/>
    <col min="11513" max="11513" width="21.7109375" style="109" bestFit="1" customWidth="1"/>
    <col min="11514" max="11764" width="9.140625" style="109"/>
    <col min="11765" max="11765" width="15.5703125" style="109" bestFit="1" customWidth="1"/>
    <col min="11766" max="11766" width="86.28515625" style="109" bestFit="1" customWidth="1"/>
    <col min="11767" max="11767" width="9.28515625" style="109" hidden="1" customWidth="1"/>
    <col min="11768" max="11768" width="12.7109375" style="109" bestFit="1" customWidth="1"/>
    <col min="11769" max="11769" width="21.7109375" style="109" bestFit="1" customWidth="1"/>
    <col min="11770" max="12020" width="9.140625" style="109"/>
    <col min="12021" max="12021" width="15.5703125" style="109" bestFit="1" customWidth="1"/>
    <col min="12022" max="12022" width="86.28515625" style="109" bestFit="1" customWidth="1"/>
    <col min="12023" max="12023" width="9.28515625" style="109" hidden="1" customWidth="1"/>
    <col min="12024" max="12024" width="12.7109375" style="109" bestFit="1" customWidth="1"/>
    <col min="12025" max="12025" width="21.7109375" style="109" bestFit="1" customWidth="1"/>
    <col min="12026" max="12276" width="9.140625" style="109"/>
    <col min="12277" max="12277" width="15.5703125" style="109" bestFit="1" customWidth="1"/>
    <col min="12278" max="12278" width="86.28515625" style="109" bestFit="1" customWidth="1"/>
    <col min="12279" max="12279" width="9.28515625" style="109" hidden="1" customWidth="1"/>
    <col min="12280" max="12280" width="12.7109375" style="109" bestFit="1" customWidth="1"/>
    <col min="12281" max="12281" width="21.7109375" style="109" bestFit="1" customWidth="1"/>
    <col min="12282" max="12532" width="9.140625" style="109"/>
    <col min="12533" max="12533" width="15.5703125" style="109" bestFit="1" customWidth="1"/>
    <col min="12534" max="12534" width="86.28515625" style="109" bestFit="1" customWidth="1"/>
    <col min="12535" max="12535" width="9.28515625" style="109" hidden="1" customWidth="1"/>
    <col min="12536" max="12536" width="12.7109375" style="109" bestFit="1" customWidth="1"/>
    <col min="12537" max="12537" width="21.7109375" style="109" bestFit="1" customWidth="1"/>
    <col min="12538" max="12788" width="9.140625" style="109"/>
    <col min="12789" max="12789" width="15.5703125" style="109" bestFit="1" customWidth="1"/>
    <col min="12790" max="12790" width="86.28515625" style="109" bestFit="1" customWidth="1"/>
    <col min="12791" max="12791" width="9.28515625" style="109" hidden="1" customWidth="1"/>
    <col min="12792" max="12792" width="12.7109375" style="109" bestFit="1" customWidth="1"/>
    <col min="12793" max="12793" width="21.7109375" style="109" bestFit="1" customWidth="1"/>
    <col min="12794" max="13044" width="9.140625" style="109"/>
    <col min="13045" max="13045" width="15.5703125" style="109" bestFit="1" customWidth="1"/>
    <col min="13046" max="13046" width="86.28515625" style="109" bestFit="1" customWidth="1"/>
    <col min="13047" max="13047" width="9.28515625" style="109" hidden="1" customWidth="1"/>
    <col min="13048" max="13048" width="12.7109375" style="109" bestFit="1" customWidth="1"/>
    <col min="13049" max="13049" width="21.7109375" style="109" bestFit="1" customWidth="1"/>
    <col min="13050" max="13300" width="9.140625" style="109"/>
    <col min="13301" max="13301" width="15.5703125" style="109" bestFit="1" customWidth="1"/>
    <col min="13302" max="13302" width="86.28515625" style="109" bestFit="1" customWidth="1"/>
    <col min="13303" max="13303" width="9.28515625" style="109" hidden="1" customWidth="1"/>
    <col min="13304" max="13304" width="12.7109375" style="109" bestFit="1" customWidth="1"/>
    <col min="13305" max="13305" width="21.7109375" style="109" bestFit="1" customWidth="1"/>
    <col min="13306" max="13556" width="9.140625" style="109"/>
    <col min="13557" max="13557" width="15.5703125" style="109" bestFit="1" customWidth="1"/>
    <col min="13558" max="13558" width="86.28515625" style="109" bestFit="1" customWidth="1"/>
    <col min="13559" max="13559" width="9.28515625" style="109" hidden="1" customWidth="1"/>
    <col min="13560" max="13560" width="12.7109375" style="109" bestFit="1" customWidth="1"/>
    <col min="13561" max="13561" width="21.7109375" style="109" bestFit="1" customWidth="1"/>
    <col min="13562" max="13812" width="9.140625" style="109"/>
    <col min="13813" max="13813" width="15.5703125" style="109" bestFit="1" customWidth="1"/>
    <col min="13814" max="13814" width="86.28515625" style="109" bestFit="1" customWidth="1"/>
    <col min="13815" max="13815" width="9.28515625" style="109" hidden="1" customWidth="1"/>
    <col min="13816" max="13816" width="12.7109375" style="109" bestFit="1" customWidth="1"/>
    <col min="13817" max="13817" width="21.7109375" style="109" bestFit="1" customWidth="1"/>
    <col min="13818" max="14068" width="9.140625" style="109"/>
    <col min="14069" max="14069" width="15.5703125" style="109" bestFit="1" customWidth="1"/>
    <col min="14070" max="14070" width="86.28515625" style="109" bestFit="1" customWidth="1"/>
    <col min="14071" max="14071" width="9.28515625" style="109" hidden="1" customWidth="1"/>
    <col min="14072" max="14072" width="12.7109375" style="109" bestFit="1" customWidth="1"/>
    <col min="14073" max="14073" width="21.7109375" style="109" bestFit="1" customWidth="1"/>
    <col min="14074" max="14324" width="9.140625" style="109"/>
    <col min="14325" max="14325" width="15.5703125" style="109" bestFit="1" customWidth="1"/>
    <col min="14326" max="14326" width="86.28515625" style="109" bestFit="1" customWidth="1"/>
    <col min="14327" max="14327" width="9.28515625" style="109" hidden="1" customWidth="1"/>
    <col min="14328" max="14328" width="12.7109375" style="109" bestFit="1" customWidth="1"/>
    <col min="14329" max="14329" width="21.7109375" style="109" bestFit="1" customWidth="1"/>
    <col min="14330" max="14580" width="9.140625" style="109"/>
    <col min="14581" max="14581" width="15.5703125" style="109" bestFit="1" customWidth="1"/>
    <col min="14582" max="14582" width="86.28515625" style="109" bestFit="1" customWidth="1"/>
    <col min="14583" max="14583" width="9.28515625" style="109" hidden="1" customWidth="1"/>
    <col min="14584" max="14584" width="12.7109375" style="109" bestFit="1" customWidth="1"/>
    <col min="14585" max="14585" width="21.7109375" style="109" bestFit="1" customWidth="1"/>
    <col min="14586" max="14836" width="9.140625" style="109"/>
    <col min="14837" max="14837" width="15.5703125" style="109" bestFit="1" customWidth="1"/>
    <col min="14838" max="14838" width="86.28515625" style="109" bestFit="1" customWidth="1"/>
    <col min="14839" max="14839" width="9.28515625" style="109" hidden="1" customWidth="1"/>
    <col min="14840" max="14840" width="12.7109375" style="109" bestFit="1" customWidth="1"/>
    <col min="14841" max="14841" width="21.7109375" style="109" bestFit="1" customWidth="1"/>
    <col min="14842" max="15092" width="9.140625" style="109"/>
    <col min="15093" max="15093" width="15.5703125" style="109" bestFit="1" customWidth="1"/>
    <col min="15094" max="15094" width="86.28515625" style="109" bestFit="1" customWidth="1"/>
    <col min="15095" max="15095" width="9.28515625" style="109" hidden="1" customWidth="1"/>
    <col min="15096" max="15096" width="12.7109375" style="109" bestFit="1" customWidth="1"/>
    <col min="15097" max="15097" width="21.7109375" style="109" bestFit="1" customWidth="1"/>
    <col min="15098" max="15348" width="9.140625" style="109"/>
    <col min="15349" max="15349" width="15.5703125" style="109" bestFit="1" customWidth="1"/>
    <col min="15350" max="15350" width="86.28515625" style="109" bestFit="1" customWidth="1"/>
    <col min="15351" max="15351" width="9.28515625" style="109" hidden="1" customWidth="1"/>
    <col min="15352" max="15352" width="12.7109375" style="109" bestFit="1" customWidth="1"/>
    <col min="15353" max="15353" width="21.7109375" style="109" bestFit="1" customWidth="1"/>
    <col min="15354" max="15604" width="9.140625" style="109"/>
    <col min="15605" max="15605" width="15.5703125" style="109" bestFit="1" customWidth="1"/>
    <col min="15606" max="15606" width="86.28515625" style="109" bestFit="1" customWidth="1"/>
    <col min="15607" max="15607" width="9.28515625" style="109" hidden="1" customWidth="1"/>
    <col min="15608" max="15608" width="12.7109375" style="109" bestFit="1" customWidth="1"/>
    <col min="15609" max="15609" width="21.7109375" style="109" bestFit="1" customWidth="1"/>
    <col min="15610" max="15860" width="9.140625" style="109"/>
    <col min="15861" max="15861" width="15.5703125" style="109" bestFit="1" customWidth="1"/>
    <col min="15862" max="15862" width="86.28515625" style="109" bestFit="1" customWidth="1"/>
    <col min="15863" max="15863" width="9.28515625" style="109" hidden="1" customWidth="1"/>
    <col min="15864" max="15864" width="12.7109375" style="109" bestFit="1" customWidth="1"/>
    <col min="15865" max="15865" width="21.7109375" style="109" bestFit="1" customWidth="1"/>
    <col min="15866" max="16116" width="9.140625" style="109"/>
    <col min="16117" max="16117" width="15.5703125" style="109" bestFit="1" customWidth="1"/>
    <col min="16118" max="16118" width="86.28515625" style="109" bestFit="1" customWidth="1"/>
    <col min="16119" max="16119" width="9.28515625" style="109" hidden="1" customWidth="1"/>
    <col min="16120" max="16120" width="12.7109375" style="109" bestFit="1" customWidth="1"/>
    <col min="16121" max="16121" width="21.7109375" style="109" bestFit="1" customWidth="1"/>
    <col min="16122" max="16374" width="9.140625" style="109"/>
    <col min="16375" max="16384" width="9.28515625" style="109" customWidth="1"/>
  </cols>
  <sheetData>
    <row r="1" spans="1:7">
      <c r="A1" s="1858" t="s">
        <v>6093</v>
      </c>
      <c r="B1" s="1858"/>
      <c r="C1" s="1858"/>
      <c r="D1" s="1859"/>
    </row>
    <row r="2" spans="1:7">
      <c r="A2" s="8"/>
      <c r="B2" s="4"/>
      <c r="C2" s="13"/>
      <c r="D2" s="13"/>
    </row>
    <row r="3" spans="1:7">
      <c r="A3" s="7"/>
      <c r="B3" s="4"/>
      <c r="C3" s="13"/>
      <c r="D3" s="13"/>
    </row>
    <row r="4" spans="1:7" ht="15" customHeight="1">
      <c r="C4" s="14" t="s">
        <v>6</v>
      </c>
      <c r="D4" s="908">
        <v>0</v>
      </c>
    </row>
    <row r="6" spans="1:7" ht="29.25" customHeight="1">
      <c r="A6" s="108" t="s">
        <v>23</v>
      </c>
      <c r="B6" s="107" t="s">
        <v>4</v>
      </c>
      <c r="C6" s="101" t="s">
        <v>10</v>
      </c>
      <c r="D6" s="101" t="s">
        <v>11</v>
      </c>
    </row>
    <row r="7" spans="1:7" s="110" customFormat="1" ht="15" customHeight="1">
      <c r="A7" s="1959" t="s">
        <v>422</v>
      </c>
      <c r="B7" s="1960"/>
      <c r="C7" s="1960"/>
      <c r="D7" s="1961"/>
      <c r="E7" s="109"/>
    </row>
    <row r="8" spans="1:7" ht="15" customHeight="1">
      <c r="A8" s="1210" t="s">
        <v>6094</v>
      </c>
      <c r="B8" s="1210" t="s">
        <v>6100</v>
      </c>
      <c r="C8" s="1697">
        <v>2248.5536081785917</v>
      </c>
      <c r="D8" s="1440">
        <f t="shared" ref="D8:D13" si="0">C8-C8*$D$4/100</f>
        <v>2248.5536081785917</v>
      </c>
      <c r="G8" s="956"/>
    </row>
    <row r="9" spans="1:7" ht="15" customHeight="1">
      <c r="A9" s="1210" t="s">
        <v>6095</v>
      </c>
      <c r="B9" s="1210" t="s">
        <v>6101</v>
      </c>
      <c r="C9" s="1697">
        <v>2360.6190081995228</v>
      </c>
      <c r="D9" s="1440">
        <f t="shared" si="0"/>
        <v>2360.6190081995228</v>
      </c>
      <c r="G9" s="956"/>
    </row>
    <row r="10" spans="1:7" ht="15" customHeight="1">
      <c r="A10" s="1210" t="s">
        <v>6096</v>
      </c>
      <c r="B10" s="1210" t="s">
        <v>6102</v>
      </c>
      <c r="C10" s="1697">
        <v>2419.815623598512</v>
      </c>
      <c r="D10" s="1440">
        <f t="shared" si="0"/>
        <v>2419.815623598512</v>
      </c>
      <c r="G10" s="956"/>
    </row>
    <row r="11" spans="1:7" ht="15" customHeight="1">
      <c r="A11" s="1210" t="s">
        <v>6097</v>
      </c>
      <c r="B11" s="1210" t="s">
        <v>6103</v>
      </c>
      <c r="C11" s="1697">
        <v>3825.6808972662675</v>
      </c>
      <c r="D11" s="1440">
        <f t="shared" si="0"/>
        <v>3825.6808972662675</v>
      </c>
      <c r="G11" s="956"/>
    </row>
    <row r="12" spans="1:7" ht="15" customHeight="1">
      <c r="A12" s="1210" t="s">
        <v>6098</v>
      </c>
      <c r="B12" s="1210" t="s">
        <v>6104</v>
      </c>
      <c r="C12" s="1697">
        <v>6472.8395403468949</v>
      </c>
      <c r="D12" s="1440">
        <f t="shared" si="0"/>
        <v>6472.8395403468949</v>
      </c>
      <c r="G12" s="956"/>
    </row>
    <row r="13" spans="1:7" ht="15" customHeight="1">
      <c r="A13" s="1210" t="s">
        <v>6099</v>
      </c>
      <c r="B13" s="1210" t="s">
        <v>6105</v>
      </c>
      <c r="C13" s="1697">
        <v>7482.6840458803381</v>
      </c>
      <c r="D13" s="1440">
        <f t="shared" si="0"/>
        <v>7482.6840458803381</v>
      </c>
      <c r="G13" s="956"/>
    </row>
    <row r="14" spans="1:7" s="785" customFormat="1" ht="15" customHeight="1">
      <c r="A14" s="1962" t="s">
        <v>423</v>
      </c>
      <c r="B14" s="1963"/>
      <c r="C14" s="1963"/>
      <c r="D14" s="1964"/>
      <c r="E14" s="109"/>
      <c r="F14" s="109"/>
      <c r="G14" s="956"/>
    </row>
    <row r="15" spans="1:7" ht="15" customHeight="1">
      <c r="A15" s="1210" t="s">
        <v>6106</v>
      </c>
      <c r="B15" s="1210" t="s">
        <v>7305</v>
      </c>
      <c r="C15" s="1697">
        <v>5962.3330726256982</v>
      </c>
      <c r="D15" s="1440">
        <f>C15-C15*$D$4/100</f>
        <v>5962.3330726256982</v>
      </c>
      <c r="G15" s="956"/>
    </row>
    <row r="16" spans="1:7" ht="15" customHeight="1">
      <c r="A16" s="1210" t="s">
        <v>6107</v>
      </c>
      <c r="B16" s="1210" t="s">
        <v>6108</v>
      </c>
      <c r="C16" s="1697">
        <v>7534.9439999999995</v>
      </c>
      <c r="D16" s="1440">
        <f>C16-C16*$D$4/100</f>
        <v>7534.9439999999995</v>
      </c>
      <c r="G16" s="956"/>
    </row>
    <row r="17" spans="1:7" s="111" customFormat="1" ht="15" customHeight="1">
      <c r="A17" s="1443" t="s">
        <v>7309</v>
      </c>
      <c r="B17" s="1443" t="s">
        <v>7308</v>
      </c>
      <c r="C17" s="1697">
        <v>7287.3002400000005</v>
      </c>
      <c r="D17" s="1442">
        <f>C17-C17*$D$4/100</f>
        <v>7287.3002400000005</v>
      </c>
      <c r="F17" s="109"/>
      <c r="G17" s="956"/>
    </row>
    <row r="18" spans="1:7" s="111" customFormat="1">
      <c r="A18" s="1443" t="s">
        <v>7307</v>
      </c>
      <c r="B18" s="1443" t="s">
        <v>7306</v>
      </c>
      <c r="C18" s="1697">
        <v>15810.000000000002</v>
      </c>
      <c r="D18" s="1442">
        <f>C18-C18*$D$4/100</f>
        <v>15810.000000000002</v>
      </c>
      <c r="F18" s="109"/>
      <c r="G18" s="956"/>
    </row>
    <row r="19" spans="1:7" s="546" customFormat="1" ht="15" customHeight="1">
      <c r="A19" s="1962" t="s">
        <v>7032</v>
      </c>
      <c r="B19" s="1963"/>
      <c r="C19" s="1963"/>
      <c r="D19" s="1964"/>
      <c r="E19" s="111"/>
      <c r="F19" s="109"/>
      <c r="G19" s="956"/>
    </row>
    <row r="20" spans="1:7" s="111" customFormat="1">
      <c r="A20" s="1095" t="s">
        <v>7258</v>
      </c>
      <c r="B20" s="1095" t="s">
        <v>7033</v>
      </c>
      <c r="C20" s="1697">
        <v>965.11032402234639</v>
      </c>
      <c r="D20" s="1440">
        <f t="shared" ref="D20:D25" si="1">C20-C20*$D$4/100</f>
        <v>965.11032402234639</v>
      </c>
      <c r="F20" s="109"/>
      <c r="G20" s="956"/>
    </row>
    <row r="21" spans="1:7" s="111" customFormat="1">
      <c r="A21" s="1095" t="s">
        <v>7259</v>
      </c>
      <c r="B21" s="1095" t="s">
        <v>7034</v>
      </c>
      <c r="C21" s="1697">
        <v>965.11032402234639</v>
      </c>
      <c r="D21" s="1440">
        <f t="shared" si="1"/>
        <v>965.11032402234639</v>
      </c>
      <c r="F21" s="109"/>
      <c r="G21" s="956"/>
    </row>
    <row r="22" spans="1:7" s="111" customFormat="1">
      <c r="A22" s="1095" t="s">
        <v>7036</v>
      </c>
      <c r="B22" s="1095" t="s">
        <v>7037</v>
      </c>
      <c r="C22" s="1697">
        <v>760.39119553072624</v>
      </c>
      <c r="D22" s="1440">
        <f t="shared" si="1"/>
        <v>760.39119553072624</v>
      </c>
      <c r="F22" s="109"/>
      <c r="G22" s="956"/>
    </row>
    <row r="23" spans="1:7" s="111" customFormat="1">
      <c r="A23" s="1095" t="s">
        <v>7260</v>
      </c>
      <c r="B23" s="1095" t="s">
        <v>7035</v>
      </c>
      <c r="C23" s="1697">
        <v>760.39119553072624</v>
      </c>
      <c r="D23" s="1440">
        <f t="shared" si="1"/>
        <v>760.39119553072624</v>
      </c>
      <c r="F23" s="109"/>
      <c r="G23" s="956"/>
    </row>
    <row r="24" spans="1:7" s="111" customFormat="1">
      <c r="A24" s="1095" t="s">
        <v>7039</v>
      </c>
      <c r="B24" s="1095" t="s">
        <v>7038</v>
      </c>
      <c r="C24" s="1697">
        <v>1165.6446033519553</v>
      </c>
      <c r="D24" s="1440">
        <f t="shared" si="1"/>
        <v>1165.6446033519553</v>
      </c>
      <c r="F24" s="109"/>
      <c r="G24" s="956"/>
    </row>
    <row r="25" spans="1:7" s="111" customFormat="1">
      <c r="A25" s="1095" t="s">
        <v>7261</v>
      </c>
      <c r="B25" s="1095" t="s">
        <v>7040</v>
      </c>
      <c r="C25" s="1697">
        <v>1119.3958659217878</v>
      </c>
      <c r="D25" s="1440">
        <f t="shared" si="1"/>
        <v>1119.3958659217878</v>
      </c>
      <c r="F25" s="109"/>
      <c r="G25" s="956"/>
    </row>
  </sheetData>
  <mergeCells count="4">
    <mergeCell ref="A1:D1"/>
    <mergeCell ref="A7:D7"/>
    <mergeCell ref="A14:D14"/>
    <mergeCell ref="A19:D19"/>
  </mergeCell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8"/>
  <dimension ref="A1:M42"/>
  <sheetViews>
    <sheetView zoomScale="80" zoomScaleNormal="80" workbookViewId="0">
      <selection activeCell="I42" sqref="I42"/>
    </sheetView>
  </sheetViews>
  <sheetFormatPr defaultRowHeight="15"/>
  <cols>
    <col min="1" max="1" width="19.5703125" customWidth="1"/>
    <col min="2" max="2" width="70.85546875" bestFit="1" customWidth="1"/>
    <col min="3" max="3" width="12.42578125" style="892" bestFit="1" customWidth="1"/>
    <col min="4" max="4" width="7.5703125" style="892" bestFit="1" customWidth="1"/>
    <col min="5" max="5" width="11.5703125" bestFit="1" customWidth="1"/>
    <col min="6" max="6" width="12" style="892" bestFit="1" customWidth="1"/>
    <col min="7" max="7" width="7.85546875" bestFit="1" customWidth="1"/>
    <col min="8" max="8" width="12.28515625" style="546" customWidth="1"/>
    <col min="9" max="9" width="9.28515625" bestFit="1" customWidth="1"/>
    <col min="10" max="10" width="12.7109375" style="892" customWidth="1"/>
    <col min="11" max="11" width="10.140625" bestFit="1" customWidth="1"/>
  </cols>
  <sheetData>
    <row r="1" spans="1:13" s="109" customFormat="1" ht="15.75">
      <c r="A1" s="1950" t="s">
        <v>6633</v>
      </c>
      <c r="B1" s="1950"/>
      <c r="C1" s="1950"/>
      <c r="D1" s="1950"/>
      <c r="E1" s="1950"/>
      <c r="F1" s="1950"/>
      <c r="G1" s="1950"/>
      <c r="H1" s="1950"/>
      <c r="I1" s="1950"/>
      <c r="J1" s="1950"/>
    </row>
    <row r="2" spans="1:13" s="109" customFormat="1">
      <c r="A2" s="8"/>
      <c r="B2" s="4"/>
      <c r="C2" s="4"/>
      <c r="D2" s="13"/>
      <c r="G2" s="13"/>
      <c r="H2" s="13"/>
      <c r="I2" s="13"/>
      <c r="J2" s="13"/>
    </row>
    <row r="3" spans="1:13" s="109" customFormat="1" ht="15.75" thickBot="1">
      <c r="A3" s="7"/>
      <c r="B3" s="4"/>
      <c r="C3" s="4"/>
      <c r="D3" s="13"/>
      <c r="G3" s="13"/>
      <c r="H3" s="13"/>
      <c r="I3" s="13"/>
      <c r="J3" s="13"/>
    </row>
    <row r="4" spans="1:13" s="80" customFormat="1" ht="45.75" thickBot="1">
      <c r="A4" s="1255" t="s">
        <v>23</v>
      </c>
      <c r="B4" s="1256" t="s">
        <v>4</v>
      </c>
      <c r="C4" s="1257" t="s">
        <v>6611</v>
      </c>
      <c r="D4" s="1257" t="s">
        <v>6616</v>
      </c>
      <c r="E4" s="1258" t="s">
        <v>6603</v>
      </c>
      <c r="F4" s="1258" t="s">
        <v>6604</v>
      </c>
      <c r="G4" s="1257" t="s">
        <v>6614</v>
      </c>
      <c r="H4" s="1257" t="s">
        <v>6637</v>
      </c>
      <c r="I4" s="1258" t="s">
        <v>10</v>
      </c>
      <c r="J4" s="1258" t="s">
        <v>11</v>
      </c>
      <c r="K4" s="1149" t="s">
        <v>6636</v>
      </c>
      <c r="L4" s="901">
        <v>0</v>
      </c>
    </row>
    <row r="5" spans="1:13" s="900" customFormat="1">
      <c r="A5" s="1415" t="s">
        <v>6630</v>
      </c>
      <c r="B5" s="1313"/>
      <c r="C5" s="1313"/>
      <c r="D5" s="1313"/>
      <c r="E5" s="1313"/>
      <c r="F5" s="1313"/>
      <c r="G5" s="1313"/>
      <c r="H5" s="1313"/>
      <c r="I5" s="1313"/>
      <c r="J5" s="1314"/>
    </row>
    <row r="6" spans="1:13">
      <c r="A6" s="1195" t="s">
        <v>6570</v>
      </c>
      <c r="B6" s="1196" t="s">
        <v>6621</v>
      </c>
      <c r="C6" s="1197" t="s">
        <v>6609</v>
      </c>
      <c r="D6" s="1198" t="s">
        <v>3754</v>
      </c>
      <c r="E6" s="1199" t="s">
        <v>3754</v>
      </c>
      <c r="F6" s="1199" t="s">
        <v>6605</v>
      </c>
      <c r="G6" s="1198" t="s">
        <v>6615</v>
      </c>
      <c r="H6" s="1198">
        <v>100</v>
      </c>
      <c r="I6" s="1317">
        <v>286.72141453062807</v>
      </c>
      <c r="J6" s="1200">
        <f>I6-I6*$L$4</f>
        <v>286.72141453062807</v>
      </c>
      <c r="M6" s="16"/>
    </row>
    <row r="7" spans="1:13">
      <c r="A7" s="1201" t="s">
        <v>6571</v>
      </c>
      <c r="B7" s="1202" t="s">
        <v>6622</v>
      </c>
      <c r="C7" s="1203" t="s">
        <v>6609</v>
      </c>
      <c r="D7" s="1362" t="s">
        <v>3754</v>
      </c>
      <c r="E7" s="1103" t="s">
        <v>3754</v>
      </c>
      <c r="F7" s="1103" t="s">
        <v>6605</v>
      </c>
      <c r="G7" s="1362" t="s">
        <v>6615</v>
      </c>
      <c r="H7" s="1362">
        <v>100</v>
      </c>
      <c r="I7" s="1317">
        <v>286.72141453062807</v>
      </c>
      <c r="J7" s="1200">
        <f>I7-I7*$L$4</f>
        <v>286.72141453062807</v>
      </c>
      <c r="L7" s="1588"/>
      <c r="M7" s="16"/>
    </row>
    <row r="8" spans="1:13">
      <c r="A8" s="1201" t="s">
        <v>6572</v>
      </c>
      <c r="B8" s="1202" t="s">
        <v>6621</v>
      </c>
      <c r="C8" s="1203" t="s">
        <v>6610</v>
      </c>
      <c r="D8" s="1362" t="s">
        <v>3754</v>
      </c>
      <c r="E8" s="1103" t="s">
        <v>3754</v>
      </c>
      <c r="F8" s="1103" t="s">
        <v>6605</v>
      </c>
      <c r="G8" s="1362" t="s">
        <v>6615</v>
      </c>
      <c r="H8" s="1362">
        <v>100</v>
      </c>
      <c r="I8" s="1317">
        <v>341.74875671327334</v>
      </c>
      <c r="J8" s="1200">
        <f>I8-I8*$L$4</f>
        <v>341.74875671327334</v>
      </c>
      <c r="L8" s="1588"/>
      <c r="M8" s="16"/>
    </row>
    <row r="9" spans="1:13">
      <c r="A9" s="1259" t="s">
        <v>6573</v>
      </c>
      <c r="B9" s="1204" t="s">
        <v>6622</v>
      </c>
      <c r="C9" s="1205" t="s">
        <v>6610</v>
      </c>
      <c r="D9" s="1361" t="s">
        <v>3754</v>
      </c>
      <c r="E9" s="1260" t="s">
        <v>3754</v>
      </c>
      <c r="F9" s="1260" t="s">
        <v>6605</v>
      </c>
      <c r="G9" s="1361" t="s">
        <v>6615</v>
      </c>
      <c r="H9" s="1361">
        <v>100</v>
      </c>
      <c r="I9" s="1317">
        <v>341.74875671327334</v>
      </c>
      <c r="J9" s="1261">
        <f>I9-I9*$L$4</f>
        <v>341.74875671327334</v>
      </c>
      <c r="L9" s="1588"/>
      <c r="M9" s="16"/>
    </row>
    <row r="10" spans="1:13" s="900" customFormat="1">
      <c r="A10" s="1415" t="s">
        <v>6628</v>
      </c>
      <c r="B10" s="1313"/>
      <c r="C10" s="1313"/>
      <c r="D10" s="1313"/>
      <c r="E10" s="1313"/>
      <c r="F10" s="1313"/>
      <c r="G10" s="1313"/>
      <c r="H10" s="1313"/>
      <c r="I10" s="1313"/>
      <c r="J10" s="1314"/>
      <c r="L10" s="1588"/>
      <c r="M10" s="16"/>
    </row>
    <row r="11" spans="1:13">
      <c r="A11" s="1195" t="s">
        <v>6574</v>
      </c>
      <c r="B11" s="1196" t="s">
        <v>6623</v>
      </c>
      <c r="C11" s="1197" t="s">
        <v>6609</v>
      </c>
      <c r="D11" s="1198" t="s">
        <v>3754</v>
      </c>
      <c r="E11" s="1199" t="s">
        <v>3754</v>
      </c>
      <c r="F11" s="1199" t="s">
        <v>6606</v>
      </c>
      <c r="G11" s="1198" t="s">
        <v>6615</v>
      </c>
      <c r="H11" s="1198">
        <v>100</v>
      </c>
      <c r="I11" s="1317">
        <v>263.34513758837636</v>
      </c>
      <c r="J11" s="1200">
        <f>I11-I11*$L$4</f>
        <v>263.34513758837636</v>
      </c>
      <c r="L11" s="1588"/>
      <c r="M11" s="16"/>
    </row>
    <row r="12" spans="1:13">
      <c r="A12" s="1201" t="s">
        <v>6575</v>
      </c>
      <c r="B12" s="1202" t="s">
        <v>6623</v>
      </c>
      <c r="C12" s="1203" t="s">
        <v>6609</v>
      </c>
      <c r="D12" s="1362" t="s">
        <v>3754</v>
      </c>
      <c r="E12" s="1103" t="s">
        <v>3754</v>
      </c>
      <c r="F12" s="1103" t="s">
        <v>6607</v>
      </c>
      <c r="G12" s="1362" t="s">
        <v>6615</v>
      </c>
      <c r="H12" s="1362">
        <v>100</v>
      </c>
      <c r="I12" s="1317">
        <v>263.34513758837636</v>
      </c>
      <c r="J12" s="1200">
        <f>I12-I12*$L$4</f>
        <v>263.34513758837636</v>
      </c>
      <c r="L12" s="1588"/>
      <c r="M12" s="16"/>
    </row>
    <row r="13" spans="1:13">
      <c r="A13" s="1201" t="s">
        <v>6576</v>
      </c>
      <c r="B13" s="1202" t="s">
        <v>6623</v>
      </c>
      <c r="C13" s="1203" t="s">
        <v>6610</v>
      </c>
      <c r="D13" s="1362" t="s">
        <v>3754</v>
      </c>
      <c r="E13" s="1103" t="s">
        <v>3754</v>
      </c>
      <c r="F13" s="1103" t="s">
        <v>6606</v>
      </c>
      <c r="G13" s="1362" t="s">
        <v>6615</v>
      </c>
      <c r="H13" s="1362">
        <v>100</v>
      </c>
      <c r="I13" s="1317">
        <v>318.78621918592893</v>
      </c>
      <c r="J13" s="1200">
        <f>I13-I13*$L$4</f>
        <v>318.78621918592893</v>
      </c>
      <c r="L13" s="1588"/>
      <c r="M13" s="16"/>
    </row>
    <row r="14" spans="1:13">
      <c r="A14" s="1259" t="s">
        <v>6577</v>
      </c>
      <c r="B14" s="1204" t="s">
        <v>6623</v>
      </c>
      <c r="C14" s="1205" t="s">
        <v>6610</v>
      </c>
      <c r="D14" s="1361" t="s">
        <v>3754</v>
      </c>
      <c r="E14" s="1260" t="s">
        <v>3754</v>
      </c>
      <c r="F14" s="1260" t="s">
        <v>6607</v>
      </c>
      <c r="G14" s="1361" t="s">
        <v>6615</v>
      </c>
      <c r="H14" s="1361">
        <v>100</v>
      </c>
      <c r="I14" s="1317">
        <v>318.78621918592893</v>
      </c>
      <c r="J14" s="1261">
        <f>I14-I14*$L$4</f>
        <v>318.78621918592893</v>
      </c>
      <c r="L14" s="1588"/>
      <c r="M14" s="16"/>
    </row>
    <row r="15" spans="1:13" s="900" customFormat="1">
      <c r="A15" s="1415" t="s">
        <v>6627</v>
      </c>
      <c r="B15" s="1313"/>
      <c r="C15" s="1313"/>
      <c r="D15" s="1313"/>
      <c r="E15" s="1313"/>
      <c r="F15" s="1313"/>
      <c r="G15" s="1313"/>
      <c r="H15" s="1313"/>
      <c r="I15" s="1313"/>
      <c r="J15" s="1314"/>
      <c r="L15" s="1588"/>
      <c r="M15" s="16"/>
    </row>
    <row r="16" spans="1:13">
      <c r="A16" s="1195" t="s">
        <v>6578</v>
      </c>
      <c r="B16" s="1196" t="s">
        <v>6624</v>
      </c>
      <c r="C16" s="1197" t="s">
        <v>6612</v>
      </c>
      <c r="D16" s="1198" t="s">
        <v>3754</v>
      </c>
      <c r="E16" s="1199" t="s">
        <v>3754</v>
      </c>
      <c r="F16" s="1199" t="s">
        <v>6607</v>
      </c>
      <c r="G16" s="1198" t="s">
        <v>84</v>
      </c>
      <c r="H16" s="1198">
        <v>50</v>
      </c>
      <c r="I16" s="1317">
        <v>761.90113255144468</v>
      </c>
      <c r="J16" s="1200">
        <f>I16-I16*$L$4</f>
        <v>761.90113255144468</v>
      </c>
      <c r="L16" s="1588"/>
      <c r="M16" s="16"/>
    </row>
    <row r="17" spans="1:13">
      <c r="A17" s="1201" t="s">
        <v>6579</v>
      </c>
      <c r="B17" s="1202" t="s">
        <v>6624</v>
      </c>
      <c r="C17" s="1203" t="s">
        <v>6612</v>
      </c>
      <c r="D17" s="1362" t="s">
        <v>3754</v>
      </c>
      <c r="E17" s="1103" t="s">
        <v>3754</v>
      </c>
      <c r="F17" s="1103" t="s">
        <v>6608</v>
      </c>
      <c r="G17" s="1362" t="s">
        <v>84</v>
      </c>
      <c r="H17" s="1362">
        <v>50</v>
      </c>
      <c r="I17" s="1317">
        <v>761.90113255144468</v>
      </c>
      <c r="J17" s="1200">
        <f t="shared" ref="J17:J24" si="0">I17-I17*$L$4</f>
        <v>761.90113255144468</v>
      </c>
      <c r="L17" s="1588"/>
      <c r="M17" s="16"/>
    </row>
    <row r="18" spans="1:13">
      <c r="A18" s="1201" t="s">
        <v>6580</v>
      </c>
      <c r="B18" s="1202" t="s">
        <v>6624</v>
      </c>
      <c r="C18" s="1203" t="s">
        <v>6609</v>
      </c>
      <c r="D18" s="1362" t="s">
        <v>3754</v>
      </c>
      <c r="E18" s="1103" t="s">
        <v>3754</v>
      </c>
      <c r="F18" s="1103" t="s">
        <v>6606</v>
      </c>
      <c r="G18" s="1362" t="s">
        <v>6615</v>
      </c>
      <c r="H18" s="1362">
        <v>100</v>
      </c>
      <c r="I18" s="1317">
        <v>262.72452846601561</v>
      </c>
      <c r="J18" s="1200">
        <f t="shared" si="0"/>
        <v>262.72452846601561</v>
      </c>
      <c r="L18" s="1588"/>
      <c r="M18" s="16"/>
    </row>
    <row r="19" spans="1:13">
      <c r="A19" s="1201" t="s">
        <v>6581</v>
      </c>
      <c r="B19" s="1202" t="s">
        <v>6624</v>
      </c>
      <c r="C19" s="1203" t="s">
        <v>6609</v>
      </c>
      <c r="D19" s="1362" t="s">
        <v>3754</v>
      </c>
      <c r="E19" s="1103" t="s">
        <v>3754</v>
      </c>
      <c r="F19" s="1103" t="s">
        <v>6607</v>
      </c>
      <c r="G19" s="1362" t="s">
        <v>6615</v>
      </c>
      <c r="H19" s="1362">
        <v>100</v>
      </c>
      <c r="I19" s="1317">
        <v>262.72452846601561</v>
      </c>
      <c r="J19" s="1200">
        <f t="shared" si="0"/>
        <v>262.72452846601561</v>
      </c>
      <c r="L19" s="1588"/>
      <c r="M19" s="16"/>
    </row>
    <row r="20" spans="1:13">
      <c r="A20" s="1201" t="s">
        <v>6582</v>
      </c>
      <c r="B20" s="1202" t="s">
        <v>6624</v>
      </c>
      <c r="C20" s="1203" t="s">
        <v>6610</v>
      </c>
      <c r="D20" s="1362" t="s">
        <v>3754</v>
      </c>
      <c r="E20" s="1103" t="s">
        <v>3754</v>
      </c>
      <c r="F20" s="1103" t="s">
        <v>6606</v>
      </c>
      <c r="G20" s="1362" t="s">
        <v>6615</v>
      </c>
      <c r="H20" s="1362">
        <v>100</v>
      </c>
      <c r="I20" s="1317">
        <v>310.01494358989788</v>
      </c>
      <c r="J20" s="1200">
        <f t="shared" si="0"/>
        <v>310.01494358989788</v>
      </c>
      <c r="L20" s="1588"/>
      <c r="M20" s="16"/>
    </row>
    <row r="21" spans="1:13">
      <c r="A21" s="1201" t="s">
        <v>6583</v>
      </c>
      <c r="B21" s="1202" t="s">
        <v>6624</v>
      </c>
      <c r="C21" s="1203" t="s">
        <v>6610</v>
      </c>
      <c r="D21" s="1362" t="s">
        <v>3754</v>
      </c>
      <c r="E21" s="1103" t="s">
        <v>3754</v>
      </c>
      <c r="F21" s="1103" t="s">
        <v>6607</v>
      </c>
      <c r="G21" s="1362" t="s">
        <v>6615</v>
      </c>
      <c r="H21" s="1362">
        <v>100</v>
      </c>
      <c r="I21" s="1317">
        <v>310.01494358989788</v>
      </c>
      <c r="J21" s="1200">
        <f t="shared" si="0"/>
        <v>310.01494358989788</v>
      </c>
      <c r="L21" s="1588"/>
      <c r="M21" s="16"/>
    </row>
    <row r="22" spans="1:13">
      <c r="A22" s="1201" t="s">
        <v>6584</v>
      </c>
      <c r="B22" s="1202" t="s">
        <v>6624</v>
      </c>
      <c r="C22" s="1203" t="s">
        <v>6613</v>
      </c>
      <c r="D22" s="1362" t="s">
        <v>3754</v>
      </c>
      <c r="E22" s="1103" t="s">
        <v>3754</v>
      </c>
      <c r="F22" s="1103" t="s">
        <v>6606</v>
      </c>
      <c r="G22" s="1362" t="s">
        <v>84</v>
      </c>
      <c r="H22" s="1362">
        <v>100</v>
      </c>
      <c r="I22" s="1317">
        <v>709.35622685824171</v>
      </c>
      <c r="J22" s="1200">
        <f t="shared" si="0"/>
        <v>709.35622685824171</v>
      </c>
      <c r="L22" s="1588"/>
      <c r="M22" s="16"/>
    </row>
    <row r="23" spans="1:13">
      <c r="A23" s="1201" t="s">
        <v>6585</v>
      </c>
      <c r="B23" s="1202" t="s">
        <v>6624</v>
      </c>
      <c r="C23" s="1203" t="s">
        <v>6613</v>
      </c>
      <c r="D23" s="1362" t="s">
        <v>3754</v>
      </c>
      <c r="E23" s="1103" t="s">
        <v>3754</v>
      </c>
      <c r="F23" s="1103" t="s">
        <v>6607</v>
      </c>
      <c r="G23" s="1362" t="s">
        <v>84</v>
      </c>
      <c r="H23" s="1362">
        <v>100</v>
      </c>
      <c r="I23" s="1317">
        <v>709.35622685824171</v>
      </c>
      <c r="J23" s="1200">
        <f t="shared" si="0"/>
        <v>709.35622685824171</v>
      </c>
      <c r="L23" s="1588"/>
      <c r="M23" s="16"/>
    </row>
    <row r="24" spans="1:13">
      <c r="A24" s="1259" t="s">
        <v>6586</v>
      </c>
      <c r="B24" s="1204" t="s">
        <v>6624</v>
      </c>
      <c r="C24" s="1205" t="s">
        <v>6613</v>
      </c>
      <c r="D24" s="1361" t="s">
        <v>3754</v>
      </c>
      <c r="E24" s="1260" t="s">
        <v>3754</v>
      </c>
      <c r="F24" s="1260" t="s">
        <v>6608</v>
      </c>
      <c r="G24" s="1361" t="s">
        <v>84</v>
      </c>
      <c r="H24" s="1361">
        <v>100</v>
      </c>
      <c r="I24" s="1317">
        <v>709.35622685824171</v>
      </c>
      <c r="J24" s="1261">
        <f t="shared" si="0"/>
        <v>709.35622685824171</v>
      </c>
      <c r="L24" s="1588"/>
      <c r="M24" s="16"/>
    </row>
    <row r="25" spans="1:13" s="900" customFormat="1">
      <c r="A25" s="1415" t="s">
        <v>6629</v>
      </c>
      <c r="B25" s="1313"/>
      <c r="C25" s="1313"/>
      <c r="D25" s="1313"/>
      <c r="E25" s="1313"/>
      <c r="F25" s="1313"/>
      <c r="G25" s="1313"/>
      <c r="H25" s="1313"/>
      <c r="I25" s="1313"/>
      <c r="J25" s="1314"/>
      <c r="L25" s="1588"/>
      <c r="M25" s="16"/>
    </row>
    <row r="26" spans="1:13">
      <c r="A26" s="1195" t="s">
        <v>6587</v>
      </c>
      <c r="B26" s="1196" t="s">
        <v>6634</v>
      </c>
      <c r="C26" s="1197" t="s">
        <v>6613</v>
      </c>
      <c r="D26" s="1198" t="s">
        <v>6618</v>
      </c>
      <c r="E26" s="1199" t="s">
        <v>6602</v>
      </c>
      <c r="F26" s="1199" t="s">
        <v>6605</v>
      </c>
      <c r="G26" s="1198" t="s">
        <v>84</v>
      </c>
      <c r="H26" s="1198">
        <v>50</v>
      </c>
      <c r="I26" s="1317">
        <v>801.62011638252773</v>
      </c>
      <c r="J26" s="1200">
        <f t="shared" ref="J26:J31" si="1">I26-I26*$L$4</f>
        <v>801.62011638252773</v>
      </c>
      <c r="L26" s="1588"/>
      <c r="M26" s="16"/>
    </row>
    <row r="27" spans="1:13">
      <c r="A27" s="1201" t="s">
        <v>6588</v>
      </c>
      <c r="B27" s="1202" t="s">
        <v>6634</v>
      </c>
      <c r="C27" s="1203" t="s">
        <v>6613</v>
      </c>
      <c r="D27" s="1362" t="s">
        <v>6618</v>
      </c>
      <c r="E27" s="1103" t="s">
        <v>6602</v>
      </c>
      <c r="F27" s="1103" t="s">
        <v>6606</v>
      </c>
      <c r="G27" s="1362" t="s">
        <v>84</v>
      </c>
      <c r="H27" s="1362">
        <v>50</v>
      </c>
      <c r="I27" s="1317">
        <v>801.62011638252773</v>
      </c>
      <c r="J27" s="1200">
        <f t="shared" si="1"/>
        <v>801.62011638252773</v>
      </c>
      <c r="L27" s="1588"/>
      <c r="M27" s="16"/>
    </row>
    <row r="28" spans="1:13">
      <c r="A28" s="1201" t="s">
        <v>6589</v>
      </c>
      <c r="B28" s="1202" t="s">
        <v>6634</v>
      </c>
      <c r="C28" s="1203" t="s">
        <v>6613</v>
      </c>
      <c r="D28" s="1362" t="s">
        <v>6618</v>
      </c>
      <c r="E28" s="1103" t="s">
        <v>6602</v>
      </c>
      <c r="F28" s="1103" t="s">
        <v>6607</v>
      </c>
      <c r="G28" s="1362" t="s">
        <v>84</v>
      </c>
      <c r="H28" s="1362">
        <v>50</v>
      </c>
      <c r="I28" s="1317">
        <v>801.62011638252773</v>
      </c>
      <c r="J28" s="1200">
        <f t="shared" si="1"/>
        <v>801.62011638252773</v>
      </c>
      <c r="L28" s="1588"/>
      <c r="M28" s="16"/>
    </row>
    <row r="29" spans="1:13">
      <c r="A29" s="1201" t="s">
        <v>6590</v>
      </c>
      <c r="B29" s="1202" t="s">
        <v>6635</v>
      </c>
      <c r="C29" s="1203" t="s">
        <v>6613</v>
      </c>
      <c r="D29" s="1362" t="s">
        <v>6618</v>
      </c>
      <c r="E29" s="1103" t="s">
        <v>6602</v>
      </c>
      <c r="F29" s="1103" t="s">
        <v>6605</v>
      </c>
      <c r="G29" s="1362" t="s">
        <v>84</v>
      </c>
      <c r="H29" s="1362">
        <v>60</v>
      </c>
      <c r="I29" s="1317">
        <v>801.62011638252773</v>
      </c>
      <c r="J29" s="1200">
        <f t="shared" si="1"/>
        <v>801.62011638252773</v>
      </c>
      <c r="L29" s="1588"/>
      <c r="M29" s="16"/>
    </row>
    <row r="30" spans="1:13">
      <c r="A30" s="1201" t="s">
        <v>6591</v>
      </c>
      <c r="B30" s="1202" t="s">
        <v>6635</v>
      </c>
      <c r="C30" s="1203" t="s">
        <v>6613</v>
      </c>
      <c r="D30" s="1362" t="s">
        <v>6618</v>
      </c>
      <c r="E30" s="1103" t="s">
        <v>6602</v>
      </c>
      <c r="F30" s="1103" t="s">
        <v>6606</v>
      </c>
      <c r="G30" s="1362" t="s">
        <v>84</v>
      </c>
      <c r="H30" s="1362">
        <v>60</v>
      </c>
      <c r="I30" s="1317">
        <v>801.62011638252773</v>
      </c>
      <c r="J30" s="1200">
        <f t="shared" si="1"/>
        <v>801.62011638252773</v>
      </c>
      <c r="L30" s="1588"/>
      <c r="M30" s="16"/>
    </row>
    <row r="31" spans="1:13">
      <c r="A31" s="1259" t="s">
        <v>6592</v>
      </c>
      <c r="B31" s="1204" t="s">
        <v>6635</v>
      </c>
      <c r="C31" s="1205" t="s">
        <v>6613</v>
      </c>
      <c r="D31" s="1361" t="s">
        <v>6618</v>
      </c>
      <c r="E31" s="1260" t="s">
        <v>6602</v>
      </c>
      <c r="F31" s="1260" t="s">
        <v>6607</v>
      </c>
      <c r="G31" s="1361" t="s">
        <v>84</v>
      </c>
      <c r="H31" s="1361">
        <v>60</v>
      </c>
      <c r="I31" s="1317">
        <v>801.62011638252773</v>
      </c>
      <c r="J31" s="1261">
        <f t="shared" si="1"/>
        <v>801.62011638252773</v>
      </c>
      <c r="L31" s="1588"/>
      <c r="M31" s="16"/>
    </row>
    <row r="32" spans="1:13" s="900" customFormat="1">
      <c r="A32" s="1415" t="s">
        <v>6631</v>
      </c>
      <c r="B32" s="1313"/>
      <c r="C32" s="1313"/>
      <c r="D32" s="1313"/>
      <c r="E32" s="1313"/>
      <c r="F32" s="1313"/>
      <c r="G32" s="1313"/>
      <c r="H32" s="1313"/>
      <c r="I32" s="1313"/>
      <c r="J32" s="1314"/>
      <c r="L32" s="1588"/>
      <c r="M32" s="16"/>
    </row>
    <row r="33" spans="1:13">
      <c r="A33" s="1195" t="s">
        <v>6593</v>
      </c>
      <c r="B33" s="1196" t="s">
        <v>6625</v>
      </c>
      <c r="C33" s="1206" t="s">
        <v>6619</v>
      </c>
      <c r="D33" s="1199" t="s">
        <v>6609</v>
      </c>
      <c r="E33" s="1199" t="s">
        <v>6602</v>
      </c>
      <c r="F33" s="1198" t="s">
        <v>3754</v>
      </c>
      <c r="G33" s="1198" t="s">
        <v>84</v>
      </c>
      <c r="H33" s="1198">
        <v>100</v>
      </c>
      <c r="I33" s="1317">
        <v>590.05025372163016</v>
      </c>
      <c r="J33" s="1200">
        <f>I33-I33*$L$4</f>
        <v>590.05025372163016</v>
      </c>
      <c r="L33" s="1588"/>
      <c r="M33" s="16"/>
    </row>
    <row r="34" spans="1:13">
      <c r="A34" s="1201" t="s">
        <v>6594</v>
      </c>
      <c r="B34" s="1202" t="s">
        <v>6625</v>
      </c>
      <c r="C34" s="1207" t="s">
        <v>6619</v>
      </c>
      <c r="D34" s="1103" t="s">
        <v>6617</v>
      </c>
      <c r="E34" s="1103" t="s">
        <v>6602</v>
      </c>
      <c r="F34" s="1362" t="s">
        <v>3754</v>
      </c>
      <c r="G34" s="1362" t="s">
        <v>84</v>
      </c>
      <c r="H34" s="1198">
        <v>100</v>
      </c>
      <c r="I34" s="1317">
        <v>672.41066038214547</v>
      </c>
      <c r="J34" s="1200">
        <f t="shared" ref="J34:J40" si="2">I34-I34*$L$4</f>
        <v>672.41066038214547</v>
      </c>
      <c r="L34" s="1588"/>
      <c r="M34" s="16"/>
    </row>
    <row r="35" spans="1:13">
      <c r="A35" s="1201" t="s">
        <v>6595</v>
      </c>
      <c r="B35" s="1202" t="s">
        <v>6625</v>
      </c>
      <c r="C35" s="1207" t="s">
        <v>6620</v>
      </c>
      <c r="D35" s="1103" t="s">
        <v>6609</v>
      </c>
      <c r="E35" s="1103" t="s">
        <v>6602</v>
      </c>
      <c r="F35" s="1362" t="s">
        <v>3754</v>
      </c>
      <c r="G35" s="1362" t="s">
        <v>84</v>
      </c>
      <c r="H35" s="1198">
        <v>100</v>
      </c>
      <c r="I35" s="1317">
        <v>592.08122379784584</v>
      </c>
      <c r="J35" s="1200">
        <f t="shared" si="2"/>
        <v>592.08122379784584</v>
      </c>
      <c r="L35" s="1588"/>
      <c r="M35" s="16"/>
    </row>
    <row r="36" spans="1:13">
      <c r="A36" s="1201" t="s">
        <v>6596</v>
      </c>
      <c r="B36" s="1202" t="s">
        <v>6625</v>
      </c>
      <c r="C36" s="1207" t="s">
        <v>6620</v>
      </c>
      <c r="D36" s="1103" t="s">
        <v>6617</v>
      </c>
      <c r="E36" s="1103" t="s">
        <v>6602</v>
      </c>
      <c r="F36" s="1362" t="s">
        <v>3754</v>
      </c>
      <c r="G36" s="1362" t="s">
        <v>84</v>
      </c>
      <c r="H36" s="1198">
        <v>100</v>
      </c>
      <c r="I36" s="1317">
        <v>621.1561638363039</v>
      </c>
      <c r="J36" s="1200">
        <f t="shared" si="2"/>
        <v>621.1561638363039</v>
      </c>
      <c r="L36" s="1588"/>
      <c r="M36" s="16"/>
    </row>
    <row r="37" spans="1:13">
      <c r="A37" s="1201" t="s">
        <v>6597</v>
      </c>
      <c r="B37" s="1202" t="s">
        <v>6625</v>
      </c>
      <c r="C37" s="1207" t="s">
        <v>6620</v>
      </c>
      <c r="D37" s="1103" t="s">
        <v>6612</v>
      </c>
      <c r="E37" s="1103" t="s">
        <v>6602</v>
      </c>
      <c r="F37" s="1362" t="s">
        <v>3754</v>
      </c>
      <c r="G37" s="1362" t="s">
        <v>84</v>
      </c>
      <c r="H37" s="1198">
        <v>100</v>
      </c>
      <c r="I37" s="1317">
        <v>727.30107360905322</v>
      </c>
      <c r="J37" s="1200">
        <f t="shared" si="2"/>
        <v>727.30107360905322</v>
      </c>
      <c r="L37" s="1588"/>
      <c r="M37" s="16"/>
    </row>
    <row r="38" spans="1:13">
      <c r="A38" s="1201" t="s">
        <v>6598</v>
      </c>
      <c r="B38" s="1202" t="s">
        <v>6625</v>
      </c>
      <c r="C38" s="1207" t="s">
        <v>6612</v>
      </c>
      <c r="D38" s="1103" t="s">
        <v>6609</v>
      </c>
      <c r="E38" s="1103" t="s">
        <v>6602</v>
      </c>
      <c r="F38" s="1362" t="s">
        <v>3754</v>
      </c>
      <c r="G38" s="1362" t="s">
        <v>84</v>
      </c>
      <c r="H38" s="1198">
        <v>100</v>
      </c>
      <c r="I38" s="1317">
        <v>621.47684332202175</v>
      </c>
      <c r="J38" s="1200">
        <f t="shared" si="2"/>
        <v>621.47684332202175</v>
      </c>
      <c r="L38" s="1588"/>
      <c r="M38" s="16"/>
    </row>
    <row r="39" spans="1:13">
      <c r="A39" s="1201" t="s">
        <v>6599</v>
      </c>
      <c r="B39" s="1202" t="s">
        <v>6625</v>
      </c>
      <c r="C39" s="1207" t="s">
        <v>6612</v>
      </c>
      <c r="D39" s="1103" t="s">
        <v>6617</v>
      </c>
      <c r="E39" s="1103" t="s">
        <v>6602</v>
      </c>
      <c r="F39" s="1362" t="s">
        <v>3754</v>
      </c>
      <c r="G39" s="1362" t="s">
        <v>84</v>
      </c>
      <c r="H39" s="1198">
        <v>100</v>
      </c>
      <c r="I39" s="1317">
        <v>665.73061235114358</v>
      </c>
      <c r="J39" s="1200">
        <f t="shared" si="2"/>
        <v>665.73061235114358</v>
      </c>
      <c r="L39" s="1588"/>
      <c r="M39" s="16"/>
    </row>
    <row r="40" spans="1:13">
      <c r="A40" s="1259" t="s">
        <v>6600</v>
      </c>
      <c r="B40" s="1204" t="s">
        <v>6625</v>
      </c>
      <c r="C40" s="1208" t="s">
        <v>6612</v>
      </c>
      <c r="D40" s="1260" t="s">
        <v>6612</v>
      </c>
      <c r="E40" s="1260" t="s">
        <v>6602</v>
      </c>
      <c r="F40" s="1361" t="s">
        <v>3754</v>
      </c>
      <c r="G40" s="1361" t="s">
        <v>84</v>
      </c>
      <c r="H40" s="1262">
        <v>100</v>
      </c>
      <c r="I40" s="1317">
        <v>823.0773466769117</v>
      </c>
      <c r="J40" s="1261">
        <f t="shared" si="2"/>
        <v>823.0773466769117</v>
      </c>
      <c r="L40" s="1588"/>
      <c r="M40" s="16"/>
    </row>
    <row r="41" spans="1:13" s="900" customFormat="1">
      <c r="A41" s="1415" t="s">
        <v>6632</v>
      </c>
      <c r="B41" s="1313"/>
      <c r="C41" s="1313"/>
      <c r="D41" s="1313"/>
      <c r="E41" s="1313"/>
      <c r="F41" s="1313"/>
      <c r="G41" s="1313"/>
      <c r="H41" s="1313"/>
      <c r="I41" s="1313"/>
      <c r="J41" s="1314"/>
      <c r="L41" s="1588"/>
      <c r="M41" s="16"/>
    </row>
    <row r="42" spans="1:13">
      <c r="A42" s="1195" t="s">
        <v>6601</v>
      </c>
      <c r="B42" s="1195" t="s">
        <v>6626</v>
      </c>
      <c r="C42" s="1209" t="s">
        <v>6619</v>
      </c>
      <c r="D42" s="1199" t="s">
        <v>3754</v>
      </c>
      <c r="E42" s="1199" t="s">
        <v>6602</v>
      </c>
      <c r="F42" s="1199" t="s">
        <v>3754</v>
      </c>
      <c r="G42" s="1199" t="s">
        <v>3754</v>
      </c>
      <c r="H42" s="1198">
        <v>200</v>
      </c>
      <c r="I42" s="1317">
        <v>325.48967800405205</v>
      </c>
      <c r="J42" s="1200">
        <f>I42-I42*$L$4</f>
        <v>325.48967800405205</v>
      </c>
      <c r="L42" s="1588"/>
      <c r="M42" s="16"/>
    </row>
  </sheetData>
  <mergeCells count="1">
    <mergeCell ref="A1:J1"/>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1"/>
  <dimension ref="A1:O15"/>
  <sheetViews>
    <sheetView zoomScale="70" zoomScaleNormal="70" workbookViewId="0">
      <selection activeCell="H59" sqref="H59"/>
    </sheetView>
  </sheetViews>
  <sheetFormatPr defaultRowHeight="15"/>
  <cols>
    <col min="1" max="1" width="23.28515625" customWidth="1"/>
    <col min="2" max="2" width="19.42578125" customWidth="1"/>
    <col min="3" max="3" width="33.5703125" customWidth="1"/>
    <col min="4" max="4" width="39.28515625" style="889" bestFit="1" customWidth="1"/>
    <col min="5" max="5" width="13.28515625" bestFit="1" customWidth="1"/>
    <col min="6" max="6" width="10.42578125" bestFit="1" customWidth="1"/>
    <col min="7" max="7" width="9.42578125" style="889" bestFit="1" customWidth="1"/>
    <col min="8" max="8" width="18.5703125" bestFit="1" customWidth="1"/>
    <col min="9" max="9" width="11.5703125" bestFit="1" customWidth="1"/>
    <col min="10" max="10" width="10.7109375" style="889" bestFit="1" customWidth="1"/>
    <col min="11" max="11" width="16.5703125" bestFit="1" customWidth="1"/>
    <col min="12" max="12" width="15.7109375" bestFit="1" customWidth="1"/>
    <col min="13" max="13" width="11.5703125" bestFit="1" customWidth="1"/>
  </cols>
  <sheetData>
    <row r="1" spans="1:15" s="284" customFormat="1" ht="14.25">
      <c r="A1" s="1919" t="s">
        <v>6377</v>
      </c>
      <c r="B1" s="1919"/>
      <c r="C1" s="1919"/>
      <c r="D1" s="1919"/>
      <c r="E1" s="1919"/>
      <c r="F1" s="1919"/>
      <c r="G1" s="1919"/>
      <c r="H1" s="1919"/>
      <c r="I1" s="1919"/>
      <c r="J1" s="1919"/>
      <c r="K1" s="1919"/>
      <c r="L1" s="1919"/>
    </row>
    <row r="2" spans="1:15" s="284" customFormat="1" ht="14.25">
      <c r="A2" s="1919"/>
      <c r="B2" s="1919"/>
      <c r="C2" s="1919"/>
      <c r="D2" s="1919"/>
      <c r="E2" s="1919"/>
      <c r="F2" s="1919"/>
      <c r="G2" s="1919"/>
      <c r="H2" s="1919"/>
      <c r="I2" s="1919"/>
      <c r="J2" s="1919"/>
      <c r="K2" s="1919"/>
      <c r="L2" s="1919"/>
    </row>
    <row r="3" spans="1:15" s="284" customFormat="1" ht="14.25"/>
    <row r="5" spans="1:15">
      <c r="M5" s="890"/>
    </row>
    <row r="6" spans="1:15" ht="38.25">
      <c r="A6" s="1151" t="s">
        <v>211</v>
      </c>
      <c r="B6" s="1151" t="s">
        <v>23</v>
      </c>
      <c r="C6" s="891" t="s">
        <v>4</v>
      </c>
      <c r="D6" s="891" t="s">
        <v>92</v>
      </c>
      <c r="E6" s="891" t="s">
        <v>237</v>
      </c>
      <c r="F6" s="1965" t="s">
        <v>93</v>
      </c>
      <c r="G6" s="1965"/>
      <c r="H6" s="891" t="s">
        <v>6385</v>
      </c>
      <c r="I6" s="891" t="s">
        <v>6390</v>
      </c>
      <c r="J6" s="891" t="s">
        <v>6391</v>
      </c>
      <c r="K6" s="907" t="s">
        <v>10</v>
      </c>
      <c r="L6" s="907" t="s">
        <v>6643</v>
      </c>
      <c r="M6" s="904" t="s">
        <v>6</v>
      </c>
      <c r="N6" s="804">
        <v>0</v>
      </c>
    </row>
    <row r="7" spans="1:15" ht="52.5" customHeight="1">
      <c r="A7" s="1227"/>
      <c r="B7" s="1228" t="s">
        <v>6393</v>
      </c>
      <c r="C7" s="1229" t="s">
        <v>6378</v>
      </c>
      <c r="D7" s="1229" t="s">
        <v>6389</v>
      </c>
      <c r="E7" s="1230">
        <v>400</v>
      </c>
      <c r="F7" s="1230" t="s">
        <v>6384</v>
      </c>
      <c r="G7" s="1230" t="s">
        <v>6383</v>
      </c>
      <c r="H7" s="1230" t="s">
        <v>6386</v>
      </c>
      <c r="I7" s="1966" t="s">
        <v>6392</v>
      </c>
      <c r="J7" s="1969" t="s">
        <v>7291</v>
      </c>
      <c r="K7" s="1714">
        <v>18405.899999999998</v>
      </c>
      <c r="L7" s="1232">
        <f>K7-K7*$N$6</f>
        <v>18405.899999999998</v>
      </c>
      <c r="O7" s="224"/>
    </row>
    <row r="8" spans="1:15" ht="54.75" customHeight="1">
      <c r="A8" s="1227"/>
      <c r="B8" s="1228" t="s">
        <v>6394</v>
      </c>
      <c r="C8" s="1229" t="s">
        <v>6379</v>
      </c>
      <c r="D8" s="1229" t="s">
        <v>6388</v>
      </c>
      <c r="E8" s="1230">
        <v>250</v>
      </c>
      <c r="F8" s="1230" t="s">
        <v>3754</v>
      </c>
      <c r="G8" s="1230" t="s">
        <v>6383</v>
      </c>
      <c r="H8" s="1230" t="s">
        <v>6387</v>
      </c>
      <c r="I8" s="1967"/>
      <c r="J8" s="1970"/>
      <c r="K8" s="1714">
        <v>14525.513999999999</v>
      </c>
      <c r="L8" s="1232">
        <f>K8-K8*$N$6</f>
        <v>14525.513999999999</v>
      </c>
      <c r="N8" s="1588"/>
      <c r="O8" s="224"/>
    </row>
    <row r="9" spans="1:15" ht="63" customHeight="1">
      <c r="A9" s="1227"/>
      <c r="B9" s="1228" t="s">
        <v>6395</v>
      </c>
      <c r="C9" s="1229" t="s">
        <v>6380</v>
      </c>
      <c r="D9" s="1229" t="s">
        <v>6389</v>
      </c>
      <c r="E9" s="1230">
        <v>450</v>
      </c>
      <c r="F9" s="1230" t="s">
        <v>6384</v>
      </c>
      <c r="G9" s="1230" t="s">
        <v>6383</v>
      </c>
      <c r="H9" s="1230" t="s">
        <v>6386</v>
      </c>
      <c r="I9" s="1967"/>
      <c r="J9" s="1970"/>
      <c r="K9" s="1714">
        <v>20892.761999999999</v>
      </c>
      <c r="L9" s="1232">
        <f>K9-K9*$N$6</f>
        <v>20892.761999999999</v>
      </c>
      <c r="N9" s="1588"/>
      <c r="O9" s="224"/>
    </row>
    <row r="10" spans="1:15" s="546" customFormat="1" ht="55.5" customHeight="1">
      <c r="A10" s="1015"/>
      <c r="B10" s="1284" t="s">
        <v>7287</v>
      </c>
      <c r="C10" s="1285" t="s">
        <v>7289</v>
      </c>
      <c r="D10" s="1285" t="s">
        <v>6388</v>
      </c>
      <c r="E10" s="1231">
        <v>450</v>
      </c>
      <c r="F10" s="1231" t="s">
        <v>3754</v>
      </c>
      <c r="G10" s="1231" t="s">
        <v>6383</v>
      </c>
      <c r="H10" s="1231" t="s">
        <v>6387</v>
      </c>
      <c r="I10" s="1968"/>
      <c r="J10" s="1971"/>
      <c r="K10" s="1714">
        <v>20892.761999999999</v>
      </c>
      <c r="L10" s="1286">
        <f>K10-K10*$N$6</f>
        <v>20892.761999999999</v>
      </c>
      <c r="N10" s="1588"/>
      <c r="O10" s="224"/>
    </row>
    <row r="11" spans="1:15" s="546" customFormat="1" ht="60.75" customHeight="1">
      <c r="A11" s="1015"/>
      <c r="B11" s="1284" t="s">
        <v>7288</v>
      </c>
      <c r="C11" s="1285" t="s">
        <v>7290</v>
      </c>
      <c r="D11" s="1285" t="s">
        <v>6389</v>
      </c>
      <c r="E11" s="1231">
        <v>800</v>
      </c>
      <c r="F11" s="1231" t="s">
        <v>6384</v>
      </c>
      <c r="G11" s="1231" t="s">
        <v>6383</v>
      </c>
      <c r="H11" s="1231" t="s">
        <v>6386</v>
      </c>
      <c r="I11" s="1231" t="s">
        <v>7293</v>
      </c>
      <c r="J11" s="1231" t="s">
        <v>7292</v>
      </c>
      <c r="K11" s="1714">
        <v>38021.57580427669</v>
      </c>
      <c r="L11" s="1286">
        <f>K11-K11*$N$6</f>
        <v>38021.57580427669</v>
      </c>
      <c r="N11" s="1588"/>
      <c r="O11" s="224"/>
    </row>
    <row r="12" spans="1:15">
      <c r="K12" s="546"/>
    </row>
    <row r="13" spans="1:15">
      <c r="K13" s="546"/>
    </row>
    <row r="14" spans="1:15">
      <c r="K14" s="546"/>
    </row>
    <row r="15" spans="1:15">
      <c r="K15" s="546"/>
    </row>
  </sheetData>
  <mergeCells count="4">
    <mergeCell ref="F6:G6"/>
    <mergeCell ref="A1:L2"/>
    <mergeCell ref="I7:I10"/>
    <mergeCell ref="J7:J10"/>
  </mergeCell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23"/>
  <sheetViews>
    <sheetView zoomScale="70" zoomScaleNormal="70" workbookViewId="0">
      <selection activeCell="O20" sqref="O20"/>
    </sheetView>
  </sheetViews>
  <sheetFormatPr defaultColWidth="9.140625" defaultRowHeight="15"/>
  <cols>
    <col min="1" max="1" width="15.28515625" style="547" customWidth="1"/>
    <col min="2" max="2" width="16.28515625" style="1079" bestFit="1" customWidth="1"/>
    <col min="3" max="3" width="76" style="1079" bestFit="1" customWidth="1"/>
    <col min="4" max="4" width="44.85546875" style="547" bestFit="1" customWidth="1"/>
    <col min="5" max="5" width="13.85546875" style="547" bestFit="1" customWidth="1"/>
    <col min="6" max="6" width="12.42578125" style="547" customWidth="1"/>
    <col min="7" max="7" width="14.7109375" style="547" bestFit="1" customWidth="1"/>
    <col min="8" max="8" width="10.5703125" style="547" bestFit="1" customWidth="1"/>
    <col min="9" max="10" width="10" style="1063" bestFit="1" customWidth="1"/>
    <col min="11" max="11" width="10" style="547" bestFit="1" customWidth="1"/>
    <col min="12" max="16384" width="9.140625" style="547"/>
  </cols>
  <sheetData>
    <row r="1" spans="1:14" s="284" customFormat="1" ht="14.25">
      <c r="A1" s="1919" t="s">
        <v>6984</v>
      </c>
      <c r="B1" s="1919"/>
      <c r="C1" s="1919"/>
      <c r="D1" s="1919"/>
      <c r="E1" s="1919"/>
      <c r="F1" s="1919"/>
      <c r="G1" s="1919"/>
      <c r="H1" s="1919"/>
      <c r="I1" s="1919"/>
      <c r="J1" s="1919"/>
      <c r="K1" s="801"/>
      <c r="L1" s="801"/>
    </row>
    <row r="2" spans="1:14" s="801" customFormat="1" ht="12.75"/>
    <row r="4" spans="1:14">
      <c r="A4" s="1972" t="s">
        <v>6934</v>
      </c>
      <c r="B4" s="1972"/>
      <c r="C4" s="1972"/>
      <c r="D4" s="1972"/>
      <c r="E4" s="1972"/>
      <c r="F4" s="1972"/>
      <c r="G4" s="1972"/>
      <c r="H4" s="1972"/>
      <c r="I4" s="1972"/>
      <c r="J4" s="1972"/>
    </row>
    <row r="5" spans="1:14" s="1063" customFormat="1" ht="45">
      <c r="A5" s="1080" t="s">
        <v>211</v>
      </c>
      <c r="B5" s="1080" t="s">
        <v>23</v>
      </c>
      <c r="C5" s="1080" t="s">
        <v>4</v>
      </c>
      <c r="D5" s="1080" t="s">
        <v>20</v>
      </c>
      <c r="E5" s="1081" t="s">
        <v>6935</v>
      </c>
      <c r="F5" s="1081" t="s">
        <v>6936</v>
      </c>
      <c r="G5" s="1081" t="s">
        <v>6937</v>
      </c>
      <c r="H5" s="1080" t="s">
        <v>6938</v>
      </c>
      <c r="I5" s="1081" t="s">
        <v>6939</v>
      </c>
      <c r="J5" s="1081" t="s">
        <v>6940</v>
      </c>
      <c r="K5" s="1061" t="s">
        <v>6636</v>
      </c>
      <c r="L5" s="1062">
        <v>0</v>
      </c>
    </row>
    <row r="6" spans="1:14" ht="72.75" customHeight="1">
      <c r="A6" s="1064"/>
      <c r="B6" s="1065" t="s">
        <v>6941</v>
      </c>
      <c r="C6" s="1065" t="s">
        <v>6942</v>
      </c>
      <c r="D6" s="1066" t="s">
        <v>6943</v>
      </c>
      <c r="E6" s="1067">
        <v>1.4</v>
      </c>
      <c r="F6" s="1067">
        <v>3.5</v>
      </c>
      <c r="G6" s="1068" t="s">
        <v>6944</v>
      </c>
      <c r="H6" s="1067" t="s">
        <v>6945</v>
      </c>
      <c r="I6" s="1136">
        <v>604.8083220959353</v>
      </c>
      <c r="J6" s="1318">
        <f>I6-I6*$L$5</f>
        <v>604.8083220959353</v>
      </c>
      <c r="K6" s="1319"/>
      <c r="L6" s="1319"/>
      <c r="N6" s="1615"/>
    </row>
    <row r="7" spans="1:14" ht="72.75" customHeight="1">
      <c r="A7" s="1064"/>
      <c r="B7" s="1065" t="s">
        <v>7279</v>
      </c>
      <c r="C7" s="1065" t="s">
        <v>6946</v>
      </c>
      <c r="D7" s="1066" t="s">
        <v>6947</v>
      </c>
      <c r="E7" s="1068">
        <v>0.7</v>
      </c>
      <c r="F7" s="1068">
        <v>0.1</v>
      </c>
      <c r="G7" s="1068" t="s">
        <v>6944</v>
      </c>
      <c r="H7" s="1067" t="s">
        <v>6945</v>
      </c>
      <c r="I7" s="1136">
        <v>655.20901560392952</v>
      </c>
      <c r="J7" s="1318">
        <f>I7-I7*$L$5</f>
        <v>655.20901560392952</v>
      </c>
      <c r="K7" s="1319"/>
      <c r="L7" s="1319"/>
      <c r="N7" s="1615"/>
    </row>
    <row r="8" spans="1:14" ht="72.75" customHeight="1">
      <c r="A8" s="1064"/>
      <c r="B8" s="1065" t="s">
        <v>6948</v>
      </c>
      <c r="C8" s="1065" t="s">
        <v>6949</v>
      </c>
      <c r="D8" s="1066" t="s">
        <v>6950</v>
      </c>
      <c r="E8" s="1067">
        <v>1.4</v>
      </c>
      <c r="F8" s="1067">
        <v>3.5</v>
      </c>
      <c r="G8" s="1068" t="s">
        <v>6951</v>
      </c>
      <c r="H8" s="1068" t="s">
        <v>6945</v>
      </c>
      <c r="I8" s="1136">
        <v>1159.215950683873</v>
      </c>
      <c r="J8" s="1318">
        <f>I8-I8*$L$5</f>
        <v>1159.215950683873</v>
      </c>
      <c r="K8" s="1319"/>
      <c r="L8" s="1319"/>
      <c r="N8" s="1615"/>
    </row>
    <row r="9" spans="1:14">
      <c r="A9" s="1070"/>
      <c r="B9" s="1071"/>
      <c r="C9" s="1071"/>
      <c r="D9" s="1072"/>
      <c r="E9" s="1073"/>
      <c r="F9" s="1073"/>
      <c r="G9" s="1074"/>
      <c r="H9" s="1074"/>
      <c r="I9" s="1075"/>
      <c r="J9" s="1075"/>
      <c r="N9" s="1615"/>
    </row>
    <row r="10" spans="1:14">
      <c r="A10" s="1973" t="s">
        <v>6952</v>
      </c>
      <c r="B10" s="1973"/>
      <c r="C10" s="1973"/>
      <c r="D10" s="1973"/>
      <c r="E10" s="1973"/>
      <c r="F10" s="1973"/>
      <c r="G10" s="1973"/>
      <c r="H10" s="1973"/>
      <c r="I10" s="1973"/>
      <c r="J10" s="1973"/>
      <c r="N10" s="1615"/>
    </row>
    <row r="11" spans="1:14" s="1063" customFormat="1" ht="45">
      <c r="A11" s="1080" t="s">
        <v>211</v>
      </c>
      <c r="B11" s="1080" t="s">
        <v>23</v>
      </c>
      <c r="C11" s="1080" t="s">
        <v>4</v>
      </c>
      <c r="D11" s="1080" t="s">
        <v>20</v>
      </c>
      <c r="E11" s="1081" t="s">
        <v>6953</v>
      </c>
      <c r="F11" s="1081" t="s">
        <v>6954</v>
      </c>
      <c r="G11" s="1081" t="s">
        <v>6938</v>
      </c>
      <c r="H11" s="1080" t="s">
        <v>6955</v>
      </c>
      <c r="I11" s="1081" t="s">
        <v>6939</v>
      </c>
      <c r="J11" s="1081" t="s">
        <v>6940</v>
      </c>
      <c r="M11" s="547"/>
      <c r="N11" s="1615"/>
    </row>
    <row r="12" spans="1:14" ht="72.75" customHeight="1">
      <c r="A12" s="1600"/>
      <c r="B12" s="1601" t="s">
        <v>7920</v>
      </c>
      <c r="C12" s="1601" t="s">
        <v>7921</v>
      </c>
      <c r="D12" s="1602" t="s">
        <v>7922</v>
      </c>
      <c r="E12" s="1603" t="s">
        <v>7923</v>
      </c>
      <c r="F12" s="1603" t="s">
        <v>6951</v>
      </c>
      <c r="G12" s="1603" t="s">
        <v>6945</v>
      </c>
      <c r="H12" s="1603">
        <v>2.2000000000000002</v>
      </c>
      <c r="I12" s="1136" t="s">
        <v>7893</v>
      </c>
      <c r="J12" s="1318" t="s">
        <v>7893</v>
      </c>
      <c r="K12" s="1319"/>
      <c r="N12" s="1615"/>
    </row>
    <row r="13" spans="1:14" ht="72.75" customHeight="1">
      <c r="A13" s="1064"/>
      <c r="B13" s="1065" t="s">
        <v>7280</v>
      </c>
      <c r="C13" s="1065" t="s">
        <v>6956</v>
      </c>
      <c r="D13" s="1066" t="s">
        <v>6957</v>
      </c>
      <c r="E13" s="1068" t="s">
        <v>6958</v>
      </c>
      <c r="F13" s="1068" t="s">
        <v>6951</v>
      </c>
      <c r="G13" s="1068" t="s">
        <v>6945</v>
      </c>
      <c r="H13" s="1068">
        <v>2.2000000000000002</v>
      </c>
      <c r="I13" s="1136">
        <v>5880.0809092660384</v>
      </c>
      <c r="J13" s="1318">
        <f>I13-I13*$L$5</f>
        <v>5880.0809092660384</v>
      </c>
      <c r="K13" s="1319"/>
      <c r="N13" s="1615"/>
    </row>
    <row r="14" spans="1:14" ht="72.75" customHeight="1">
      <c r="A14" s="1064"/>
      <c r="B14" s="1065" t="s">
        <v>6959</v>
      </c>
      <c r="C14" s="1065" t="s">
        <v>6960</v>
      </c>
      <c r="D14" s="1066" t="s">
        <v>6961</v>
      </c>
      <c r="E14" s="1067" t="s">
        <v>6962</v>
      </c>
      <c r="F14" s="1067" t="s">
        <v>6951</v>
      </c>
      <c r="G14" s="1067" t="s">
        <v>6963</v>
      </c>
      <c r="H14" s="1068">
        <v>1.1000000000000001</v>
      </c>
      <c r="I14" s="1136">
        <v>2654.4365247543801</v>
      </c>
      <c r="J14" s="1318">
        <f>I14-I14*$L$5</f>
        <v>2654.4365247543801</v>
      </c>
      <c r="K14" s="1319"/>
      <c r="N14" s="1615"/>
    </row>
    <row r="15" spans="1:14" ht="120">
      <c r="A15" s="1064"/>
      <c r="B15" s="1065" t="s">
        <v>6964</v>
      </c>
      <c r="C15" s="1065" t="s">
        <v>6965</v>
      </c>
      <c r="D15" s="1066" t="s">
        <v>6966</v>
      </c>
      <c r="E15" s="1067" t="s">
        <v>6962</v>
      </c>
      <c r="F15" s="1067" t="s">
        <v>6951</v>
      </c>
      <c r="G15" s="1067" t="s">
        <v>6963</v>
      </c>
      <c r="H15" s="1068">
        <v>1.1000000000000001</v>
      </c>
      <c r="I15" s="1136">
        <v>2284.8314390290921</v>
      </c>
      <c r="J15" s="1318">
        <f>I15-I15*$L$5</f>
        <v>2284.8314390290921</v>
      </c>
      <c r="K15" s="1319"/>
      <c r="N15" s="1615"/>
    </row>
    <row r="16" spans="1:14" ht="72.75" customHeight="1">
      <c r="A16" s="1064"/>
      <c r="B16" s="1065" t="s">
        <v>6967</v>
      </c>
      <c r="C16" s="1065" t="s">
        <v>6968</v>
      </c>
      <c r="D16" s="1066" t="s">
        <v>6969</v>
      </c>
      <c r="E16" s="1067" t="s">
        <v>6962</v>
      </c>
      <c r="F16" s="1067" t="s">
        <v>6951</v>
      </c>
      <c r="G16" s="1067" t="s">
        <v>6963</v>
      </c>
      <c r="H16" s="1068">
        <v>1.1000000000000001</v>
      </c>
      <c r="I16" s="1136">
        <v>2721.6374494317074</v>
      </c>
      <c r="J16" s="1318">
        <f>I16-I16*$L$5</f>
        <v>2721.6374494317074</v>
      </c>
      <c r="K16" s="1319"/>
      <c r="N16" s="1615"/>
    </row>
    <row r="17" spans="1:14">
      <c r="A17" s="1070"/>
      <c r="B17" s="1071"/>
      <c r="C17" s="1071"/>
      <c r="D17" s="1076"/>
      <c r="E17" s="1073"/>
      <c r="F17" s="1073"/>
      <c r="G17" s="1073"/>
      <c r="H17" s="1074"/>
      <c r="I17" s="1075"/>
      <c r="J17" s="1075"/>
      <c r="N17" s="1615"/>
    </row>
    <row r="18" spans="1:14">
      <c r="A18" s="1973" t="s">
        <v>6970</v>
      </c>
      <c r="B18" s="1973"/>
      <c r="C18" s="1973"/>
      <c r="D18" s="1973"/>
      <c r="E18" s="1973"/>
      <c r="F18" s="1973"/>
      <c r="G18" s="1973"/>
      <c r="H18" s="1973"/>
      <c r="I18" s="1973"/>
      <c r="J18" s="1973"/>
      <c r="N18" s="1615"/>
    </row>
    <row r="19" spans="1:14" s="1063" customFormat="1" ht="45">
      <c r="A19" s="1080" t="s">
        <v>211</v>
      </c>
      <c r="B19" s="1080" t="s">
        <v>23</v>
      </c>
      <c r="C19" s="1080" t="s">
        <v>4</v>
      </c>
      <c r="D19" s="1080" t="s">
        <v>20</v>
      </c>
      <c r="E19" s="1081" t="s">
        <v>6691</v>
      </c>
      <c r="F19" s="1081" t="s">
        <v>6971</v>
      </c>
      <c r="G19" s="1081" t="s">
        <v>6391</v>
      </c>
      <c r="H19" s="1080" t="s">
        <v>6938</v>
      </c>
      <c r="I19" s="1081" t="s">
        <v>6939</v>
      </c>
      <c r="J19" s="1081" t="s">
        <v>6940</v>
      </c>
      <c r="M19" s="547"/>
      <c r="N19" s="1615"/>
    </row>
    <row r="20" spans="1:14" ht="72.75" customHeight="1">
      <c r="A20" s="1064"/>
      <c r="B20" s="1065" t="s">
        <v>6972</v>
      </c>
      <c r="C20" s="1065" t="s">
        <v>6973</v>
      </c>
      <c r="D20" s="1066" t="s">
        <v>6974</v>
      </c>
      <c r="E20" s="1068">
        <v>3</v>
      </c>
      <c r="F20" s="1068" t="s">
        <v>6975</v>
      </c>
      <c r="G20" s="1077" t="s">
        <v>6976</v>
      </c>
      <c r="H20" s="1068">
        <v>16</v>
      </c>
      <c r="I20" s="1136">
        <v>1008.0138701598927</v>
      </c>
      <c r="J20" s="1318">
        <f>I20-I20*L5</f>
        <v>1008.0138701598927</v>
      </c>
      <c r="K20" s="1319"/>
      <c r="L20" s="1319"/>
      <c r="N20" s="1615"/>
    </row>
    <row r="21" spans="1:14" s="1063" customFormat="1" ht="45">
      <c r="A21" s="1080" t="s">
        <v>211</v>
      </c>
      <c r="B21" s="1080" t="s">
        <v>23</v>
      </c>
      <c r="C21" s="1080" t="s">
        <v>4</v>
      </c>
      <c r="D21" s="1080" t="s">
        <v>20</v>
      </c>
      <c r="E21" s="1081" t="s">
        <v>4816</v>
      </c>
      <c r="F21" s="1081" t="s">
        <v>6977</v>
      </c>
      <c r="G21" s="1081" t="s">
        <v>6391</v>
      </c>
      <c r="H21" s="1081" t="s">
        <v>6978</v>
      </c>
      <c r="I21" s="1081" t="s">
        <v>6939</v>
      </c>
      <c r="J21" s="1081" t="s">
        <v>6940</v>
      </c>
      <c r="M21" s="547"/>
      <c r="N21" s="1615"/>
    </row>
    <row r="22" spans="1:14" ht="72.75" customHeight="1">
      <c r="A22" s="1064"/>
      <c r="B22" s="1065" t="s">
        <v>6979</v>
      </c>
      <c r="C22" s="1065" t="s">
        <v>6980</v>
      </c>
      <c r="D22" s="1066" t="s">
        <v>6981</v>
      </c>
      <c r="E22" s="1068" t="s">
        <v>6951</v>
      </c>
      <c r="F22" s="1068" t="s">
        <v>6982</v>
      </c>
      <c r="G22" s="1078" t="s">
        <v>6983</v>
      </c>
      <c r="H22" s="1068">
        <v>7</v>
      </c>
      <c r="I22" s="1136">
        <v>1680.0231169331512</v>
      </c>
      <c r="J22" s="1069">
        <f>I22-I22*L5</f>
        <v>1680.0231169331512</v>
      </c>
      <c r="N22" s="1615"/>
    </row>
    <row r="23" spans="1:14">
      <c r="I23" s="1265"/>
    </row>
  </sheetData>
  <mergeCells count="4">
    <mergeCell ref="A4:J4"/>
    <mergeCell ref="A10:J10"/>
    <mergeCell ref="A18:J18"/>
    <mergeCell ref="A1:J1"/>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M22"/>
  <sheetViews>
    <sheetView showGridLines="0" zoomScale="70" zoomScaleNormal="70" workbookViewId="0">
      <selection activeCell="C49" sqref="C49"/>
    </sheetView>
  </sheetViews>
  <sheetFormatPr defaultColWidth="9.140625" defaultRowHeight="15"/>
  <cols>
    <col min="1" max="1" width="20.42578125" style="903" customWidth="1"/>
    <col min="2" max="2" width="22.140625" style="903" customWidth="1"/>
    <col min="3" max="3" width="101.7109375" style="903" bestFit="1" customWidth="1"/>
    <col min="4" max="4" width="10.85546875" style="91" customWidth="1"/>
    <col min="5" max="5" width="12.7109375" style="91" customWidth="1"/>
    <col min="6" max="6" width="8.28515625" style="903" bestFit="1" customWidth="1"/>
    <col min="7" max="7" width="11.7109375" style="91" bestFit="1" customWidth="1"/>
    <col min="8" max="8" width="11.140625" style="91" customWidth="1"/>
    <col min="9" max="9" width="16" style="903" customWidth="1"/>
    <col min="10" max="10" width="16.140625" style="903" customWidth="1"/>
    <col min="11" max="11" width="9.42578125" style="903" bestFit="1" customWidth="1"/>
    <col min="12" max="12" width="9.5703125" style="903" bestFit="1" customWidth="1"/>
    <col min="13" max="16384" width="9.140625" style="903"/>
  </cols>
  <sheetData>
    <row r="1" spans="1:13" s="1120" customFormat="1" ht="31.5" customHeight="1">
      <c r="A1" s="1974" t="s">
        <v>7148</v>
      </c>
      <c r="B1" s="1974"/>
      <c r="C1" s="1974"/>
      <c r="D1" s="1974"/>
      <c r="E1" s="1974"/>
      <c r="F1" s="1974"/>
      <c r="G1" s="1974"/>
      <c r="H1" s="1974"/>
      <c r="I1" s="1974"/>
      <c r="J1" s="1974"/>
    </row>
    <row r="2" spans="1:13" s="1120" customFormat="1" ht="15.75">
      <c r="A2" s="903"/>
      <c r="B2" s="903"/>
      <c r="C2" s="903"/>
      <c r="D2" s="903"/>
      <c r="E2" s="903"/>
      <c r="F2" s="903"/>
      <c r="G2" s="903"/>
      <c r="H2" s="903"/>
      <c r="I2" s="903"/>
      <c r="J2" s="903"/>
    </row>
    <row r="3" spans="1:13" s="1120" customFormat="1" ht="15.75">
      <c r="A3" s="903"/>
      <c r="B3" s="903"/>
      <c r="C3" s="903"/>
      <c r="D3" s="903"/>
      <c r="E3" s="903"/>
      <c r="F3" s="903"/>
      <c r="G3" s="903"/>
      <c r="H3" s="903"/>
      <c r="I3" s="903"/>
      <c r="J3" s="903"/>
    </row>
    <row r="4" spans="1:13" s="284" customFormat="1" ht="60">
      <c r="A4" s="1422" t="s">
        <v>2047</v>
      </c>
      <c r="B4" s="1422" t="s">
        <v>23</v>
      </c>
      <c r="C4" s="1422" t="s">
        <v>18</v>
      </c>
      <c r="D4" s="1422" t="s">
        <v>237</v>
      </c>
      <c r="E4" s="1422" t="s">
        <v>7149</v>
      </c>
      <c r="F4" s="1422" t="s">
        <v>7150</v>
      </c>
      <c r="G4" s="1422" t="s">
        <v>7151</v>
      </c>
      <c r="H4" s="1422" t="s">
        <v>2135</v>
      </c>
      <c r="I4" s="1422" t="s">
        <v>7152</v>
      </c>
      <c r="J4" s="1422" t="s">
        <v>7153</v>
      </c>
      <c r="K4" s="1121" t="s">
        <v>7154</v>
      </c>
      <c r="L4" s="1131">
        <v>0</v>
      </c>
    </row>
    <row r="5" spans="1:13" s="1120" customFormat="1" ht="15.75" customHeight="1">
      <c r="A5" s="1434" t="s">
        <v>7155</v>
      </c>
      <c r="B5" s="1416"/>
      <c r="C5" s="1416"/>
      <c r="D5" s="1416"/>
      <c r="E5" s="1416"/>
      <c r="F5" s="1416"/>
      <c r="G5" s="1416"/>
      <c r="H5" s="1416"/>
      <c r="I5" s="1416"/>
      <c r="J5" s="1417"/>
    </row>
    <row r="6" spans="1:13" s="1119" customFormat="1" ht="75.2" customHeight="1">
      <c r="A6" s="1427"/>
      <c r="B6" s="1428" t="s">
        <v>7156</v>
      </c>
      <c r="C6" s="1428" t="s">
        <v>7157</v>
      </c>
      <c r="D6" s="1429">
        <v>250</v>
      </c>
      <c r="E6" s="1430">
        <v>6</v>
      </c>
      <c r="F6" s="1431">
        <v>4.5</v>
      </c>
      <c r="G6" s="1432">
        <v>5</v>
      </c>
      <c r="H6" s="1432">
        <v>10</v>
      </c>
      <c r="I6" s="1715">
        <v>3359.5408829127332</v>
      </c>
      <c r="J6" s="1544">
        <f>I6-I6*L4</f>
        <v>3359.5408829127332</v>
      </c>
      <c r="M6" s="1616"/>
    </row>
    <row r="7" spans="1:13" s="1120" customFormat="1" ht="15.75" customHeight="1">
      <c r="A7" s="1434" t="s">
        <v>7158</v>
      </c>
      <c r="B7" s="1416"/>
      <c r="C7" s="1416"/>
      <c r="D7" s="1545"/>
      <c r="E7" s="1545"/>
      <c r="F7" s="1545"/>
      <c r="G7" s="1545"/>
      <c r="H7" s="1545"/>
      <c r="I7" s="1545"/>
      <c r="J7" s="1546"/>
      <c r="L7" s="1611"/>
      <c r="M7" s="1616"/>
    </row>
    <row r="8" spans="1:13" s="1119" customFormat="1" ht="22.7" customHeight="1">
      <c r="A8" s="1427"/>
      <c r="B8" s="1423" t="s">
        <v>7159</v>
      </c>
      <c r="C8" s="1423" t="s">
        <v>7160</v>
      </c>
      <c r="D8" s="1433">
        <v>400</v>
      </c>
      <c r="E8" s="1424">
        <v>5</v>
      </c>
      <c r="F8" s="1425">
        <v>8</v>
      </c>
      <c r="G8" s="1426">
        <v>30</v>
      </c>
      <c r="H8" s="1426">
        <v>10</v>
      </c>
      <c r="I8" s="1715">
        <v>4179.010462723948</v>
      </c>
      <c r="J8" s="1547">
        <f>I8-I8*$L$4</f>
        <v>4179.010462723948</v>
      </c>
      <c r="L8" s="1611"/>
      <c r="M8" s="1616"/>
    </row>
    <row r="9" spans="1:13" s="1119" customFormat="1" ht="22.7" customHeight="1">
      <c r="A9" s="1419"/>
      <c r="B9" s="1122" t="s">
        <v>7161</v>
      </c>
      <c r="C9" s="1122" t="s">
        <v>7162</v>
      </c>
      <c r="D9" s="1126">
        <v>550</v>
      </c>
      <c r="E9" s="1123">
        <v>7</v>
      </c>
      <c r="F9" s="1124">
        <v>10</v>
      </c>
      <c r="G9" s="1125">
        <v>30</v>
      </c>
      <c r="H9" s="1125">
        <v>10</v>
      </c>
      <c r="I9" s="1715">
        <v>4875.4700939318018</v>
      </c>
      <c r="J9" s="1548">
        <f>I9-I9*$L$4</f>
        <v>4875.4700939318018</v>
      </c>
      <c r="L9" s="1611"/>
      <c r="M9" s="1616"/>
    </row>
    <row r="10" spans="1:13" s="1119" customFormat="1" ht="22.7" customHeight="1">
      <c r="A10" s="1419"/>
      <c r="B10" s="1122" t="s">
        <v>7163</v>
      </c>
      <c r="C10" s="1122" t="s">
        <v>7164</v>
      </c>
      <c r="D10" s="1126">
        <v>750</v>
      </c>
      <c r="E10" s="1123">
        <v>8</v>
      </c>
      <c r="F10" s="1124">
        <v>13</v>
      </c>
      <c r="G10" s="1125">
        <v>30</v>
      </c>
      <c r="H10" s="1125">
        <v>10</v>
      </c>
      <c r="I10" s="1715">
        <v>5172.0519668657316</v>
      </c>
      <c r="J10" s="1548">
        <f>I10-I10*$L$4</f>
        <v>5172.0519668657316</v>
      </c>
      <c r="L10" s="1611"/>
      <c r="M10" s="1616"/>
    </row>
    <row r="11" spans="1:13" s="1119" customFormat="1" ht="22.7" customHeight="1">
      <c r="A11" s="1420"/>
      <c r="B11" s="1122" t="s">
        <v>7165</v>
      </c>
      <c r="C11" s="1122" t="s">
        <v>7166</v>
      </c>
      <c r="D11" s="1126">
        <v>900</v>
      </c>
      <c r="E11" s="1123">
        <v>8.5</v>
      </c>
      <c r="F11" s="1124">
        <v>14</v>
      </c>
      <c r="G11" s="1125">
        <v>30</v>
      </c>
      <c r="H11" s="1125">
        <v>10</v>
      </c>
      <c r="I11" s="1715">
        <v>5491.7939664804471</v>
      </c>
      <c r="J11" s="1548">
        <f>I11-I11*$L$4</f>
        <v>5491.7939664804471</v>
      </c>
      <c r="L11" s="1611"/>
      <c r="M11" s="1616"/>
    </row>
    <row r="12" spans="1:13" s="1120" customFormat="1" ht="15.75" customHeight="1">
      <c r="A12" s="1421" t="s">
        <v>7167</v>
      </c>
      <c r="B12" s="1416"/>
      <c r="C12" s="1416"/>
      <c r="D12" s="1545"/>
      <c r="E12" s="1545"/>
      <c r="F12" s="1545"/>
      <c r="G12" s="1545"/>
      <c r="H12" s="1545"/>
      <c r="I12" s="1545"/>
      <c r="J12" s="1546"/>
      <c r="L12" s="1611"/>
      <c r="M12" s="1616"/>
    </row>
    <row r="13" spans="1:13" s="1119" customFormat="1" ht="20.25" customHeight="1">
      <c r="A13" s="1418"/>
      <c r="B13" s="1122" t="s">
        <v>7168</v>
      </c>
      <c r="C13" s="1122" t="s">
        <v>7169</v>
      </c>
      <c r="D13" s="1126">
        <v>400</v>
      </c>
      <c r="E13" s="1123">
        <v>8</v>
      </c>
      <c r="F13" s="1124">
        <v>9</v>
      </c>
      <c r="G13" s="1125">
        <v>5</v>
      </c>
      <c r="H13" s="1125">
        <v>10</v>
      </c>
      <c r="I13" s="1715">
        <v>6142.1309150452716</v>
      </c>
      <c r="J13" s="1548">
        <f>I13-I13*$L$4</f>
        <v>6142.1309150452716</v>
      </c>
      <c r="L13" s="1611"/>
      <c r="M13" s="1616"/>
    </row>
    <row r="14" spans="1:13" s="1119" customFormat="1" ht="20.25" customHeight="1">
      <c r="A14" s="1419"/>
      <c r="B14" s="1122" t="s">
        <v>7170</v>
      </c>
      <c r="C14" s="1122" t="s">
        <v>7171</v>
      </c>
      <c r="D14" s="1126">
        <v>550</v>
      </c>
      <c r="E14" s="1123">
        <v>8.5</v>
      </c>
      <c r="F14" s="1124">
        <v>11</v>
      </c>
      <c r="G14" s="1125">
        <v>5</v>
      </c>
      <c r="H14" s="1125">
        <v>10</v>
      </c>
      <c r="I14" s="1715">
        <v>7075.8037622808679</v>
      </c>
      <c r="J14" s="1548">
        <f>I14-I14*$L$4</f>
        <v>7075.8037622808679</v>
      </c>
      <c r="L14" s="1611"/>
      <c r="M14" s="1616"/>
    </row>
    <row r="15" spans="1:13" s="1119" customFormat="1" ht="20.25" customHeight="1">
      <c r="A15" s="1419"/>
      <c r="B15" s="1122" t="s">
        <v>7172</v>
      </c>
      <c r="C15" s="1122" t="s">
        <v>7173</v>
      </c>
      <c r="D15" s="1126">
        <v>750</v>
      </c>
      <c r="E15" s="1123">
        <v>8.5</v>
      </c>
      <c r="F15" s="1124">
        <v>13</v>
      </c>
      <c r="G15" s="1125">
        <v>5</v>
      </c>
      <c r="H15" s="1125">
        <v>10</v>
      </c>
      <c r="I15" s="1715">
        <v>7347.2870978616857</v>
      </c>
      <c r="J15" s="1548">
        <f>I15-I15*$L$4</f>
        <v>7347.2870978616857</v>
      </c>
      <c r="L15" s="1611"/>
      <c r="M15" s="1616"/>
    </row>
    <row r="16" spans="1:13" s="1119" customFormat="1" ht="20.25" customHeight="1">
      <c r="A16" s="1420"/>
      <c r="B16" s="1122" t="s">
        <v>7174</v>
      </c>
      <c r="C16" s="1122" t="s">
        <v>7175</v>
      </c>
      <c r="D16" s="1126">
        <v>900</v>
      </c>
      <c r="E16" s="1123">
        <v>9.5</v>
      </c>
      <c r="F16" s="1124">
        <v>15</v>
      </c>
      <c r="G16" s="1125">
        <v>5</v>
      </c>
      <c r="H16" s="1125">
        <v>10</v>
      </c>
      <c r="I16" s="1715">
        <v>8018.0951281063353</v>
      </c>
      <c r="J16" s="1548">
        <f>I16-I16*$L$4</f>
        <v>8018.0951281063353</v>
      </c>
      <c r="L16" s="1611"/>
      <c r="M16" s="1616"/>
    </row>
    <row r="17" spans="1:13" s="1120" customFormat="1" ht="15.75" customHeight="1">
      <c r="A17" s="1421" t="s">
        <v>7176</v>
      </c>
      <c r="B17" s="1416"/>
      <c r="C17" s="1416"/>
      <c r="D17" s="1545"/>
      <c r="E17" s="1545"/>
      <c r="F17" s="1545"/>
      <c r="G17" s="1545"/>
      <c r="H17" s="1545"/>
      <c r="I17" s="1545"/>
      <c r="J17" s="1546"/>
      <c r="L17" s="1611"/>
      <c r="M17" s="1616"/>
    </row>
    <row r="18" spans="1:13" s="1119" customFormat="1" ht="19.5" customHeight="1">
      <c r="A18" s="1418"/>
      <c r="B18" s="1122" t="s">
        <v>7177</v>
      </c>
      <c r="C18" s="1122" t="s">
        <v>7178</v>
      </c>
      <c r="D18" s="1126">
        <v>400</v>
      </c>
      <c r="E18" s="1123">
        <v>5</v>
      </c>
      <c r="F18" s="1124">
        <v>9</v>
      </c>
      <c r="G18" s="1125">
        <v>30</v>
      </c>
      <c r="H18" s="1125">
        <v>10</v>
      </c>
      <c r="I18" s="1715">
        <v>6396.377213446347</v>
      </c>
      <c r="J18" s="1548">
        <f>I18-I18*$L$4</f>
        <v>6396.377213446347</v>
      </c>
      <c r="L18" s="1611"/>
      <c r="M18" s="1616"/>
    </row>
    <row r="19" spans="1:13" s="1119" customFormat="1" ht="19.5" customHeight="1">
      <c r="A19" s="1419"/>
      <c r="B19" s="1122" t="s">
        <v>7179</v>
      </c>
      <c r="C19" s="1122" t="s">
        <v>7180</v>
      </c>
      <c r="D19" s="1126">
        <v>550</v>
      </c>
      <c r="E19" s="1123">
        <v>7</v>
      </c>
      <c r="F19" s="1124">
        <v>11.5</v>
      </c>
      <c r="G19" s="1125">
        <v>30</v>
      </c>
      <c r="H19" s="1125">
        <v>10</v>
      </c>
      <c r="I19" s="1715">
        <v>7338.6685792718163</v>
      </c>
      <c r="J19" s="1548">
        <f>I19-I19*$L$4</f>
        <v>7338.6685792718163</v>
      </c>
      <c r="L19" s="1611"/>
      <c r="M19" s="1616"/>
    </row>
    <row r="20" spans="1:13" s="1119" customFormat="1" ht="19.5" customHeight="1">
      <c r="A20" s="1419"/>
      <c r="B20" s="1122" t="s">
        <v>7181</v>
      </c>
      <c r="C20" s="1122" t="s">
        <v>7182</v>
      </c>
      <c r="D20" s="1126">
        <v>750</v>
      </c>
      <c r="E20" s="1123">
        <v>8</v>
      </c>
      <c r="F20" s="1124">
        <v>13.5</v>
      </c>
      <c r="G20" s="1125">
        <v>30</v>
      </c>
      <c r="H20" s="1125">
        <v>10</v>
      </c>
      <c r="I20" s="1715">
        <v>7627.3889520323582</v>
      </c>
      <c r="J20" s="1548">
        <f>I20-I20*$L$4</f>
        <v>7627.3889520323582</v>
      </c>
      <c r="L20" s="1611"/>
      <c r="M20" s="1616"/>
    </row>
    <row r="21" spans="1:13" s="1119" customFormat="1" ht="19.5" customHeight="1">
      <c r="A21" s="1420"/>
      <c r="B21" s="1122" t="s">
        <v>7183</v>
      </c>
      <c r="C21" s="1122" t="s">
        <v>7184</v>
      </c>
      <c r="D21" s="1126">
        <v>900</v>
      </c>
      <c r="E21" s="1123">
        <v>8.5</v>
      </c>
      <c r="F21" s="1124">
        <v>15.5</v>
      </c>
      <c r="G21" s="1125">
        <v>30</v>
      </c>
      <c r="H21" s="1125">
        <v>10</v>
      </c>
      <c r="I21" s="1715">
        <v>8331.234636871508</v>
      </c>
      <c r="J21" s="1548">
        <f>I21-I21*$L$4</f>
        <v>8331.234636871508</v>
      </c>
      <c r="L21" s="1611"/>
      <c r="M21" s="1616"/>
    </row>
    <row r="22" spans="1:13" ht="15.75">
      <c r="B22" s="1127"/>
      <c r="C22" s="1127"/>
      <c r="D22" s="1128"/>
      <c r="E22" s="1129"/>
      <c r="F22" s="1130"/>
      <c r="G22" s="1129"/>
      <c r="I22" s="546"/>
      <c r="J22" s="1127"/>
    </row>
  </sheetData>
  <mergeCells count="1">
    <mergeCell ref="A1:J1"/>
  </mergeCells>
  <pageMargins left="0.25" right="0.25" top="0.75" bottom="0.75" header="0.3" footer="0.3"/>
  <pageSetup paperSize="8" scale="99" orientation="landscape"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W19"/>
  <sheetViews>
    <sheetView zoomScaleNormal="100" workbookViewId="0">
      <selection activeCell="C33" sqref="C33"/>
    </sheetView>
  </sheetViews>
  <sheetFormatPr defaultColWidth="9.140625" defaultRowHeight="15"/>
  <cols>
    <col min="1" max="1" width="14" style="1588" bestFit="1" customWidth="1"/>
    <col min="2" max="2" width="18.85546875" style="1588" bestFit="1" customWidth="1"/>
    <col min="3" max="3" width="80.140625" style="1588" bestFit="1" customWidth="1"/>
    <col min="4" max="4" width="9" style="1588" bestFit="1" customWidth="1"/>
    <col min="5" max="5" width="13.85546875" style="1588" bestFit="1" customWidth="1"/>
    <col min="6" max="6" width="7.5703125" style="1588" bestFit="1" customWidth="1"/>
    <col min="7" max="7" width="9.28515625" style="1588" bestFit="1" customWidth="1"/>
    <col min="8" max="8" width="12.7109375" style="1588" bestFit="1" customWidth="1"/>
    <col min="9" max="9" width="7.28515625" style="1588" bestFit="1" customWidth="1"/>
    <col min="10" max="10" width="12.42578125" style="1588" bestFit="1" customWidth="1"/>
    <col min="11" max="11" width="11.5703125" style="1588" bestFit="1" customWidth="1"/>
    <col min="12" max="13" width="10.42578125" style="1588" bestFit="1" customWidth="1"/>
    <col min="14" max="14" width="4.85546875" style="1588" bestFit="1" customWidth="1"/>
    <col min="15" max="15" width="7" style="1588" bestFit="1" customWidth="1"/>
    <col min="16" max="16384" width="9.140625" style="1588"/>
  </cols>
  <sheetData>
    <row r="1" spans="1:13" s="284" customFormat="1" ht="14.25">
      <c r="A1" s="1919" t="s">
        <v>7926</v>
      </c>
      <c r="B1" s="1919"/>
      <c r="C1" s="1919"/>
      <c r="D1" s="1919"/>
      <c r="E1" s="1919"/>
      <c r="F1" s="1919"/>
      <c r="G1" s="1919"/>
      <c r="H1" s="1919"/>
      <c r="I1" s="1919"/>
      <c r="J1" s="1919"/>
      <c r="K1" s="1919"/>
      <c r="L1" s="801"/>
    </row>
    <row r="2" spans="1:13" s="284" customFormat="1" ht="14.25"/>
    <row r="3" spans="1:13">
      <c r="K3" s="258"/>
      <c r="L3" s="258"/>
    </row>
    <row r="4" spans="1:13" s="284" customFormat="1" ht="14.25">
      <c r="A4" s="1975" t="s">
        <v>6840</v>
      </c>
      <c r="B4" s="1975"/>
      <c r="C4" s="1975"/>
      <c r="D4" s="1975"/>
      <c r="E4" s="1975"/>
      <c r="F4" s="1975"/>
      <c r="G4" s="1975"/>
      <c r="H4" s="1975"/>
      <c r="I4" s="1975"/>
      <c r="J4" s="1975"/>
      <c r="K4" s="1975"/>
      <c r="L4" s="801"/>
    </row>
    <row r="5" spans="1:13" ht="63.75">
      <c r="A5" s="1590" t="s">
        <v>211</v>
      </c>
      <c r="B5" s="1590" t="s">
        <v>23</v>
      </c>
      <c r="C5" s="1591" t="s">
        <v>4</v>
      </c>
      <c r="D5" s="1591" t="s">
        <v>6553</v>
      </c>
      <c r="E5" s="1591" t="s">
        <v>237</v>
      </c>
      <c r="F5" s="1591" t="s">
        <v>6550</v>
      </c>
      <c r="G5" s="1592" t="s">
        <v>6551</v>
      </c>
      <c r="H5" s="1591" t="s">
        <v>6390</v>
      </c>
      <c r="I5" s="1591" t="s">
        <v>86</v>
      </c>
      <c r="J5" s="1591" t="s">
        <v>6382</v>
      </c>
      <c r="K5" s="1591" t="s">
        <v>6381</v>
      </c>
      <c r="L5" s="996" t="s">
        <v>6</v>
      </c>
      <c r="M5" s="997">
        <v>0.1</v>
      </c>
    </row>
    <row r="6" spans="1:13" s="87" customFormat="1">
      <c r="A6" s="1976"/>
      <c r="B6" s="1589" t="s">
        <v>7927</v>
      </c>
      <c r="C6" s="1589" t="s">
        <v>7934</v>
      </c>
      <c r="D6" s="1593" t="s">
        <v>83</v>
      </c>
      <c r="E6" s="1593">
        <v>800</v>
      </c>
      <c r="F6" s="1593">
        <v>4.5</v>
      </c>
      <c r="G6" s="1593">
        <v>83</v>
      </c>
      <c r="H6" s="1977" t="s">
        <v>6552</v>
      </c>
      <c r="I6" s="1587">
        <v>9.6999999999999993</v>
      </c>
      <c r="J6" s="1594" t="s">
        <v>7893</v>
      </c>
      <c r="K6" s="1594" t="e">
        <f t="shared" ref="K6:K12" si="0">J6-J6*$M$5</f>
        <v>#VALUE!</v>
      </c>
      <c r="L6" s="85"/>
    </row>
    <row r="7" spans="1:13" s="87" customFormat="1">
      <c r="A7" s="1976"/>
      <c r="B7" s="1589" t="s">
        <v>7928</v>
      </c>
      <c r="C7" s="1589" t="s">
        <v>7935</v>
      </c>
      <c r="D7" s="1593" t="s">
        <v>83</v>
      </c>
      <c r="E7" s="1593">
        <v>1100</v>
      </c>
      <c r="F7" s="1593">
        <v>4.5</v>
      </c>
      <c r="G7" s="1593">
        <v>108</v>
      </c>
      <c r="H7" s="1977"/>
      <c r="I7" s="1587">
        <v>10.8</v>
      </c>
      <c r="J7" s="1594" t="s">
        <v>7893</v>
      </c>
      <c r="K7" s="1594" t="e">
        <f t="shared" si="0"/>
        <v>#VALUE!</v>
      </c>
      <c r="L7" s="85"/>
    </row>
    <row r="8" spans="1:13" s="87" customFormat="1">
      <c r="A8" s="1976"/>
      <c r="B8" s="1589" t="s">
        <v>7929</v>
      </c>
      <c r="C8" s="1589" t="s">
        <v>7936</v>
      </c>
      <c r="D8" s="1593" t="s">
        <v>83</v>
      </c>
      <c r="E8" s="1593">
        <v>1500</v>
      </c>
      <c r="F8" s="1593">
        <v>4.5</v>
      </c>
      <c r="G8" s="1593">
        <v>152</v>
      </c>
      <c r="H8" s="1977"/>
      <c r="I8" s="1587">
        <v>11.7</v>
      </c>
      <c r="J8" s="1594" t="s">
        <v>7893</v>
      </c>
      <c r="K8" s="1594" t="e">
        <f t="shared" si="0"/>
        <v>#VALUE!</v>
      </c>
      <c r="L8" s="85"/>
    </row>
    <row r="9" spans="1:13" s="87" customFormat="1">
      <c r="A9" s="1976"/>
      <c r="B9" s="1589" t="s">
        <v>7930</v>
      </c>
      <c r="C9" s="1589" t="s">
        <v>7937</v>
      </c>
      <c r="D9" s="1593" t="s">
        <v>83</v>
      </c>
      <c r="E9" s="1587">
        <v>800</v>
      </c>
      <c r="F9" s="1593">
        <v>7.9</v>
      </c>
      <c r="G9" s="1587">
        <v>52</v>
      </c>
      <c r="H9" s="1977"/>
      <c r="I9" s="1587">
        <v>9.6</v>
      </c>
      <c r="J9" s="1594" t="s">
        <v>7893</v>
      </c>
      <c r="K9" s="1594" t="e">
        <f t="shared" si="0"/>
        <v>#VALUE!</v>
      </c>
      <c r="L9" s="85"/>
    </row>
    <row r="10" spans="1:13" s="87" customFormat="1">
      <c r="A10" s="1976"/>
      <c r="B10" s="1589" t="s">
        <v>7931</v>
      </c>
      <c r="C10" s="1589" t="s">
        <v>7938</v>
      </c>
      <c r="D10" s="1593" t="s">
        <v>83</v>
      </c>
      <c r="E10" s="1587">
        <v>1100</v>
      </c>
      <c r="F10" s="1593">
        <v>7.9</v>
      </c>
      <c r="G10" s="1587">
        <v>77</v>
      </c>
      <c r="H10" s="1977"/>
      <c r="I10" s="1587">
        <v>10.7</v>
      </c>
      <c r="J10" s="1594" t="s">
        <v>7893</v>
      </c>
      <c r="K10" s="1594" t="e">
        <f t="shared" si="0"/>
        <v>#VALUE!</v>
      </c>
      <c r="L10" s="85"/>
    </row>
    <row r="11" spans="1:13" s="87" customFormat="1">
      <c r="A11" s="1976"/>
      <c r="B11" s="1589" t="s">
        <v>7932</v>
      </c>
      <c r="C11" s="1589" t="s">
        <v>7939</v>
      </c>
      <c r="D11" s="1593" t="s">
        <v>83</v>
      </c>
      <c r="E11" s="1587">
        <v>1500</v>
      </c>
      <c r="F11" s="1593">
        <v>7.9</v>
      </c>
      <c r="G11" s="1587">
        <v>102</v>
      </c>
      <c r="H11" s="1977"/>
      <c r="I11" s="1587">
        <v>11.5</v>
      </c>
      <c r="J11" s="1594" t="s">
        <v>7893</v>
      </c>
      <c r="K11" s="1594" t="e">
        <f t="shared" si="0"/>
        <v>#VALUE!</v>
      </c>
      <c r="L11" s="85"/>
    </row>
    <row r="12" spans="1:13" s="87" customFormat="1">
      <c r="A12" s="1976"/>
      <c r="B12" s="1589" t="s">
        <v>7933</v>
      </c>
      <c r="C12" s="1589" t="s">
        <v>7940</v>
      </c>
      <c r="D12" s="1593" t="s">
        <v>83</v>
      </c>
      <c r="E12" s="1587">
        <v>2200</v>
      </c>
      <c r="F12" s="1593">
        <v>7.9</v>
      </c>
      <c r="G12" s="1587">
        <v>128</v>
      </c>
      <c r="H12" s="1977"/>
      <c r="I12" s="1587">
        <v>13.1</v>
      </c>
      <c r="J12" s="1594" t="s">
        <v>7893</v>
      </c>
      <c r="K12" s="1594" t="e">
        <f t="shared" si="0"/>
        <v>#VALUE!</v>
      </c>
      <c r="L12" s="85"/>
    </row>
    <row r="14" spans="1:13">
      <c r="J14" s="546"/>
    </row>
    <row r="15" spans="1:13">
      <c r="J15" s="546"/>
    </row>
    <row r="16" spans="1:13">
      <c r="J16" s="546"/>
    </row>
    <row r="17" spans="1:23">
      <c r="A17" s="1522"/>
      <c r="D17" s="1521"/>
      <c r="E17" s="1521"/>
      <c r="I17" s="1521"/>
      <c r="J17" s="1521"/>
      <c r="K17" s="1521"/>
      <c r="L17" s="1521"/>
      <c r="M17" s="1521"/>
      <c r="N17" s="1521"/>
      <c r="O17" s="1521"/>
      <c r="P17" s="1521"/>
      <c r="Q17" s="1521"/>
      <c r="R17" s="1521"/>
      <c r="S17" s="1521"/>
      <c r="T17" s="1521"/>
      <c r="U17" s="1521"/>
      <c r="V17" s="61"/>
      <c r="W17" s="1521"/>
    </row>
    <row r="18" spans="1:23">
      <c r="A18" s="1522"/>
      <c r="D18" s="1521"/>
      <c r="E18" s="1521"/>
      <c r="H18" s="1521"/>
      <c r="I18" s="1521"/>
      <c r="J18" s="1521"/>
      <c r="K18" s="1521"/>
      <c r="L18" s="1521"/>
      <c r="M18" s="1521"/>
      <c r="N18" s="1521"/>
      <c r="O18" s="1521"/>
      <c r="P18" s="1521"/>
      <c r="Q18" s="1521"/>
      <c r="R18" s="1521"/>
      <c r="S18" s="1521"/>
      <c r="T18" s="1521"/>
      <c r="U18" s="1521"/>
      <c r="V18" s="61"/>
      <c r="W18" s="1521"/>
    </row>
    <row r="19" spans="1:23">
      <c r="A19" s="1522"/>
      <c r="D19" s="1521"/>
      <c r="E19" s="1521"/>
      <c r="H19" s="1521"/>
      <c r="I19" s="1521"/>
      <c r="J19" s="1521"/>
      <c r="K19" s="1521"/>
      <c r="L19" s="1521"/>
      <c r="M19" s="1521"/>
      <c r="N19" s="1521"/>
      <c r="O19" s="1521"/>
      <c r="P19" s="1521"/>
      <c r="Q19" s="1521"/>
      <c r="R19" s="1521"/>
      <c r="S19" s="1521"/>
      <c r="T19" s="1521"/>
      <c r="U19" s="1521"/>
      <c r="V19" s="61"/>
      <c r="W19" s="1521"/>
    </row>
  </sheetData>
  <mergeCells count="4">
    <mergeCell ref="A1:K1"/>
    <mergeCell ref="A4:K4"/>
    <mergeCell ref="A6:A12"/>
    <mergeCell ref="H6:H12"/>
  </mergeCells>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6"/>
  <dimension ref="A1:Q29"/>
  <sheetViews>
    <sheetView zoomScaleNormal="100" workbookViewId="0">
      <selection activeCell="J38" sqref="J38"/>
    </sheetView>
  </sheetViews>
  <sheetFormatPr defaultColWidth="9.140625" defaultRowHeight="15"/>
  <cols>
    <col min="1" max="1" width="22.28515625" style="903" customWidth="1"/>
    <col min="2" max="2" width="18.5703125" style="903" bestFit="1" customWidth="1"/>
    <col min="3" max="3" width="53.140625" style="903" bestFit="1" customWidth="1"/>
    <col min="4" max="4" width="11" style="903" customWidth="1"/>
    <col min="5" max="5" width="8.42578125" style="903" bestFit="1" customWidth="1"/>
    <col min="6" max="6" width="7.5703125" style="903" bestFit="1" customWidth="1"/>
    <col min="7" max="7" width="9.28515625" style="903" bestFit="1" customWidth="1"/>
    <col min="8" max="8" width="12.7109375" style="903" bestFit="1" customWidth="1"/>
    <col min="9" max="9" width="8.7109375" style="903" bestFit="1" customWidth="1"/>
    <col min="10" max="10" width="12.5703125" style="903" customWidth="1"/>
    <col min="11" max="11" width="11.140625" style="903" customWidth="1"/>
    <col min="12" max="12" width="13.42578125" style="903" customWidth="1"/>
    <col min="13" max="13" width="10.42578125" style="903" bestFit="1" customWidth="1"/>
    <col min="14" max="14" width="4.85546875" style="903" bestFit="1" customWidth="1"/>
    <col min="15" max="15" width="7" style="903" bestFit="1" customWidth="1"/>
    <col min="16" max="16384" width="9.140625" style="903"/>
  </cols>
  <sheetData>
    <row r="1" spans="1:17" s="284" customFormat="1" ht="14.25">
      <c r="A1" s="1919" t="s">
        <v>6540</v>
      </c>
      <c r="B1" s="1919"/>
      <c r="C1" s="1919"/>
      <c r="D1" s="1919"/>
      <c r="E1" s="1919"/>
      <c r="F1" s="1919"/>
      <c r="G1" s="1919"/>
      <c r="H1" s="1919"/>
      <c r="I1" s="1919"/>
      <c r="J1" s="1919"/>
      <c r="K1" s="1919"/>
      <c r="L1" s="801"/>
    </row>
    <row r="2" spans="1:17" s="284" customFormat="1" ht="14.25"/>
    <row r="3" spans="1:17">
      <c r="K3" s="258"/>
      <c r="L3" s="258"/>
    </row>
    <row r="4" spans="1:17" s="284" customFormat="1" ht="14.25">
      <c r="A4" s="1975" t="s">
        <v>6839</v>
      </c>
      <c r="B4" s="1975"/>
      <c r="C4" s="1975"/>
      <c r="D4" s="1975"/>
      <c r="E4" s="1975"/>
      <c r="F4" s="1975"/>
      <c r="G4" s="1975"/>
      <c r="H4" s="1975"/>
      <c r="I4" s="1975"/>
      <c r="J4" s="1975"/>
      <c r="K4" s="1975"/>
      <c r="L4" s="801"/>
    </row>
    <row r="5" spans="1:17" ht="63.75">
      <c r="A5" s="1151" t="s">
        <v>211</v>
      </c>
      <c r="B5" s="1151" t="s">
        <v>23</v>
      </c>
      <c r="C5" s="994" t="s">
        <v>4</v>
      </c>
      <c r="D5" s="994" t="s">
        <v>6553</v>
      </c>
      <c r="E5" s="994" t="s">
        <v>237</v>
      </c>
      <c r="F5" s="994" t="s">
        <v>6550</v>
      </c>
      <c r="G5" s="995" t="s">
        <v>6551</v>
      </c>
      <c r="H5" s="994" t="s">
        <v>6390</v>
      </c>
      <c r="I5" s="994" t="s">
        <v>86</v>
      </c>
      <c r="J5" s="994" t="s">
        <v>6382</v>
      </c>
      <c r="K5" s="994" t="s">
        <v>6381</v>
      </c>
      <c r="L5" s="996" t="s">
        <v>6</v>
      </c>
      <c r="M5" s="997">
        <v>0.2</v>
      </c>
    </row>
    <row r="6" spans="1:17" s="87" customFormat="1">
      <c r="A6" s="1979"/>
      <c r="B6" s="1233" t="s">
        <v>6541</v>
      </c>
      <c r="C6" s="1234" t="s">
        <v>6554</v>
      </c>
      <c r="D6" s="1235" t="s">
        <v>83</v>
      </c>
      <c r="E6" s="1236">
        <v>370</v>
      </c>
      <c r="F6" s="1236">
        <v>2.7</v>
      </c>
      <c r="G6" s="1237">
        <v>64</v>
      </c>
      <c r="H6" s="1980" t="s">
        <v>6552</v>
      </c>
      <c r="I6" s="1238">
        <v>8.1</v>
      </c>
      <c r="J6" s="1716">
        <v>11613.83285106382</v>
      </c>
      <c r="K6" s="1152">
        <f>J6-J6*$M$5</f>
        <v>9291.0662808510569</v>
      </c>
      <c r="Q6" s="1610"/>
    </row>
    <row r="7" spans="1:17" s="87" customFormat="1">
      <c r="A7" s="1979"/>
      <c r="B7" s="1233" t="s">
        <v>6542</v>
      </c>
      <c r="C7" s="1234" t="s">
        <v>6555</v>
      </c>
      <c r="D7" s="1235" t="s">
        <v>83</v>
      </c>
      <c r="E7" s="1236">
        <v>550</v>
      </c>
      <c r="F7" s="1236">
        <v>2.7</v>
      </c>
      <c r="G7" s="1237">
        <v>89</v>
      </c>
      <c r="H7" s="1980"/>
      <c r="I7" s="1238">
        <v>9.6999999999999993</v>
      </c>
      <c r="J7" s="1716">
        <v>13410.886212765981</v>
      </c>
      <c r="K7" s="1152">
        <f>J7-J7*$M$5</f>
        <v>10728.708970212785</v>
      </c>
      <c r="Q7" s="1610"/>
    </row>
    <row r="8" spans="1:17" s="87" customFormat="1">
      <c r="A8" s="1979"/>
      <c r="B8" s="1233" t="s">
        <v>6543</v>
      </c>
      <c r="C8" s="1234" t="s">
        <v>6556</v>
      </c>
      <c r="D8" s="1235" t="s">
        <v>83</v>
      </c>
      <c r="E8" s="1236">
        <v>750</v>
      </c>
      <c r="F8" s="1236">
        <v>2.7</v>
      </c>
      <c r="G8" s="1237">
        <v>115</v>
      </c>
      <c r="H8" s="1980"/>
      <c r="I8" s="1238">
        <v>11.6</v>
      </c>
      <c r="J8" s="1716">
        <v>15127.477851063824</v>
      </c>
      <c r="K8" s="1152">
        <f>J8-J8*$M$5</f>
        <v>12101.98228085106</v>
      </c>
      <c r="Q8" s="1610"/>
    </row>
    <row r="9" spans="1:17" s="87" customFormat="1">
      <c r="A9" s="1979"/>
      <c r="B9" s="1233" t="s">
        <v>6544</v>
      </c>
      <c r="C9" s="1239" t="s">
        <v>6557</v>
      </c>
      <c r="D9" s="1235" t="s">
        <v>83</v>
      </c>
      <c r="E9" s="1238">
        <v>1100</v>
      </c>
      <c r="F9" s="1236">
        <v>2.7</v>
      </c>
      <c r="G9" s="1238">
        <v>166</v>
      </c>
      <c r="H9" s="1980"/>
      <c r="I9" s="1238">
        <v>15.5</v>
      </c>
      <c r="J9" s="1716">
        <v>19231.211297872356</v>
      </c>
      <c r="K9" s="1152">
        <f t="shared" ref="K9:K14" si="0">J9-J9*$M$5</f>
        <v>15384.969038297884</v>
      </c>
      <c r="Q9" s="1610"/>
    </row>
    <row r="10" spans="1:17" s="87" customFormat="1">
      <c r="A10" s="1979"/>
      <c r="B10" s="1233" t="s">
        <v>6545</v>
      </c>
      <c r="C10" s="1239" t="s">
        <v>6558</v>
      </c>
      <c r="D10" s="1235" t="s">
        <v>83</v>
      </c>
      <c r="E10" s="1238">
        <v>750</v>
      </c>
      <c r="F10" s="1238">
        <v>3.9</v>
      </c>
      <c r="G10" s="1238">
        <v>84</v>
      </c>
      <c r="H10" s="1980"/>
      <c r="I10" s="1238">
        <v>11.2</v>
      </c>
      <c r="J10" s="1716">
        <v>14537.399170212746</v>
      </c>
      <c r="K10" s="1152">
        <f t="shared" si="0"/>
        <v>11629.919336170196</v>
      </c>
      <c r="Q10" s="1610"/>
    </row>
    <row r="11" spans="1:17" s="87" customFormat="1">
      <c r="A11" s="1979"/>
      <c r="B11" s="1233" t="s">
        <v>6546</v>
      </c>
      <c r="C11" s="1239" t="s">
        <v>6559</v>
      </c>
      <c r="D11" s="1235" t="s">
        <v>83</v>
      </c>
      <c r="E11" s="1238">
        <v>920</v>
      </c>
      <c r="F11" s="1238">
        <v>3.9</v>
      </c>
      <c r="G11" s="1238">
        <v>104</v>
      </c>
      <c r="H11" s="1980"/>
      <c r="I11" s="1238">
        <v>13</v>
      </c>
      <c r="J11" s="1716">
        <v>16414.924021276565</v>
      </c>
      <c r="K11" s="1152">
        <f t="shared" si="0"/>
        <v>13131.939217021252</v>
      </c>
      <c r="Q11" s="1610"/>
    </row>
    <row r="12" spans="1:17" s="87" customFormat="1">
      <c r="A12" s="1979"/>
      <c r="B12" s="1233" t="s">
        <v>6547</v>
      </c>
      <c r="C12" s="1239" t="s">
        <v>6560</v>
      </c>
      <c r="D12" s="1235" t="s">
        <v>83</v>
      </c>
      <c r="E12" s="1238">
        <v>1100</v>
      </c>
      <c r="F12" s="1238">
        <v>3.9</v>
      </c>
      <c r="G12" s="1238">
        <v>124</v>
      </c>
      <c r="H12" s="1980"/>
      <c r="I12" s="1238">
        <v>15</v>
      </c>
      <c r="J12" s="1716">
        <v>18426.555</v>
      </c>
      <c r="K12" s="1152">
        <f t="shared" si="0"/>
        <v>14741.244000000001</v>
      </c>
      <c r="Q12" s="1610"/>
    </row>
    <row r="13" spans="1:17" s="87" customFormat="1">
      <c r="A13" s="1979"/>
      <c r="B13" s="1233" t="s">
        <v>6548</v>
      </c>
      <c r="C13" s="1239" t="s">
        <v>6561</v>
      </c>
      <c r="D13" s="1235" t="s">
        <v>83</v>
      </c>
      <c r="E13" s="1238">
        <v>1500</v>
      </c>
      <c r="F13" s="1238">
        <v>3.9</v>
      </c>
      <c r="G13" s="1238">
        <v>148</v>
      </c>
      <c r="H13" s="1980"/>
      <c r="I13" s="1238">
        <v>17.100000000000001</v>
      </c>
      <c r="J13" s="1716">
        <v>20786.879489361665</v>
      </c>
      <c r="K13" s="1152">
        <f t="shared" si="0"/>
        <v>16629.503591489331</v>
      </c>
      <c r="Q13" s="1610"/>
    </row>
    <row r="14" spans="1:17" s="87" customFormat="1">
      <c r="A14" s="1979"/>
      <c r="B14" s="1233" t="s">
        <v>6549</v>
      </c>
      <c r="C14" s="1239" t="s">
        <v>6562</v>
      </c>
      <c r="D14" s="1235" t="s">
        <v>83</v>
      </c>
      <c r="E14" s="1238">
        <v>1500</v>
      </c>
      <c r="F14" s="1238">
        <v>5.4</v>
      </c>
      <c r="G14" s="1238">
        <v>115</v>
      </c>
      <c r="H14" s="1980"/>
      <c r="I14" s="1238">
        <v>16.5</v>
      </c>
      <c r="J14" s="1716">
        <v>20089.511999999999</v>
      </c>
      <c r="K14" s="1152">
        <f t="shared" si="0"/>
        <v>16071.6096</v>
      </c>
      <c r="Q14" s="1610"/>
    </row>
    <row r="15" spans="1:17">
      <c r="C15" s="801"/>
      <c r="P15" s="87"/>
      <c r="Q15" s="1610"/>
    </row>
    <row r="16" spans="1:17" s="999" customFormat="1">
      <c r="A16" s="1975" t="s">
        <v>6840</v>
      </c>
      <c r="B16" s="1975"/>
      <c r="C16" s="1975"/>
      <c r="D16" s="1975"/>
      <c r="E16" s="1975"/>
      <c r="F16" s="1975"/>
      <c r="G16" s="1975"/>
      <c r="H16" s="1975"/>
      <c r="I16" s="1975"/>
      <c r="J16" s="1975"/>
      <c r="K16" s="1975"/>
      <c r="L16" s="998"/>
      <c r="P16" s="87"/>
      <c r="Q16" s="1610"/>
    </row>
    <row r="17" spans="1:17" s="93" customFormat="1" ht="63.75">
      <c r="A17" s="1165" t="s">
        <v>211</v>
      </c>
      <c r="B17" s="1165" t="s">
        <v>23</v>
      </c>
      <c r="C17" s="1240" t="s">
        <v>4</v>
      </c>
      <c r="D17" s="1240" t="s">
        <v>6553</v>
      </c>
      <c r="E17" s="1240" t="s">
        <v>237</v>
      </c>
      <c r="F17" s="1240" t="s">
        <v>6550</v>
      </c>
      <c r="G17" s="1241" t="s">
        <v>6551</v>
      </c>
      <c r="H17" s="1240" t="s">
        <v>6390</v>
      </c>
      <c r="I17" s="1240" t="s">
        <v>86</v>
      </c>
      <c r="J17" s="1240" t="s">
        <v>6382</v>
      </c>
      <c r="K17" s="1240" t="s">
        <v>6381</v>
      </c>
      <c r="L17" s="1000" t="s">
        <v>6</v>
      </c>
      <c r="M17" s="1001">
        <v>0.2</v>
      </c>
      <c r="P17" s="87"/>
      <c r="Q17" s="1610"/>
    </row>
    <row r="18" spans="1:17" s="93" customFormat="1">
      <c r="A18" s="1861"/>
      <c r="B18" s="1242" t="s">
        <v>6841</v>
      </c>
      <c r="C18" s="1243" t="s">
        <v>6842</v>
      </c>
      <c r="D18" s="1244" t="s">
        <v>83</v>
      </c>
      <c r="E18" s="1245">
        <v>370</v>
      </c>
      <c r="F18" s="1245">
        <v>2.7</v>
      </c>
      <c r="G18" s="1246">
        <v>64</v>
      </c>
      <c r="H18" s="1978" t="s">
        <v>6552</v>
      </c>
      <c r="I18" s="1245"/>
      <c r="J18" s="1717">
        <v>14501.252162614524</v>
      </c>
      <c r="K18" s="1247">
        <f>J18-J18*$M$17</f>
        <v>11601.001730091619</v>
      </c>
      <c r="P18" s="87"/>
      <c r="Q18" s="1610"/>
    </row>
    <row r="19" spans="1:17" s="93" customFormat="1">
      <c r="A19" s="1861"/>
      <c r="B19" s="1242" t="s">
        <v>6843</v>
      </c>
      <c r="C19" s="1243" t="s">
        <v>6844</v>
      </c>
      <c r="D19" s="1244" t="s">
        <v>83</v>
      </c>
      <c r="E19" s="1245">
        <v>550</v>
      </c>
      <c r="F19" s="1245">
        <v>2.7</v>
      </c>
      <c r="G19" s="1246">
        <v>89</v>
      </c>
      <c r="H19" s="1978"/>
      <c r="I19" s="1245"/>
      <c r="J19" s="1717">
        <v>18391.832014122905</v>
      </c>
      <c r="K19" s="1247">
        <f t="shared" ref="K19:K26" si="1">J19-J19*$M$17</f>
        <v>14713.465611298325</v>
      </c>
      <c r="P19" s="87"/>
      <c r="Q19" s="1610"/>
    </row>
    <row r="20" spans="1:17" s="93" customFormat="1">
      <c r="A20" s="1861"/>
      <c r="B20" s="1242" t="s">
        <v>6845</v>
      </c>
      <c r="C20" s="1243" t="s">
        <v>6846</v>
      </c>
      <c r="D20" s="1244" t="s">
        <v>83</v>
      </c>
      <c r="E20" s="1245">
        <v>750</v>
      </c>
      <c r="F20" s="1245">
        <v>2.7</v>
      </c>
      <c r="G20" s="1246">
        <v>115</v>
      </c>
      <c r="H20" s="1978"/>
      <c r="I20" s="1245"/>
      <c r="J20" s="1717">
        <v>24935.07994853631</v>
      </c>
      <c r="K20" s="1247">
        <f t="shared" si="1"/>
        <v>19948.063958829047</v>
      </c>
      <c r="P20" s="87"/>
      <c r="Q20" s="1610"/>
    </row>
    <row r="21" spans="1:17" s="93" customFormat="1">
      <c r="A21" s="1861"/>
      <c r="B21" s="1242" t="s">
        <v>6847</v>
      </c>
      <c r="C21" s="1016" t="s">
        <v>6848</v>
      </c>
      <c r="D21" s="1244" t="s">
        <v>83</v>
      </c>
      <c r="E21" s="1245">
        <v>1100</v>
      </c>
      <c r="F21" s="1245">
        <v>2.7</v>
      </c>
      <c r="G21" s="1245">
        <v>166</v>
      </c>
      <c r="H21" s="1978"/>
      <c r="I21" s="1245"/>
      <c r="J21" s="1717">
        <v>39790.021192290507</v>
      </c>
      <c r="K21" s="1247">
        <f t="shared" si="1"/>
        <v>31832.016953832404</v>
      </c>
      <c r="P21" s="87"/>
      <c r="Q21" s="1610"/>
    </row>
    <row r="22" spans="1:17" s="93" customFormat="1">
      <c r="A22" s="1861"/>
      <c r="B22" s="1242" t="s">
        <v>6849</v>
      </c>
      <c r="C22" s="1016" t="s">
        <v>6850</v>
      </c>
      <c r="D22" s="1244" t="s">
        <v>83</v>
      </c>
      <c r="E22" s="1245">
        <v>750</v>
      </c>
      <c r="F22" s="1245">
        <v>3.9</v>
      </c>
      <c r="G22" s="1245">
        <v>84</v>
      </c>
      <c r="H22" s="1978"/>
      <c r="I22" s="1245"/>
      <c r="J22" s="1717">
        <v>20867.655561586591</v>
      </c>
      <c r="K22" s="1247">
        <f t="shared" si="1"/>
        <v>16694.124449269271</v>
      </c>
      <c r="P22" s="87"/>
      <c r="Q22" s="1610"/>
    </row>
    <row r="23" spans="1:17" s="93" customFormat="1">
      <c r="A23" s="1861"/>
      <c r="B23" s="1242" t="s">
        <v>6851</v>
      </c>
      <c r="C23" s="1016" t="s">
        <v>6852</v>
      </c>
      <c r="D23" s="1244" t="s">
        <v>83</v>
      </c>
      <c r="E23" s="1245">
        <v>920</v>
      </c>
      <c r="F23" s="1245">
        <v>3.9</v>
      </c>
      <c r="G23" s="1245">
        <v>104</v>
      </c>
      <c r="H23" s="1978"/>
      <c r="I23" s="1245"/>
      <c r="J23" s="1717">
        <v>24372.928257988831</v>
      </c>
      <c r="K23" s="1247">
        <f t="shared" si="1"/>
        <v>19498.342606391067</v>
      </c>
      <c r="P23" s="87"/>
      <c r="Q23" s="1610"/>
    </row>
    <row r="24" spans="1:17" s="93" customFormat="1">
      <c r="A24" s="1861"/>
      <c r="B24" s="1242" t="s">
        <v>6853</v>
      </c>
      <c r="C24" s="1016" t="s">
        <v>6854</v>
      </c>
      <c r="D24" s="1244" t="s">
        <v>83</v>
      </c>
      <c r="E24" s="1245">
        <v>1100</v>
      </c>
      <c r="F24" s="1245">
        <v>3.9</v>
      </c>
      <c r="G24" s="1245">
        <v>124</v>
      </c>
      <c r="H24" s="1978"/>
      <c r="I24" s="1245"/>
      <c r="J24" s="1717">
        <v>36376.275670391056</v>
      </c>
      <c r="K24" s="1247">
        <f t="shared" si="1"/>
        <v>29101.020536312844</v>
      </c>
      <c r="P24" s="87"/>
      <c r="Q24" s="1610"/>
    </row>
    <row r="25" spans="1:17" s="93" customFormat="1">
      <c r="A25" s="1861"/>
      <c r="B25" s="1242" t="s">
        <v>6855</v>
      </c>
      <c r="C25" s="1016" t="s">
        <v>6856</v>
      </c>
      <c r="D25" s="1244" t="s">
        <v>83</v>
      </c>
      <c r="E25" s="1245">
        <v>1500</v>
      </c>
      <c r="F25" s="1245">
        <v>3.9</v>
      </c>
      <c r="G25" s="1245">
        <v>148</v>
      </c>
      <c r="H25" s="1978"/>
      <c r="I25" s="1245"/>
      <c r="J25" s="1717">
        <v>39790.021192290507</v>
      </c>
      <c r="K25" s="1247">
        <f t="shared" si="1"/>
        <v>31832.016953832404</v>
      </c>
      <c r="P25" s="87"/>
      <c r="Q25" s="1610"/>
    </row>
    <row r="26" spans="1:17" s="93" customFormat="1">
      <c r="A26" s="1861"/>
      <c r="B26" s="1242" t="s">
        <v>6857</v>
      </c>
      <c r="C26" s="1016" t="s">
        <v>6858</v>
      </c>
      <c r="D26" s="1244" t="s">
        <v>83</v>
      </c>
      <c r="E26" s="1245">
        <v>1500</v>
      </c>
      <c r="F26" s="1245">
        <v>5.4</v>
      </c>
      <c r="G26" s="1245">
        <v>115</v>
      </c>
      <c r="H26" s="1978"/>
      <c r="I26" s="1245"/>
      <c r="J26" s="1717">
        <v>36677.529719798877</v>
      </c>
      <c r="K26" s="1247">
        <f t="shared" si="1"/>
        <v>29342.023775839101</v>
      </c>
      <c r="P26" s="87"/>
      <c r="Q26" s="1610"/>
    </row>
    <row r="27" spans="1:17">
      <c r="J27" s="546"/>
    </row>
    <row r="28" spans="1:17">
      <c r="J28" s="546"/>
    </row>
    <row r="29" spans="1:17">
      <c r="J29" s="546"/>
    </row>
  </sheetData>
  <mergeCells count="7">
    <mergeCell ref="A16:K16"/>
    <mergeCell ref="A18:A26"/>
    <mergeCell ref="H18:H26"/>
    <mergeCell ref="A1:K1"/>
    <mergeCell ref="A4:K4"/>
    <mergeCell ref="A6:A14"/>
    <mergeCell ref="H6:H14"/>
  </mergeCells>
  <pageMargins left="0.7" right="0.7" top="0.75" bottom="0.75" header="0.3" footer="0.3"/>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0"/>
  <dimension ref="A1:M8"/>
  <sheetViews>
    <sheetView zoomScale="115" zoomScaleNormal="115" workbookViewId="0">
      <selection activeCell="I26" sqref="I26"/>
    </sheetView>
  </sheetViews>
  <sheetFormatPr defaultRowHeight="15"/>
  <cols>
    <col min="1" max="1" width="23.5703125" customWidth="1"/>
    <col min="2" max="2" width="26.140625" customWidth="1"/>
    <col min="3" max="3" width="35.85546875" customWidth="1"/>
    <col min="5" max="5" width="9.140625" style="903"/>
    <col min="6" max="6" width="11.140625" bestFit="1" customWidth="1"/>
    <col min="7" max="7" width="9.28515625" bestFit="1" customWidth="1"/>
    <col min="8" max="8" width="7.5703125" bestFit="1" customWidth="1"/>
    <col min="10" max="11" width="10.7109375" customWidth="1"/>
    <col min="12" max="12" width="17.42578125" customWidth="1"/>
  </cols>
  <sheetData>
    <row r="1" spans="1:13" s="284" customFormat="1" ht="14.25">
      <c r="A1" s="1919" t="s">
        <v>6692</v>
      </c>
      <c r="B1" s="1919"/>
      <c r="C1" s="1919"/>
      <c r="D1" s="1919"/>
      <c r="E1" s="1919"/>
      <c r="F1" s="1919"/>
      <c r="G1" s="1919"/>
      <c r="H1" s="1919"/>
      <c r="I1" s="1919"/>
      <c r="J1" s="1919"/>
      <c r="K1" s="1919"/>
    </row>
    <row r="2" spans="1:13" s="284" customFormat="1" ht="14.25">
      <c r="A2" s="1919"/>
      <c r="B2" s="1919"/>
      <c r="C2" s="1919"/>
      <c r="D2" s="1919"/>
      <c r="E2" s="1919"/>
      <c r="F2" s="1919"/>
      <c r="G2" s="1919"/>
      <c r="H2" s="1919"/>
      <c r="I2" s="1919"/>
      <c r="J2" s="1919"/>
      <c r="K2" s="1919"/>
    </row>
    <row r="3" spans="1:13" s="284" customFormat="1" ht="14.25"/>
    <row r="4" spans="1:13" s="903" customFormat="1"/>
    <row r="5" spans="1:13" s="903" customFormat="1">
      <c r="L5" s="890"/>
    </row>
    <row r="6" spans="1:13" s="903" customFormat="1" ht="63.75">
      <c r="A6" s="1151" t="s">
        <v>211</v>
      </c>
      <c r="B6" s="1151" t="s">
        <v>23</v>
      </c>
      <c r="C6" s="1538" t="s">
        <v>4</v>
      </c>
      <c r="D6" s="1538" t="s">
        <v>6702</v>
      </c>
      <c r="E6" s="1538" t="s">
        <v>237</v>
      </c>
      <c r="F6" s="1538" t="s">
        <v>6699</v>
      </c>
      <c r="G6" s="1538" t="s">
        <v>6551</v>
      </c>
      <c r="H6" s="1538" t="s">
        <v>6550</v>
      </c>
      <c r="I6" s="1538" t="s">
        <v>6704</v>
      </c>
      <c r="J6" s="1538" t="s">
        <v>10</v>
      </c>
      <c r="K6" s="1538" t="s">
        <v>6643</v>
      </c>
      <c r="L6" s="904" t="s">
        <v>6</v>
      </c>
      <c r="M6" s="804">
        <v>0</v>
      </c>
    </row>
    <row r="7" spans="1:13" s="903" customFormat="1" ht="69" customHeight="1">
      <c r="A7" s="1227"/>
      <c r="B7" s="1228" t="s">
        <v>6694</v>
      </c>
      <c r="C7" s="1229" t="s">
        <v>6693</v>
      </c>
      <c r="D7" s="1230" t="s">
        <v>6703</v>
      </c>
      <c r="E7" s="1230" t="s">
        <v>6697</v>
      </c>
      <c r="F7" s="1231" t="s">
        <v>6700</v>
      </c>
      <c r="G7" s="1103">
        <v>45</v>
      </c>
      <c r="H7" s="1230">
        <v>5</v>
      </c>
      <c r="I7" s="1969" t="s">
        <v>6705</v>
      </c>
      <c r="J7" s="1714">
        <v>37848.26815642458</v>
      </c>
      <c r="K7" s="1232">
        <f>J7-J7*$M$6</f>
        <v>37848.26815642458</v>
      </c>
      <c r="L7" s="952"/>
    </row>
    <row r="8" spans="1:13" s="903" customFormat="1" ht="70.5" customHeight="1">
      <c r="A8" s="1227"/>
      <c r="B8" s="1228" t="s">
        <v>6695</v>
      </c>
      <c r="C8" s="1229" t="s">
        <v>6696</v>
      </c>
      <c r="D8" s="1230" t="s">
        <v>6703</v>
      </c>
      <c r="E8" s="1230" t="s">
        <v>6698</v>
      </c>
      <c r="F8" s="1231" t="s">
        <v>6701</v>
      </c>
      <c r="G8" s="1103">
        <v>53</v>
      </c>
      <c r="H8" s="1230">
        <v>6</v>
      </c>
      <c r="I8" s="1981"/>
      <c r="J8" s="1714">
        <v>56310.837988826817</v>
      </c>
      <c r="K8" s="1232">
        <f>J8-J8*$M$6</f>
        <v>56310.837988826817</v>
      </c>
    </row>
  </sheetData>
  <mergeCells count="2">
    <mergeCell ref="A1:K2"/>
    <mergeCell ref="I7:I8"/>
  </mergeCell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5"/>
  <dimension ref="A1:P66"/>
  <sheetViews>
    <sheetView zoomScale="70" zoomScaleNormal="70" workbookViewId="0">
      <selection activeCell="Y49" sqref="Y49"/>
    </sheetView>
  </sheetViews>
  <sheetFormatPr defaultColWidth="9.28515625" defaultRowHeight="14.25"/>
  <cols>
    <col min="1" max="1" width="20.5703125" style="284" customWidth="1"/>
    <col min="2" max="2" width="123" style="534" customWidth="1"/>
    <col min="3" max="3" width="9.28515625" style="284"/>
    <col min="4" max="4" width="12.42578125" style="284" customWidth="1"/>
    <col min="5" max="5" width="9.28515625" style="284" customWidth="1"/>
    <col min="6" max="6" width="12.5703125" style="284" bestFit="1" customWidth="1"/>
    <col min="7" max="7" width="11.28515625" style="284" customWidth="1"/>
    <col min="8" max="8" width="11.7109375" style="284" customWidth="1"/>
    <col min="9" max="9" width="10.42578125" style="284" customWidth="1"/>
    <col min="10" max="10" width="10.28515625" style="284" customWidth="1"/>
    <col min="11" max="11" width="12.28515625" style="284" customWidth="1"/>
    <col min="12" max="12" width="11.5703125" style="284" bestFit="1" customWidth="1"/>
    <col min="13" max="13" width="8.7109375" style="284" customWidth="1"/>
    <col min="14" max="250" width="9.28515625" style="284"/>
    <col min="251" max="251" width="20.5703125" style="284" customWidth="1"/>
    <col min="252" max="252" width="36.7109375" style="284" customWidth="1"/>
    <col min="253" max="253" width="9.28515625" style="284"/>
    <col min="254" max="254" width="12.42578125" style="284" customWidth="1"/>
    <col min="255" max="255" width="9.28515625" style="284" customWidth="1"/>
    <col min="256" max="256" width="8.7109375" style="284" customWidth="1"/>
    <col min="257" max="257" width="11.28515625" style="284" customWidth="1"/>
    <col min="258" max="258" width="11.7109375" style="284" customWidth="1"/>
    <col min="259" max="259" width="10.42578125" style="284" customWidth="1"/>
    <col min="260" max="260" width="10.28515625" style="284" customWidth="1"/>
    <col min="261" max="261" width="12.28515625" style="284" customWidth="1"/>
    <col min="262" max="262" width="10.28515625" style="284" customWidth="1"/>
    <col min="263" max="506" width="9.28515625" style="284"/>
    <col min="507" max="507" width="20.5703125" style="284" customWidth="1"/>
    <col min="508" max="508" width="36.7109375" style="284" customWidth="1"/>
    <col min="509" max="509" width="9.28515625" style="284"/>
    <col min="510" max="510" width="12.42578125" style="284" customWidth="1"/>
    <col min="511" max="511" width="9.28515625" style="284" customWidth="1"/>
    <col min="512" max="512" width="8.7109375" style="284" customWidth="1"/>
    <col min="513" max="513" width="11.28515625" style="284" customWidth="1"/>
    <col min="514" max="514" width="11.7109375" style="284" customWidth="1"/>
    <col min="515" max="515" width="10.42578125" style="284" customWidth="1"/>
    <col min="516" max="516" width="10.28515625" style="284" customWidth="1"/>
    <col min="517" max="517" width="12.28515625" style="284" customWidth="1"/>
    <col min="518" max="518" width="10.28515625" style="284" customWidth="1"/>
    <col min="519" max="762" width="9.28515625" style="284"/>
    <col min="763" max="763" width="20.5703125" style="284" customWidth="1"/>
    <col min="764" max="764" width="36.7109375" style="284" customWidth="1"/>
    <col min="765" max="765" width="9.28515625" style="284"/>
    <col min="766" max="766" width="12.42578125" style="284" customWidth="1"/>
    <col min="767" max="767" width="9.28515625" style="284" customWidth="1"/>
    <col min="768" max="768" width="8.7109375" style="284" customWidth="1"/>
    <col min="769" max="769" width="11.28515625" style="284" customWidth="1"/>
    <col min="770" max="770" width="11.7109375" style="284" customWidth="1"/>
    <col min="771" max="771" width="10.42578125" style="284" customWidth="1"/>
    <col min="772" max="772" width="10.28515625" style="284" customWidth="1"/>
    <col min="773" max="773" width="12.28515625" style="284" customWidth="1"/>
    <col min="774" max="774" width="10.28515625" style="284" customWidth="1"/>
    <col min="775" max="1018" width="9.28515625" style="284"/>
    <col min="1019" max="1019" width="20.5703125" style="284" customWidth="1"/>
    <col min="1020" max="1020" width="36.7109375" style="284" customWidth="1"/>
    <col min="1021" max="1021" width="9.28515625" style="284"/>
    <col min="1022" max="1022" width="12.42578125" style="284" customWidth="1"/>
    <col min="1023" max="1023" width="9.28515625" style="284" customWidth="1"/>
    <col min="1024" max="1024" width="8.7109375" style="284" customWidth="1"/>
    <col min="1025" max="1025" width="11.28515625" style="284" customWidth="1"/>
    <col min="1026" max="1026" width="11.7109375" style="284" customWidth="1"/>
    <col min="1027" max="1027" width="10.42578125" style="284" customWidth="1"/>
    <col min="1028" max="1028" width="10.28515625" style="284" customWidth="1"/>
    <col min="1029" max="1029" width="12.28515625" style="284" customWidth="1"/>
    <col min="1030" max="1030" width="10.28515625" style="284" customWidth="1"/>
    <col min="1031" max="1274" width="9.28515625" style="284"/>
    <col min="1275" max="1275" width="20.5703125" style="284" customWidth="1"/>
    <col min="1276" max="1276" width="36.7109375" style="284" customWidth="1"/>
    <col min="1277" max="1277" width="9.28515625" style="284"/>
    <col min="1278" max="1278" width="12.42578125" style="284" customWidth="1"/>
    <col min="1279" max="1279" width="9.28515625" style="284" customWidth="1"/>
    <col min="1280" max="1280" width="8.7109375" style="284" customWidth="1"/>
    <col min="1281" max="1281" width="11.28515625" style="284" customWidth="1"/>
    <col min="1282" max="1282" width="11.7109375" style="284" customWidth="1"/>
    <col min="1283" max="1283" width="10.42578125" style="284" customWidth="1"/>
    <col min="1284" max="1284" width="10.28515625" style="284" customWidth="1"/>
    <col min="1285" max="1285" width="12.28515625" style="284" customWidth="1"/>
    <col min="1286" max="1286" width="10.28515625" style="284" customWidth="1"/>
    <col min="1287" max="1530" width="9.28515625" style="284"/>
    <col min="1531" max="1531" width="20.5703125" style="284" customWidth="1"/>
    <col min="1532" max="1532" width="36.7109375" style="284" customWidth="1"/>
    <col min="1533" max="1533" width="9.28515625" style="284"/>
    <col min="1534" max="1534" width="12.42578125" style="284" customWidth="1"/>
    <col min="1535" max="1535" width="9.28515625" style="284" customWidth="1"/>
    <col min="1536" max="1536" width="8.7109375" style="284" customWidth="1"/>
    <col min="1537" max="1537" width="11.28515625" style="284" customWidth="1"/>
    <col min="1538" max="1538" width="11.7109375" style="284" customWidth="1"/>
    <col min="1539" max="1539" width="10.42578125" style="284" customWidth="1"/>
    <col min="1540" max="1540" width="10.28515625" style="284" customWidth="1"/>
    <col min="1541" max="1541" width="12.28515625" style="284" customWidth="1"/>
    <col min="1542" max="1542" width="10.28515625" style="284" customWidth="1"/>
    <col min="1543" max="1786" width="9.28515625" style="284"/>
    <col min="1787" max="1787" width="20.5703125" style="284" customWidth="1"/>
    <col min="1788" max="1788" width="36.7109375" style="284" customWidth="1"/>
    <col min="1789" max="1789" width="9.28515625" style="284"/>
    <col min="1790" max="1790" width="12.42578125" style="284" customWidth="1"/>
    <col min="1791" max="1791" width="9.28515625" style="284" customWidth="1"/>
    <col min="1792" max="1792" width="8.7109375" style="284" customWidth="1"/>
    <col min="1793" max="1793" width="11.28515625" style="284" customWidth="1"/>
    <col min="1794" max="1794" width="11.7109375" style="284" customWidth="1"/>
    <col min="1795" max="1795" width="10.42578125" style="284" customWidth="1"/>
    <col min="1796" max="1796" width="10.28515625" style="284" customWidth="1"/>
    <col min="1797" max="1797" width="12.28515625" style="284" customWidth="1"/>
    <col min="1798" max="1798" width="10.28515625" style="284" customWidth="1"/>
    <col min="1799" max="2042" width="9.28515625" style="284"/>
    <col min="2043" max="2043" width="20.5703125" style="284" customWidth="1"/>
    <col min="2044" max="2044" width="36.7109375" style="284" customWidth="1"/>
    <col min="2045" max="2045" width="9.28515625" style="284"/>
    <col min="2046" max="2046" width="12.42578125" style="284" customWidth="1"/>
    <col min="2047" max="2047" width="9.28515625" style="284" customWidth="1"/>
    <col min="2048" max="2048" width="8.7109375" style="284" customWidth="1"/>
    <col min="2049" max="2049" width="11.28515625" style="284" customWidth="1"/>
    <col min="2050" max="2050" width="11.7109375" style="284" customWidth="1"/>
    <col min="2051" max="2051" width="10.42578125" style="284" customWidth="1"/>
    <col min="2052" max="2052" width="10.28515625" style="284" customWidth="1"/>
    <col min="2053" max="2053" width="12.28515625" style="284" customWidth="1"/>
    <col min="2054" max="2054" width="10.28515625" style="284" customWidth="1"/>
    <col min="2055" max="2298" width="9.28515625" style="284"/>
    <col min="2299" max="2299" width="20.5703125" style="284" customWidth="1"/>
    <col min="2300" max="2300" width="36.7109375" style="284" customWidth="1"/>
    <col min="2301" max="2301" width="9.28515625" style="284"/>
    <col min="2302" max="2302" width="12.42578125" style="284" customWidth="1"/>
    <col min="2303" max="2303" width="9.28515625" style="284" customWidth="1"/>
    <col min="2304" max="2304" width="8.7109375" style="284" customWidth="1"/>
    <col min="2305" max="2305" width="11.28515625" style="284" customWidth="1"/>
    <col min="2306" max="2306" width="11.7109375" style="284" customWidth="1"/>
    <col min="2307" max="2307" width="10.42578125" style="284" customWidth="1"/>
    <col min="2308" max="2308" width="10.28515625" style="284" customWidth="1"/>
    <col min="2309" max="2309" width="12.28515625" style="284" customWidth="1"/>
    <col min="2310" max="2310" width="10.28515625" style="284" customWidth="1"/>
    <col min="2311" max="2554" width="9.28515625" style="284"/>
    <col min="2555" max="2555" width="20.5703125" style="284" customWidth="1"/>
    <col min="2556" max="2556" width="36.7109375" style="284" customWidth="1"/>
    <col min="2557" max="2557" width="9.28515625" style="284"/>
    <col min="2558" max="2558" width="12.42578125" style="284" customWidth="1"/>
    <col min="2559" max="2559" width="9.28515625" style="284" customWidth="1"/>
    <col min="2560" max="2560" width="8.7109375" style="284" customWidth="1"/>
    <col min="2561" max="2561" width="11.28515625" style="284" customWidth="1"/>
    <col min="2562" max="2562" width="11.7109375" style="284" customWidth="1"/>
    <col min="2563" max="2563" width="10.42578125" style="284" customWidth="1"/>
    <col min="2564" max="2564" width="10.28515625" style="284" customWidth="1"/>
    <col min="2565" max="2565" width="12.28515625" style="284" customWidth="1"/>
    <col min="2566" max="2566" width="10.28515625" style="284" customWidth="1"/>
    <col min="2567" max="2810" width="9.28515625" style="284"/>
    <col min="2811" max="2811" width="20.5703125" style="284" customWidth="1"/>
    <col min="2812" max="2812" width="36.7109375" style="284" customWidth="1"/>
    <col min="2813" max="2813" width="9.28515625" style="284"/>
    <col min="2814" max="2814" width="12.42578125" style="284" customWidth="1"/>
    <col min="2815" max="2815" width="9.28515625" style="284" customWidth="1"/>
    <col min="2816" max="2816" width="8.7109375" style="284" customWidth="1"/>
    <col min="2817" max="2817" width="11.28515625" style="284" customWidth="1"/>
    <col min="2818" max="2818" width="11.7109375" style="284" customWidth="1"/>
    <col min="2819" max="2819" width="10.42578125" style="284" customWidth="1"/>
    <col min="2820" max="2820" width="10.28515625" style="284" customWidth="1"/>
    <col min="2821" max="2821" width="12.28515625" style="284" customWidth="1"/>
    <col min="2822" max="2822" width="10.28515625" style="284" customWidth="1"/>
    <col min="2823" max="3066" width="9.28515625" style="284"/>
    <col min="3067" max="3067" width="20.5703125" style="284" customWidth="1"/>
    <col min="3068" max="3068" width="36.7109375" style="284" customWidth="1"/>
    <col min="3069" max="3069" width="9.28515625" style="284"/>
    <col min="3070" max="3070" width="12.42578125" style="284" customWidth="1"/>
    <col min="3071" max="3071" width="9.28515625" style="284" customWidth="1"/>
    <col min="3072" max="3072" width="8.7109375" style="284" customWidth="1"/>
    <col min="3073" max="3073" width="11.28515625" style="284" customWidth="1"/>
    <col min="3074" max="3074" width="11.7109375" style="284" customWidth="1"/>
    <col min="3075" max="3075" width="10.42578125" style="284" customWidth="1"/>
    <col min="3076" max="3076" width="10.28515625" style="284" customWidth="1"/>
    <col min="3077" max="3077" width="12.28515625" style="284" customWidth="1"/>
    <col min="3078" max="3078" width="10.28515625" style="284" customWidth="1"/>
    <col min="3079" max="3322" width="9.28515625" style="284"/>
    <col min="3323" max="3323" width="20.5703125" style="284" customWidth="1"/>
    <col min="3324" max="3324" width="36.7109375" style="284" customWidth="1"/>
    <col min="3325" max="3325" width="9.28515625" style="284"/>
    <col min="3326" max="3326" width="12.42578125" style="284" customWidth="1"/>
    <col min="3327" max="3327" width="9.28515625" style="284" customWidth="1"/>
    <col min="3328" max="3328" width="8.7109375" style="284" customWidth="1"/>
    <col min="3329" max="3329" width="11.28515625" style="284" customWidth="1"/>
    <col min="3330" max="3330" width="11.7109375" style="284" customWidth="1"/>
    <col min="3331" max="3331" width="10.42578125" style="284" customWidth="1"/>
    <col min="3332" max="3332" width="10.28515625" style="284" customWidth="1"/>
    <col min="3333" max="3333" width="12.28515625" style="284" customWidth="1"/>
    <col min="3334" max="3334" width="10.28515625" style="284" customWidth="1"/>
    <col min="3335" max="3578" width="9.28515625" style="284"/>
    <col min="3579" max="3579" width="20.5703125" style="284" customWidth="1"/>
    <col min="3580" max="3580" width="36.7109375" style="284" customWidth="1"/>
    <col min="3581" max="3581" width="9.28515625" style="284"/>
    <col min="3582" max="3582" width="12.42578125" style="284" customWidth="1"/>
    <col min="3583" max="3583" width="9.28515625" style="284" customWidth="1"/>
    <col min="3584" max="3584" width="8.7109375" style="284" customWidth="1"/>
    <col min="3585" max="3585" width="11.28515625" style="284" customWidth="1"/>
    <col min="3586" max="3586" width="11.7109375" style="284" customWidth="1"/>
    <col min="3587" max="3587" width="10.42578125" style="284" customWidth="1"/>
    <col min="3588" max="3588" width="10.28515625" style="284" customWidth="1"/>
    <col min="3589" max="3589" width="12.28515625" style="284" customWidth="1"/>
    <col min="3590" max="3590" width="10.28515625" style="284" customWidth="1"/>
    <col min="3591" max="3834" width="9.28515625" style="284"/>
    <col min="3835" max="3835" width="20.5703125" style="284" customWidth="1"/>
    <col min="3836" max="3836" width="36.7109375" style="284" customWidth="1"/>
    <col min="3837" max="3837" width="9.28515625" style="284"/>
    <col min="3838" max="3838" width="12.42578125" style="284" customWidth="1"/>
    <col min="3839" max="3839" width="9.28515625" style="284" customWidth="1"/>
    <col min="3840" max="3840" width="8.7109375" style="284" customWidth="1"/>
    <col min="3841" max="3841" width="11.28515625" style="284" customWidth="1"/>
    <col min="3842" max="3842" width="11.7109375" style="284" customWidth="1"/>
    <col min="3843" max="3843" width="10.42578125" style="284" customWidth="1"/>
    <col min="3844" max="3844" width="10.28515625" style="284" customWidth="1"/>
    <col min="3845" max="3845" width="12.28515625" style="284" customWidth="1"/>
    <col min="3846" max="3846" width="10.28515625" style="284" customWidth="1"/>
    <col min="3847" max="4090" width="9.28515625" style="284"/>
    <col min="4091" max="4091" width="20.5703125" style="284" customWidth="1"/>
    <col min="4092" max="4092" width="36.7109375" style="284" customWidth="1"/>
    <col min="4093" max="4093" width="9.28515625" style="284"/>
    <col min="4094" max="4094" width="12.42578125" style="284" customWidth="1"/>
    <col min="4095" max="4095" width="9.28515625" style="284" customWidth="1"/>
    <col min="4096" max="4096" width="8.7109375" style="284" customWidth="1"/>
    <col min="4097" max="4097" width="11.28515625" style="284" customWidth="1"/>
    <col min="4098" max="4098" width="11.7109375" style="284" customWidth="1"/>
    <col min="4099" max="4099" width="10.42578125" style="284" customWidth="1"/>
    <col min="4100" max="4100" width="10.28515625" style="284" customWidth="1"/>
    <col min="4101" max="4101" width="12.28515625" style="284" customWidth="1"/>
    <col min="4102" max="4102" width="10.28515625" style="284" customWidth="1"/>
    <col min="4103" max="4346" width="9.28515625" style="284"/>
    <col min="4347" max="4347" width="20.5703125" style="284" customWidth="1"/>
    <col min="4348" max="4348" width="36.7109375" style="284" customWidth="1"/>
    <col min="4349" max="4349" width="9.28515625" style="284"/>
    <col min="4350" max="4350" width="12.42578125" style="284" customWidth="1"/>
    <col min="4351" max="4351" width="9.28515625" style="284" customWidth="1"/>
    <col min="4352" max="4352" width="8.7109375" style="284" customWidth="1"/>
    <col min="4353" max="4353" width="11.28515625" style="284" customWidth="1"/>
    <col min="4354" max="4354" width="11.7109375" style="284" customWidth="1"/>
    <col min="4355" max="4355" width="10.42578125" style="284" customWidth="1"/>
    <col min="4356" max="4356" width="10.28515625" style="284" customWidth="1"/>
    <col min="4357" max="4357" width="12.28515625" style="284" customWidth="1"/>
    <col min="4358" max="4358" width="10.28515625" style="284" customWidth="1"/>
    <col min="4359" max="4602" width="9.28515625" style="284"/>
    <col min="4603" max="4603" width="20.5703125" style="284" customWidth="1"/>
    <col min="4604" max="4604" width="36.7109375" style="284" customWidth="1"/>
    <col min="4605" max="4605" width="9.28515625" style="284"/>
    <col min="4606" max="4606" width="12.42578125" style="284" customWidth="1"/>
    <col min="4607" max="4607" width="9.28515625" style="284" customWidth="1"/>
    <col min="4608" max="4608" width="8.7109375" style="284" customWidth="1"/>
    <col min="4609" max="4609" width="11.28515625" style="284" customWidth="1"/>
    <col min="4610" max="4610" width="11.7109375" style="284" customWidth="1"/>
    <col min="4611" max="4611" width="10.42578125" style="284" customWidth="1"/>
    <col min="4612" max="4612" width="10.28515625" style="284" customWidth="1"/>
    <col min="4613" max="4613" width="12.28515625" style="284" customWidth="1"/>
    <col min="4614" max="4614" width="10.28515625" style="284" customWidth="1"/>
    <col min="4615" max="4858" width="9.28515625" style="284"/>
    <col min="4859" max="4859" width="20.5703125" style="284" customWidth="1"/>
    <col min="4860" max="4860" width="36.7109375" style="284" customWidth="1"/>
    <col min="4861" max="4861" width="9.28515625" style="284"/>
    <col min="4862" max="4862" width="12.42578125" style="284" customWidth="1"/>
    <col min="4863" max="4863" width="9.28515625" style="284" customWidth="1"/>
    <col min="4864" max="4864" width="8.7109375" style="284" customWidth="1"/>
    <col min="4865" max="4865" width="11.28515625" style="284" customWidth="1"/>
    <col min="4866" max="4866" width="11.7109375" style="284" customWidth="1"/>
    <col min="4867" max="4867" width="10.42578125" style="284" customWidth="1"/>
    <col min="4868" max="4868" width="10.28515625" style="284" customWidth="1"/>
    <col min="4869" max="4869" width="12.28515625" style="284" customWidth="1"/>
    <col min="4870" max="4870" width="10.28515625" style="284" customWidth="1"/>
    <col min="4871" max="5114" width="9.28515625" style="284"/>
    <col min="5115" max="5115" width="20.5703125" style="284" customWidth="1"/>
    <col min="5116" max="5116" width="36.7109375" style="284" customWidth="1"/>
    <col min="5117" max="5117" width="9.28515625" style="284"/>
    <col min="5118" max="5118" width="12.42578125" style="284" customWidth="1"/>
    <col min="5119" max="5119" width="9.28515625" style="284" customWidth="1"/>
    <col min="5120" max="5120" width="8.7109375" style="284" customWidth="1"/>
    <col min="5121" max="5121" width="11.28515625" style="284" customWidth="1"/>
    <col min="5122" max="5122" width="11.7109375" style="284" customWidth="1"/>
    <col min="5123" max="5123" width="10.42578125" style="284" customWidth="1"/>
    <col min="5124" max="5124" width="10.28515625" style="284" customWidth="1"/>
    <col min="5125" max="5125" width="12.28515625" style="284" customWidth="1"/>
    <col min="5126" max="5126" width="10.28515625" style="284" customWidth="1"/>
    <col min="5127" max="5370" width="9.28515625" style="284"/>
    <col min="5371" max="5371" width="20.5703125" style="284" customWidth="1"/>
    <col min="5372" max="5372" width="36.7109375" style="284" customWidth="1"/>
    <col min="5373" max="5373" width="9.28515625" style="284"/>
    <col min="5374" max="5374" width="12.42578125" style="284" customWidth="1"/>
    <col min="5375" max="5375" width="9.28515625" style="284" customWidth="1"/>
    <col min="5376" max="5376" width="8.7109375" style="284" customWidth="1"/>
    <col min="5377" max="5377" width="11.28515625" style="284" customWidth="1"/>
    <col min="5378" max="5378" width="11.7109375" style="284" customWidth="1"/>
    <col min="5379" max="5379" width="10.42578125" style="284" customWidth="1"/>
    <col min="5380" max="5380" width="10.28515625" style="284" customWidth="1"/>
    <col min="5381" max="5381" width="12.28515625" style="284" customWidth="1"/>
    <col min="5382" max="5382" width="10.28515625" style="284" customWidth="1"/>
    <col min="5383" max="5626" width="9.28515625" style="284"/>
    <col min="5627" max="5627" width="20.5703125" style="284" customWidth="1"/>
    <col min="5628" max="5628" width="36.7109375" style="284" customWidth="1"/>
    <col min="5629" max="5629" width="9.28515625" style="284"/>
    <col min="5630" max="5630" width="12.42578125" style="284" customWidth="1"/>
    <col min="5631" max="5631" width="9.28515625" style="284" customWidth="1"/>
    <col min="5632" max="5632" width="8.7109375" style="284" customWidth="1"/>
    <col min="5633" max="5633" width="11.28515625" style="284" customWidth="1"/>
    <col min="5634" max="5634" width="11.7109375" style="284" customWidth="1"/>
    <col min="5635" max="5635" width="10.42578125" style="284" customWidth="1"/>
    <col min="5636" max="5636" width="10.28515625" style="284" customWidth="1"/>
    <col min="5637" max="5637" width="12.28515625" style="284" customWidth="1"/>
    <col min="5638" max="5638" width="10.28515625" style="284" customWidth="1"/>
    <col min="5639" max="5882" width="9.28515625" style="284"/>
    <col min="5883" max="5883" width="20.5703125" style="284" customWidth="1"/>
    <col min="5884" max="5884" width="36.7109375" style="284" customWidth="1"/>
    <col min="5885" max="5885" width="9.28515625" style="284"/>
    <col min="5886" max="5886" width="12.42578125" style="284" customWidth="1"/>
    <col min="5887" max="5887" width="9.28515625" style="284" customWidth="1"/>
    <col min="5888" max="5888" width="8.7109375" style="284" customWidth="1"/>
    <col min="5889" max="5889" width="11.28515625" style="284" customWidth="1"/>
    <col min="5890" max="5890" width="11.7109375" style="284" customWidth="1"/>
    <col min="5891" max="5891" width="10.42578125" style="284" customWidth="1"/>
    <col min="5892" max="5892" width="10.28515625" style="284" customWidth="1"/>
    <col min="5893" max="5893" width="12.28515625" style="284" customWidth="1"/>
    <col min="5894" max="5894" width="10.28515625" style="284" customWidth="1"/>
    <col min="5895" max="6138" width="9.28515625" style="284"/>
    <col min="6139" max="6139" width="20.5703125" style="284" customWidth="1"/>
    <col min="6140" max="6140" width="36.7109375" style="284" customWidth="1"/>
    <col min="6141" max="6141" width="9.28515625" style="284"/>
    <col min="6142" max="6142" width="12.42578125" style="284" customWidth="1"/>
    <col min="6143" max="6143" width="9.28515625" style="284" customWidth="1"/>
    <col min="6144" max="6144" width="8.7109375" style="284" customWidth="1"/>
    <col min="6145" max="6145" width="11.28515625" style="284" customWidth="1"/>
    <col min="6146" max="6146" width="11.7109375" style="284" customWidth="1"/>
    <col min="6147" max="6147" width="10.42578125" style="284" customWidth="1"/>
    <col min="6148" max="6148" width="10.28515625" style="284" customWidth="1"/>
    <col min="6149" max="6149" width="12.28515625" style="284" customWidth="1"/>
    <col min="6150" max="6150" width="10.28515625" style="284" customWidth="1"/>
    <col min="6151" max="6394" width="9.28515625" style="284"/>
    <col min="6395" max="6395" width="20.5703125" style="284" customWidth="1"/>
    <col min="6396" max="6396" width="36.7109375" style="284" customWidth="1"/>
    <col min="6397" max="6397" width="9.28515625" style="284"/>
    <col min="6398" max="6398" width="12.42578125" style="284" customWidth="1"/>
    <col min="6399" max="6399" width="9.28515625" style="284" customWidth="1"/>
    <col min="6400" max="6400" width="8.7109375" style="284" customWidth="1"/>
    <col min="6401" max="6401" width="11.28515625" style="284" customWidth="1"/>
    <col min="6402" max="6402" width="11.7109375" style="284" customWidth="1"/>
    <col min="6403" max="6403" width="10.42578125" style="284" customWidth="1"/>
    <col min="6404" max="6404" width="10.28515625" style="284" customWidth="1"/>
    <col min="6405" max="6405" width="12.28515625" style="284" customWidth="1"/>
    <col min="6406" max="6406" width="10.28515625" style="284" customWidth="1"/>
    <col min="6407" max="6650" width="9.28515625" style="284"/>
    <col min="6651" max="6651" width="20.5703125" style="284" customWidth="1"/>
    <col min="6652" max="6652" width="36.7109375" style="284" customWidth="1"/>
    <col min="6653" max="6653" width="9.28515625" style="284"/>
    <col min="6654" max="6654" width="12.42578125" style="284" customWidth="1"/>
    <col min="6655" max="6655" width="9.28515625" style="284" customWidth="1"/>
    <col min="6656" max="6656" width="8.7109375" style="284" customWidth="1"/>
    <col min="6657" max="6657" width="11.28515625" style="284" customWidth="1"/>
    <col min="6658" max="6658" width="11.7109375" style="284" customWidth="1"/>
    <col min="6659" max="6659" width="10.42578125" style="284" customWidth="1"/>
    <col min="6660" max="6660" width="10.28515625" style="284" customWidth="1"/>
    <col min="6661" max="6661" width="12.28515625" style="284" customWidth="1"/>
    <col min="6662" max="6662" width="10.28515625" style="284" customWidth="1"/>
    <col min="6663" max="6906" width="9.28515625" style="284"/>
    <col min="6907" max="6907" width="20.5703125" style="284" customWidth="1"/>
    <col min="6908" max="6908" width="36.7109375" style="284" customWidth="1"/>
    <col min="6909" max="6909" width="9.28515625" style="284"/>
    <col min="6910" max="6910" width="12.42578125" style="284" customWidth="1"/>
    <col min="6911" max="6911" width="9.28515625" style="284" customWidth="1"/>
    <col min="6912" max="6912" width="8.7109375" style="284" customWidth="1"/>
    <col min="6913" max="6913" width="11.28515625" style="284" customWidth="1"/>
    <col min="6914" max="6914" width="11.7109375" style="284" customWidth="1"/>
    <col min="6915" max="6915" width="10.42578125" style="284" customWidth="1"/>
    <col min="6916" max="6916" width="10.28515625" style="284" customWidth="1"/>
    <col min="6917" max="6917" width="12.28515625" style="284" customWidth="1"/>
    <col min="6918" max="6918" width="10.28515625" style="284" customWidth="1"/>
    <col min="6919" max="7162" width="9.28515625" style="284"/>
    <col min="7163" max="7163" width="20.5703125" style="284" customWidth="1"/>
    <col min="7164" max="7164" width="36.7109375" style="284" customWidth="1"/>
    <col min="7165" max="7165" width="9.28515625" style="284"/>
    <col min="7166" max="7166" width="12.42578125" style="284" customWidth="1"/>
    <col min="7167" max="7167" width="9.28515625" style="284" customWidth="1"/>
    <col min="7168" max="7168" width="8.7109375" style="284" customWidth="1"/>
    <col min="7169" max="7169" width="11.28515625" style="284" customWidth="1"/>
    <col min="7170" max="7170" width="11.7109375" style="284" customWidth="1"/>
    <col min="7171" max="7171" width="10.42578125" style="284" customWidth="1"/>
    <col min="7172" max="7172" width="10.28515625" style="284" customWidth="1"/>
    <col min="7173" max="7173" width="12.28515625" style="284" customWidth="1"/>
    <col min="7174" max="7174" width="10.28515625" style="284" customWidth="1"/>
    <col min="7175" max="7418" width="9.28515625" style="284"/>
    <col min="7419" max="7419" width="20.5703125" style="284" customWidth="1"/>
    <col min="7420" max="7420" width="36.7109375" style="284" customWidth="1"/>
    <col min="7421" max="7421" width="9.28515625" style="284"/>
    <col min="7422" max="7422" width="12.42578125" style="284" customWidth="1"/>
    <col min="7423" max="7423" width="9.28515625" style="284" customWidth="1"/>
    <col min="7424" max="7424" width="8.7109375" style="284" customWidth="1"/>
    <col min="7425" max="7425" width="11.28515625" style="284" customWidth="1"/>
    <col min="7426" max="7426" width="11.7109375" style="284" customWidth="1"/>
    <col min="7427" max="7427" width="10.42578125" style="284" customWidth="1"/>
    <col min="7428" max="7428" width="10.28515625" style="284" customWidth="1"/>
    <col min="7429" max="7429" width="12.28515625" style="284" customWidth="1"/>
    <col min="7430" max="7430" width="10.28515625" style="284" customWidth="1"/>
    <col min="7431" max="7674" width="9.28515625" style="284"/>
    <col min="7675" max="7675" width="20.5703125" style="284" customWidth="1"/>
    <col min="7676" max="7676" width="36.7109375" style="284" customWidth="1"/>
    <col min="7677" max="7677" width="9.28515625" style="284"/>
    <col min="7678" max="7678" width="12.42578125" style="284" customWidth="1"/>
    <col min="7679" max="7679" width="9.28515625" style="284" customWidth="1"/>
    <col min="7680" max="7680" width="8.7109375" style="284" customWidth="1"/>
    <col min="7681" max="7681" width="11.28515625" style="284" customWidth="1"/>
    <col min="7682" max="7682" width="11.7109375" style="284" customWidth="1"/>
    <col min="7683" max="7683" width="10.42578125" style="284" customWidth="1"/>
    <col min="7684" max="7684" width="10.28515625" style="284" customWidth="1"/>
    <col min="7685" max="7685" width="12.28515625" style="284" customWidth="1"/>
    <col min="7686" max="7686" width="10.28515625" style="284" customWidth="1"/>
    <col min="7687" max="7930" width="9.28515625" style="284"/>
    <col min="7931" max="7931" width="20.5703125" style="284" customWidth="1"/>
    <col min="7932" max="7932" width="36.7109375" style="284" customWidth="1"/>
    <col min="7933" max="7933" width="9.28515625" style="284"/>
    <col min="7934" max="7934" width="12.42578125" style="284" customWidth="1"/>
    <col min="7935" max="7935" width="9.28515625" style="284" customWidth="1"/>
    <col min="7936" max="7936" width="8.7109375" style="284" customWidth="1"/>
    <col min="7937" max="7937" width="11.28515625" style="284" customWidth="1"/>
    <col min="7938" max="7938" width="11.7109375" style="284" customWidth="1"/>
    <col min="7939" max="7939" width="10.42578125" style="284" customWidth="1"/>
    <col min="7940" max="7940" width="10.28515625" style="284" customWidth="1"/>
    <col min="7941" max="7941" width="12.28515625" style="284" customWidth="1"/>
    <col min="7942" max="7942" width="10.28515625" style="284" customWidth="1"/>
    <col min="7943" max="8186" width="9.28515625" style="284"/>
    <col min="8187" max="8187" width="20.5703125" style="284" customWidth="1"/>
    <col min="8188" max="8188" width="36.7109375" style="284" customWidth="1"/>
    <col min="8189" max="8189" width="9.28515625" style="284"/>
    <col min="8190" max="8190" width="12.42578125" style="284" customWidth="1"/>
    <col min="8191" max="8191" width="9.28515625" style="284" customWidth="1"/>
    <col min="8192" max="8192" width="8.7109375" style="284" customWidth="1"/>
    <col min="8193" max="8193" width="11.28515625" style="284" customWidth="1"/>
    <col min="8194" max="8194" width="11.7109375" style="284" customWidth="1"/>
    <col min="8195" max="8195" width="10.42578125" style="284" customWidth="1"/>
    <col min="8196" max="8196" width="10.28515625" style="284" customWidth="1"/>
    <col min="8197" max="8197" width="12.28515625" style="284" customWidth="1"/>
    <col min="8198" max="8198" width="10.28515625" style="284" customWidth="1"/>
    <col min="8199" max="8442" width="9.28515625" style="284"/>
    <col min="8443" max="8443" width="20.5703125" style="284" customWidth="1"/>
    <col min="8444" max="8444" width="36.7109375" style="284" customWidth="1"/>
    <col min="8445" max="8445" width="9.28515625" style="284"/>
    <col min="8446" max="8446" width="12.42578125" style="284" customWidth="1"/>
    <col min="8447" max="8447" width="9.28515625" style="284" customWidth="1"/>
    <col min="8448" max="8448" width="8.7109375" style="284" customWidth="1"/>
    <col min="8449" max="8449" width="11.28515625" style="284" customWidth="1"/>
    <col min="8450" max="8450" width="11.7109375" style="284" customWidth="1"/>
    <col min="8451" max="8451" width="10.42578125" style="284" customWidth="1"/>
    <col min="8452" max="8452" width="10.28515625" style="284" customWidth="1"/>
    <col min="8453" max="8453" width="12.28515625" style="284" customWidth="1"/>
    <col min="8454" max="8454" width="10.28515625" style="284" customWidth="1"/>
    <col min="8455" max="8698" width="9.28515625" style="284"/>
    <col min="8699" max="8699" width="20.5703125" style="284" customWidth="1"/>
    <col min="8700" max="8700" width="36.7109375" style="284" customWidth="1"/>
    <col min="8701" max="8701" width="9.28515625" style="284"/>
    <col min="8702" max="8702" width="12.42578125" style="284" customWidth="1"/>
    <col min="8703" max="8703" width="9.28515625" style="284" customWidth="1"/>
    <col min="8704" max="8704" width="8.7109375" style="284" customWidth="1"/>
    <col min="8705" max="8705" width="11.28515625" style="284" customWidth="1"/>
    <col min="8706" max="8706" width="11.7109375" style="284" customWidth="1"/>
    <col min="8707" max="8707" width="10.42578125" style="284" customWidth="1"/>
    <col min="8708" max="8708" width="10.28515625" style="284" customWidth="1"/>
    <col min="8709" max="8709" width="12.28515625" style="284" customWidth="1"/>
    <col min="8710" max="8710" width="10.28515625" style="284" customWidth="1"/>
    <col min="8711" max="8954" width="9.28515625" style="284"/>
    <col min="8955" max="8955" width="20.5703125" style="284" customWidth="1"/>
    <col min="8956" max="8956" width="36.7109375" style="284" customWidth="1"/>
    <col min="8957" max="8957" width="9.28515625" style="284"/>
    <col min="8958" max="8958" width="12.42578125" style="284" customWidth="1"/>
    <col min="8959" max="8959" width="9.28515625" style="284" customWidth="1"/>
    <col min="8960" max="8960" width="8.7109375" style="284" customWidth="1"/>
    <col min="8961" max="8961" width="11.28515625" style="284" customWidth="1"/>
    <col min="8962" max="8962" width="11.7109375" style="284" customWidth="1"/>
    <col min="8963" max="8963" width="10.42578125" style="284" customWidth="1"/>
    <col min="8964" max="8964" width="10.28515625" style="284" customWidth="1"/>
    <col min="8965" max="8965" width="12.28515625" style="284" customWidth="1"/>
    <col min="8966" max="8966" width="10.28515625" style="284" customWidth="1"/>
    <col min="8967" max="9210" width="9.28515625" style="284"/>
    <col min="9211" max="9211" width="20.5703125" style="284" customWidth="1"/>
    <col min="9212" max="9212" width="36.7109375" style="284" customWidth="1"/>
    <col min="9213" max="9213" width="9.28515625" style="284"/>
    <col min="9214" max="9214" width="12.42578125" style="284" customWidth="1"/>
    <col min="9215" max="9215" width="9.28515625" style="284" customWidth="1"/>
    <col min="9216" max="9216" width="8.7109375" style="284" customWidth="1"/>
    <col min="9217" max="9217" width="11.28515625" style="284" customWidth="1"/>
    <col min="9218" max="9218" width="11.7109375" style="284" customWidth="1"/>
    <col min="9219" max="9219" width="10.42578125" style="284" customWidth="1"/>
    <col min="9220" max="9220" width="10.28515625" style="284" customWidth="1"/>
    <col min="9221" max="9221" width="12.28515625" style="284" customWidth="1"/>
    <col min="9222" max="9222" width="10.28515625" style="284" customWidth="1"/>
    <col min="9223" max="9466" width="9.28515625" style="284"/>
    <col min="9467" max="9467" width="20.5703125" style="284" customWidth="1"/>
    <col min="9468" max="9468" width="36.7109375" style="284" customWidth="1"/>
    <col min="9469" max="9469" width="9.28515625" style="284"/>
    <col min="9470" max="9470" width="12.42578125" style="284" customWidth="1"/>
    <col min="9471" max="9471" width="9.28515625" style="284" customWidth="1"/>
    <col min="9472" max="9472" width="8.7109375" style="284" customWidth="1"/>
    <col min="9473" max="9473" width="11.28515625" style="284" customWidth="1"/>
    <col min="9474" max="9474" width="11.7109375" style="284" customWidth="1"/>
    <col min="9475" max="9475" width="10.42578125" style="284" customWidth="1"/>
    <col min="9476" max="9476" width="10.28515625" style="284" customWidth="1"/>
    <col min="9477" max="9477" width="12.28515625" style="284" customWidth="1"/>
    <col min="9478" max="9478" width="10.28515625" style="284" customWidth="1"/>
    <col min="9479" max="9722" width="9.28515625" style="284"/>
    <col min="9723" max="9723" width="20.5703125" style="284" customWidth="1"/>
    <col min="9724" max="9724" width="36.7109375" style="284" customWidth="1"/>
    <col min="9725" max="9725" width="9.28515625" style="284"/>
    <col min="9726" max="9726" width="12.42578125" style="284" customWidth="1"/>
    <col min="9727" max="9727" width="9.28515625" style="284" customWidth="1"/>
    <col min="9728" max="9728" width="8.7109375" style="284" customWidth="1"/>
    <col min="9729" max="9729" width="11.28515625" style="284" customWidth="1"/>
    <col min="9730" max="9730" width="11.7109375" style="284" customWidth="1"/>
    <col min="9731" max="9731" width="10.42578125" style="284" customWidth="1"/>
    <col min="9732" max="9732" width="10.28515625" style="284" customWidth="1"/>
    <col min="9733" max="9733" width="12.28515625" style="284" customWidth="1"/>
    <col min="9734" max="9734" width="10.28515625" style="284" customWidth="1"/>
    <col min="9735" max="9978" width="9.28515625" style="284"/>
    <col min="9979" max="9979" width="20.5703125" style="284" customWidth="1"/>
    <col min="9980" max="9980" width="36.7109375" style="284" customWidth="1"/>
    <col min="9981" max="9981" width="9.28515625" style="284"/>
    <col min="9982" max="9982" width="12.42578125" style="284" customWidth="1"/>
    <col min="9983" max="9983" width="9.28515625" style="284" customWidth="1"/>
    <col min="9984" max="9984" width="8.7109375" style="284" customWidth="1"/>
    <col min="9985" max="9985" width="11.28515625" style="284" customWidth="1"/>
    <col min="9986" max="9986" width="11.7109375" style="284" customWidth="1"/>
    <col min="9987" max="9987" width="10.42578125" style="284" customWidth="1"/>
    <col min="9988" max="9988" width="10.28515625" style="284" customWidth="1"/>
    <col min="9989" max="9989" width="12.28515625" style="284" customWidth="1"/>
    <col min="9990" max="9990" width="10.28515625" style="284" customWidth="1"/>
    <col min="9991" max="10234" width="9.28515625" style="284"/>
    <col min="10235" max="10235" width="20.5703125" style="284" customWidth="1"/>
    <col min="10236" max="10236" width="36.7109375" style="284" customWidth="1"/>
    <col min="10237" max="10237" width="9.28515625" style="284"/>
    <col min="10238" max="10238" width="12.42578125" style="284" customWidth="1"/>
    <col min="10239" max="10239" width="9.28515625" style="284" customWidth="1"/>
    <col min="10240" max="10240" width="8.7109375" style="284" customWidth="1"/>
    <col min="10241" max="10241" width="11.28515625" style="284" customWidth="1"/>
    <col min="10242" max="10242" width="11.7109375" style="284" customWidth="1"/>
    <col min="10243" max="10243" width="10.42578125" style="284" customWidth="1"/>
    <col min="10244" max="10244" width="10.28515625" style="284" customWidth="1"/>
    <col min="10245" max="10245" width="12.28515625" style="284" customWidth="1"/>
    <col min="10246" max="10246" width="10.28515625" style="284" customWidth="1"/>
    <col min="10247" max="10490" width="9.28515625" style="284"/>
    <col min="10491" max="10491" width="20.5703125" style="284" customWidth="1"/>
    <col min="10492" max="10492" width="36.7109375" style="284" customWidth="1"/>
    <col min="10493" max="10493" width="9.28515625" style="284"/>
    <col min="10494" max="10494" width="12.42578125" style="284" customWidth="1"/>
    <col min="10495" max="10495" width="9.28515625" style="284" customWidth="1"/>
    <col min="10496" max="10496" width="8.7109375" style="284" customWidth="1"/>
    <col min="10497" max="10497" width="11.28515625" style="284" customWidth="1"/>
    <col min="10498" max="10498" width="11.7109375" style="284" customWidth="1"/>
    <col min="10499" max="10499" width="10.42578125" style="284" customWidth="1"/>
    <col min="10500" max="10500" width="10.28515625" style="284" customWidth="1"/>
    <col min="10501" max="10501" width="12.28515625" style="284" customWidth="1"/>
    <col min="10502" max="10502" width="10.28515625" style="284" customWidth="1"/>
    <col min="10503" max="10746" width="9.28515625" style="284"/>
    <col min="10747" max="10747" width="20.5703125" style="284" customWidth="1"/>
    <col min="10748" max="10748" width="36.7109375" style="284" customWidth="1"/>
    <col min="10749" max="10749" width="9.28515625" style="284"/>
    <col min="10750" max="10750" width="12.42578125" style="284" customWidth="1"/>
    <col min="10751" max="10751" width="9.28515625" style="284" customWidth="1"/>
    <col min="10752" max="10752" width="8.7109375" style="284" customWidth="1"/>
    <col min="10753" max="10753" width="11.28515625" style="284" customWidth="1"/>
    <col min="10754" max="10754" width="11.7109375" style="284" customWidth="1"/>
    <col min="10755" max="10755" width="10.42578125" style="284" customWidth="1"/>
    <col min="10756" max="10756" width="10.28515625" style="284" customWidth="1"/>
    <col min="10757" max="10757" width="12.28515625" style="284" customWidth="1"/>
    <col min="10758" max="10758" width="10.28515625" style="284" customWidth="1"/>
    <col min="10759" max="11002" width="9.28515625" style="284"/>
    <col min="11003" max="11003" width="20.5703125" style="284" customWidth="1"/>
    <col min="11004" max="11004" width="36.7109375" style="284" customWidth="1"/>
    <col min="11005" max="11005" width="9.28515625" style="284"/>
    <col min="11006" max="11006" width="12.42578125" style="284" customWidth="1"/>
    <col min="11007" max="11007" width="9.28515625" style="284" customWidth="1"/>
    <col min="11008" max="11008" width="8.7109375" style="284" customWidth="1"/>
    <col min="11009" max="11009" width="11.28515625" style="284" customWidth="1"/>
    <col min="11010" max="11010" width="11.7109375" style="284" customWidth="1"/>
    <col min="11011" max="11011" width="10.42578125" style="284" customWidth="1"/>
    <col min="11012" max="11012" width="10.28515625" style="284" customWidth="1"/>
    <col min="11013" max="11013" width="12.28515625" style="284" customWidth="1"/>
    <col min="11014" max="11014" width="10.28515625" style="284" customWidth="1"/>
    <col min="11015" max="11258" width="9.28515625" style="284"/>
    <col min="11259" max="11259" width="20.5703125" style="284" customWidth="1"/>
    <col min="11260" max="11260" width="36.7109375" style="284" customWidth="1"/>
    <col min="11261" max="11261" width="9.28515625" style="284"/>
    <col min="11262" max="11262" width="12.42578125" style="284" customWidth="1"/>
    <col min="11263" max="11263" width="9.28515625" style="284" customWidth="1"/>
    <col min="11264" max="11264" width="8.7109375" style="284" customWidth="1"/>
    <col min="11265" max="11265" width="11.28515625" style="284" customWidth="1"/>
    <col min="11266" max="11266" width="11.7109375" style="284" customWidth="1"/>
    <col min="11267" max="11267" width="10.42578125" style="284" customWidth="1"/>
    <col min="11268" max="11268" width="10.28515625" style="284" customWidth="1"/>
    <col min="11269" max="11269" width="12.28515625" style="284" customWidth="1"/>
    <col min="11270" max="11270" width="10.28515625" style="284" customWidth="1"/>
    <col min="11271" max="11514" width="9.28515625" style="284"/>
    <col min="11515" max="11515" width="20.5703125" style="284" customWidth="1"/>
    <col min="11516" max="11516" width="36.7109375" style="284" customWidth="1"/>
    <col min="11517" max="11517" width="9.28515625" style="284"/>
    <col min="11518" max="11518" width="12.42578125" style="284" customWidth="1"/>
    <col min="11519" max="11519" width="9.28515625" style="284" customWidth="1"/>
    <col min="11520" max="11520" width="8.7109375" style="284" customWidth="1"/>
    <col min="11521" max="11521" width="11.28515625" style="284" customWidth="1"/>
    <col min="11522" max="11522" width="11.7109375" style="284" customWidth="1"/>
    <col min="11523" max="11523" width="10.42578125" style="284" customWidth="1"/>
    <col min="11524" max="11524" width="10.28515625" style="284" customWidth="1"/>
    <col min="11525" max="11525" width="12.28515625" style="284" customWidth="1"/>
    <col min="11526" max="11526" width="10.28515625" style="284" customWidth="1"/>
    <col min="11527" max="11770" width="9.28515625" style="284"/>
    <col min="11771" max="11771" width="20.5703125" style="284" customWidth="1"/>
    <col min="11772" max="11772" width="36.7109375" style="284" customWidth="1"/>
    <col min="11773" max="11773" width="9.28515625" style="284"/>
    <col min="11774" max="11774" width="12.42578125" style="284" customWidth="1"/>
    <col min="11775" max="11775" width="9.28515625" style="284" customWidth="1"/>
    <col min="11776" max="11776" width="8.7109375" style="284" customWidth="1"/>
    <col min="11777" max="11777" width="11.28515625" style="284" customWidth="1"/>
    <col min="11778" max="11778" width="11.7109375" style="284" customWidth="1"/>
    <col min="11779" max="11779" width="10.42578125" style="284" customWidth="1"/>
    <col min="11780" max="11780" width="10.28515625" style="284" customWidth="1"/>
    <col min="11781" max="11781" width="12.28515625" style="284" customWidth="1"/>
    <col min="11782" max="11782" width="10.28515625" style="284" customWidth="1"/>
    <col min="11783" max="12026" width="9.28515625" style="284"/>
    <col min="12027" max="12027" width="20.5703125" style="284" customWidth="1"/>
    <col min="12028" max="12028" width="36.7109375" style="284" customWidth="1"/>
    <col min="12029" max="12029" width="9.28515625" style="284"/>
    <col min="12030" max="12030" width="12.42578125" style="284" customWidth="1"/>
    <col min="12031" max="12031" width="9.28515625" style="284" customWidth="1"/>
    <col min="12032" max="12032" width="8.7109375" style="284" customWidth="1"/>
    <col min="12033" max="12033" width="11.28515625" style="284" customWidth="1"/>
    <col min="12034" max="12034" width="11.7109375" style="284" customWidth="1"/>
    <col min="12035" max="12035" width="10.42578125" style="284" customWidth="1"/>
    <col min="12036" max="12036" width="10.28515625" style="284" customWidth="1"/>
    <col min="12037" max="12037" width="12.28515625" style="284" customWidth="1"/>
    <col min="12038" max="12038" width="10.28515625" style="284" customWidth="1"/>
    <col min="12039" max="12282" width="9.28515625" style="284"/>
    <col min="12283" max="12283" width="20.5703125" style="284" customWidth="1"/>
    <col min="12284" max="12284" width="36.7109375" style="284" customWidth="1"/>
    <col min="12285" max="12285" width="9.28515625" style="284"/>
    <col min="12286" max="12286" width="12.42578125" style="284" customWidth="1"/>
    <col min="12287" max="12287" width="9.28515625" style="284" customWidth="1"/>
    <col min="12288" max="12288" width="8.7109375" style="284" customWidth="1"/>
    <col min="12289" max="12289" width="11.28515625" style="284" customWidth="1"/>
    <col min="12290" max="12290" width="11.7109375" style="284" customWidth="1"/>
    <col min="12291" max="12291" width="10.42578125" style="284" customWidth="1"/>
    <col min="12292" max="12292" width="10.28515625" style="284" customWidth="1"/>
    <col min="12293" max="12293" width="12.28515625" style="284" customWidth="1"/>
    <col min="12294" max="12294" width="10.28515625" style="284" customWidth="1"/>
    <col min="12295" max="12538" width="9.28515625" style="284"/>
    <col min="12539" max="12539" width="20.5703125" style="284" customWidth="1"/>
    <col min="12540" max="12540" width="36.7109375" style="284" customWidth="1"/>
    <col min="12541" max="12541" width="9.28515625" style="284"/>
    <col min="12542" max="12542" width="12.42578125" style="284" customWidth="1"/>
    <col min="12543" max="12543" width="9.28515625" style="284" customWidth="1"/>
    <col min="12544" max="12544" width="8.7109375" style="284" customWidth="1"/>
    <col min="12545" max="12545" width="11.28515625" style="284" customWidth="1"/>
    <col min="12546" max="12546" width="11.7109375" style="284" customWidth="1"/>
    <col min="12547" max="12547" width="10.42578125" style="284" customWidth="1"/>
    <col min="12548" max="12548" width="10.28515625" style="284" customWidth="1"/>
    <col min="12549" max="12549" width="12.28515625" style="284" customWidth="1"/>
    <col min="12550" max="12550" width="10.28515625" style="284" customWidth="1"/>
    <col min="12551" max="12794" width="9.28515625" style="284"/>
    <col min="12795" max="12795" width="20.5703125" style="284" customWidth="1"/>
    <col min="12796" max="12796" width="36.7109375" style="284" customWidth="1"/>
    <col min="12797" max="12797" width="9.28515625" style="284"/>
    <col min="12798" max="12798" width="12.42578125" style="284" customWidth="1"/>
    <col min="12799" max="12799" width="9.28515625" style="284" customWidth="1"/>
    <col min="12800" max="12800" width="8.7109375" style="284" customWidth="1"/>
    <col min="12801" max="12801" width="11.28515625" style="284" customWidth="1"/>
    <col min="12802" max="12802" width="11.7109375" style="284" customWidth="1"/>
    <col min="12803" max="12803" width="10.42578125" style="284" customWidth="1"/>
    <col min="12804" max="12804" width="10.28515625" style="284" customWidth="1"/>
    <col min="12805" max="12805" width="12.28515625" style="284" customWidth="1"/>
    <col min="12806" max="12806" width="10.28515625" style="284" customWidth="1"/>
    <col min="12807" max="13050" width="9.28515625" style="284"/>
    <col min="13051" max="13051" width="20.5703125" style="284" customWidth="1"/>
    <col min="13052" max="13052" width="36.7109375" style="284" customWidth="1"/>
    <col min="13053" max="13053" width="9.28515625" style="284"/>
    <col min="13054" max="13054" width="12.42578125" style="284" customWidth="1"/>
    <col min="13055" max="13055" width="9.28515625" style="284" customWidth="1"/>
    <col min="13056" max="13056" width="8.7109375" style="284" customWidth="1"/>
    <col min="13057" max="13057" width="11.28515625" style="284" customWidth="1"/>
    <col min="13058" max="13058" width="11.7109375" style="284" customWidth="1"/>
    <col min="13059" max="13059" width="10.42578125" style="284" customWidth="1"/>
    <col min="13060" max="13060" width="10.28515625" style="284" customWidth="1"/>
    <col min="13061" max="13061" width="12.28515625" style="284" customWidth="1"/>
    <col min="13062" max="13062" width="10.28515625" style="284" customWidth="1"/>
    <col min="13063" max="13306" width="9.28515625" style="284"/>
    <col min="13307" max="13307" width="20.5703125" style="284" customWidth="1"/>
    <col min="13308" max="13308" width="36.7109375" style="284" customWidth="1"/>
    <col min="13309" max="13309" width="9.28515625" style="284"/>
    <col min="13310" max="13310" width="12.42578125" style="284" customWidth="1"/>
    <col min="13311" max="13311" width="9.28515625" style="284" customWidth="1"/>
    <col min="13312" max="13312" width="8.7109375" style="284" customWidth="1"/>
    <col min="13313" max="13313" width="11.28515625" style="284" customWidth="1"/>
    <col min="13314" max="13314" width="11.7109375" style="284" customWidth="1"/>
    <col min="13315" max="13315" width="10.42578125" style="284" customWidth="1"/>
    <col min="13316" max="13316" width="10.28515625" style="284" customWidth="1"/>
    <col min="13317" max="13317" width="12.28515625" style="284" customWidth="1"/>
    <col min="13318" max="13318" width="10.28515625" style="284" customWidth="1"/>
    <col min="13319" max="13562" width="9.28515625" style="284"/>
    <col min="13563" max="13563" width="20.5703125" style="284" customWidth="1"/>
    <col min="13564" max="13564" width="36.7109375" style="284" customWidth="1"/>
    <col min="13565" max="13565" width="9.28515625" style="284"/>
    <col min="13566" max="13566" width="12.42578125" style="284" customWidth="1"/>
    <col min="13567" max="13567" width="9.28515625" style="284" customWidth="1"/>
    <col min="13568" max="13568" width="8.7109375" style="284" customWidth="1"/>
    <col min="13569" max="13569" width="11.28515625" style="284" customWidth="1"/>
    <col min="13570" max="13570" width="11.7109375" style="284" customWidth="1"/>
    <col min="13571" max="13571" width="10.42578125" style="284" customWidth="1"/>
    <col min="13572" max="13572" width="10.28515625" style="284" customWidth="1"/>
    <col min="13573" max="13573" width="12.28515625" style="284" customWidth="1"/>
    <col min="13574" max="13574" width="10.28515625" style="284" customWidth="1"/>
    <col min="13575" max="13818" width="9.28515625" style="284"/>
    <col min="13819" max="13819" width="20.5703125" style="284" customWidth="1"/>
    <col min="13820" max="13820" width="36.7109375" style="284" customWidth="1"/>
    <col min="13821" max="13821" width="9.28515625" style="284"/>
    <col min="13822" max="13822" width="12.42578125" style="284" customWidth="1"/>
    <col min="13823" max="13823" width="9.28515625" style="284" customWidth="1"/>
    <col min="13824" max="13824" width="8.7109375" style="284" customWidth="1"/>
    <col min="13825" max="13825" width="11.28515625" style="284" customWidth="1"/>
    <col min="13826" max="13826" width="11.7109375" style="284" customWidth="1"/>
    <col min="13827" max="13827" width="10.42578125" style="284" customWidth="1"/>
    <col min="13828" max="13828" width="10.28515625" style="284" customWidth="1"/>
    <col min="13829" max="13829" width="12.28515625" style="284" customWidth="1"/>
    <col min="13830" max="13830" width="10.28515625" style="284" customWidth="1"/>
    <col min="13831" max="14074" width="9.28515625" style="284"/>
    <col min="14075" max="14075" width="20.5703125" style="284" customWidth="1"/>
    <col min="14076" max="14076" width="36.7109375" style="284" customWidth="1"/>
    <col min="14077" max="14077" width="9.28515625" style="284"/>
    <col min="14078" max="14078" width="12.42578125" style="284" customWidth="1"/>
    <col min="14079" max="14079" width="9.28515625" style="284" customWidth="1"/>
    <col min="14080" max="14080" width="8.7109375" style="284" customWidth="1"/>
    <col min="14081" max="14081" width="11.28515625" style="284" customWidth="1"/>
    <col min="14082" max="14082" width="11.7109375" style="284" customWidth="1"/>
    <col min="14083" max="14083" width="10.42578125" style="284" customWidth="1"/>
    <col min="14084" max="14084" width="10.28515625" style="284" customWidth="1"/>
    <col min="14085" max="14085" width="12.28515625" style="284" customWidth="1"/>
    <col min="14086" max="14086" width="10.28515625" style="284" customWidth="1"/>
    <col min="14087" max="14330" width="9.28515625" style="284"/>
    <col min="14331" max="14331" width="20.5703125" style="284" customWidth="1"/>
    <col min="14332" max="14332" width="36.7109375" style="284" customWidth="1"/>
    <col min="14333" max="14333" width="9.28515625" style="284"/>
    <col min="14334" max="14334" width="12.42578125" style="284" customWidth="1"/>
    <col min="14335" max="14335" width="9.28515625" style="284" customWidth="1"/>
    <col min="14336" max="14336" width="8.7109375" style="284" customWidth="1"/>
    <col min="14337" max="14337" width="11.28515625" style="284" customWidth="1"/>
    <col min="14338" max="14338" width="11.7109375" style="284" customWidth="1"/>
    <col min="14339" max="14339" width="10.42578125" style="284" customWidth="1"/>
    <col min="14340" max="14340" width="10.28515625" style="284" customWidth="1"/>
    <col min="14341" max="14341" width="12.28515625" style="284" customWidth="1"/>
    <col min="14342" max="14342" width="10.28515625" style="284" customWidth="1"/>
    <col min="14343" max="14586" width="9.28515625" style="284"/>
    <col min="14587" max="14587" width="20.5703125" style="284" customWidth="1"/>
    <col min="14588" max="14588" width="36.7109375" style="284" customWidth="1"/>
    <col min="14589" max="14589" width="9.28515625" style="284"/>
    <col min="14590" max="14590" width="12.42578125" style="284" customWidth="1"/>
    <col min="14591" max="14591" width="9.28515625" style="284" customWidth="1"/>
    <col min="14592" max="14592" width="8.7109375" style="284" customWidth="1"/>
    <col min="14593" max="14593" width="11.28515625" style="284" customWidth="1"/>
    <col min="14594" max="14594" width="11.7109375" style="284" customWidth="1"/>
    <col min="14595" max="14595" width="10.42578125" style="284" customWidth="1"/>
    <col min="14596" max="14596" width="10.28515625" style="284" customWidth="1"/>
    <col min="14597" max="14597" width="12.28515625" style="284" customWidth="1"/>
    <col min="14598" max="14598" width="10.28515625" style="284" customWidth="1"/>
    <col min="14599" max="14842" width="9.28515625" style="284"/>
    <col min="14843" max="14843" width="20.5703125" style="284" customWidth="1"/>
    <col min="14844" max="14844" width="36.7109375" style="284" customWidth="1"/>
    <col min="14845" max="14845" width="9.28515625" style="284"/>
    <col min="14846" max="14846" width="12.42578125" style="284" customWidth="1"/>
    <col min="14847" max="14847" width="9.28515625" style="284" customWidth="1"/>
    <col min="14848" max="14848" width="8.7109375" style="284" customWidth="1"/>
    <col min="14849" max="14849" width="11.28515625" style="284" customWidth="1"/>
    <col min="14850" max="14850" width="11.7109375" style="284" customWidth="1"/>
    <col min="14851" max="14851" width="10.42578125" style="284" customWidth="1"/>
    <col min="14852" max="14852" width="10.28515625" style="284" customWidth="1"/>
    <col min="14853" max="14853" width="12.28515625" style="284" customWidth="1"/>
    <col min="14854" max="14854" width="10.28515625" style="284" customWidth="1"/>
    <col min="14855" max="15098" width="9.28515625" style="284"/>
    <col min="15099" max="15099" width="20.5703125" style="284" customWidth="1"/>
    <col min="15100" max="15100" width="36.7109375" style="284" customWidth="1"/>
    <col min="15101" max="15101" width="9.28515625" style="284"/>
    <col min="15102" max="15102" width="12.42578125" style="284" customWidth="1"/>
    <col min="15103" max="15103" width="9.28515625" style="284" customWidth="1"/>
    <col min="15104" max="15104" width="8.7109375" style="284" customWidth="1"/>
    <col min="15105" max="15105" width="11.28515625" style="284" customWidth="1"/>
    <col min="15106" max="15106" width="11.7109375" style="284" customWidth="1"/>
    <col min="15107" max="15107" width="10.42578125" style="284" customWidth="1"/>
    <col min="15108" max="15108" width="10.28515625" style="284" customWidth="1"/>
    <col min="15109" max="15109" width="12.28515625" style="284" customWidth="1"/>
    <col min="15110" max="15110" width="10.28515625" style="284" customWidth="1"/>
    <col min="15111" max="15354" width="9.28515625" style="284"/>
    <col min="15355" max="15355" width="20.5703125" style="284" customWidth="1"/>
    <col min="15356" max="15356" width="36.7109375" style="284" customWidth="1"/>
    <col min="15357" max="15357" width="9.28515625" style="284"/>
    <col min="15358" max="15358" width="12.42578125" style="284" customWidth="1"/>
    <col min="15359" max="15359" width="9.28515625" style="284" customWidth="1"/>
    <col min="15360" max="15360" width="8.7109375" style="284" customWidth="1"/>
    <col min="15361" max="15361" width="11.28515625" style="284" customWidth="1"/>
    <col min="15362" max="15362" width="11.7109375" style="284" customWidth="1"/>
    <col min="15363" max="15363" width="10.42578125" style="284" customWidth="1"/>
    <col min="15364" max="15364" width="10.28515625" style="284" customWidth="1"/>
    <col min="15365" max="15365" width="12.28515625" style="284" customWidth="1"/>
    <col min="15366" max="15366" width="10.28515625" style="284" customWidth="1"/>
    <col min="15367" max="15610" width="9.28515625" style="284"/>
    <col min="15611" max="15611" width="20.5703125" style="284" customWidth="1"/>
    <col min="15612" max="15612" width="36.7109375" style="284" customWidth="1"/>
    <col min="15613" max="15613" width="9.28515625" style="284"/>
    <col min="15614" max="15614" width="12.42578125" style="284" customWidth="1"/>
    <col min="15615" max="15615" width="9.28515625" style="284" customWidth="1"/>
    <col min="15616" max="15616" width="8.7109375" style="284" customWidth="1"/>
    <col min="15617" max="15617" width="11.28515625" style="284" customWidth="1"/>
    <col min="15618" max="15618" width="11.7109375" style="284" customWidth="1"/>
    <col min="15619" max="15619" width="10.42578125" style="284" customWidth="1"/>
    <col min="15620" max="15620" width="10.28515625" style="284" customWidth="1"/>
    <col min="15621" max="15621" width="12.28515625" style="284" customWidth="1"/>
    <col min="15622" max="15622" width="10.28515625" style="284" customWidth="1"/>
    <col min="15623" max="15866" width="9.28515625" style="284"/>
    <col min="15867" max="15867" width="20.5703125" style="284" customWidth="1"/>
    <col min="15868" max="15868" width="36.7109375" style="284" customWidth="1"/>
    <col min="15869" max="15869" width="9.28515625" style="284"/>
    <col min="15870" max="15870" width="12.42578125" style="284" customWidth="1"/>
    <col min="15871" max="15871" width="9.28515625" style="284" customWidth="1"/>
    <col min="15872" max="15872" width="8.7109375" style="284" customWidth="1"/>
    <col min="15873" max="15873" width="11.28515625" style="284" customWidth="1"/>
    <col min="15874" max="15874" width="11.7109375" style="284" customWidth="1"/>
    <col min="15875" max="15875" width="10.42578125" style="284" customWidth="1"/>
    <col min="15876" max="15876" width="10.28515625" style="284" customWidth="1"/>
    <col min="15877" max="15877" width="12.28515625" style="284" customWidth="1"/>
    <col min="15878" max="15878" width="10.28515625" style="284" customWidth="1"/>
    <col min="15879" max="16122" width="9.28515625" style="284"/>
    <col min="16123" max="16123" width="20.5703125" style="284" customWidth="1"/>
    <col min="16124" max="16124" width="36.7109375" style="284" customWidth="1"/>
    <col min="16125" max="16125" width="9.28515625" style="284"/>
    <col min="16126" max="16126" width="12.42578125" style="284" customWidth="1"/>
    <col min="16127" max="16127" width="9.28515625" style="284" customWidth="1"/>
    <col min="16128" max="16128" width="8.7109375" style="284" customWidth="1"/>
    <col min="16129" max="16129" width="11.28515625" style="284" customWidth="1"/>
    <col min="16130" max="16130" width="11.7109375" style="284" customWidth="1"/>
    <col min="16131" max="16131" width="10.42578125" style="284" customWidth="1"/>
    <col min="16132" max="16132" width="10.28515625" style="284" customWidth="1"/>
    <col min="16133" max="16133" width="12.28515625" style="284" customWidth="1"/>
    <col min="16134" max="16134" width="10.28515625" style="284" customWidth="1"/>
    <col min="16135" max="16384" width="9.28515625" style="284"/>
  </cols>
  <sheetData>
    <row r="1" spans="1:16">
      <c r="A1" s="1919" t="s">
        <v>2107</v>
      </c>
      <c r="B1" s="1919"/>
      <c r="C1" s="1919"/>
      <c r="D1" s="1919"/>
      <c r="E1" s="1919"/>
      <c r="F1" s="1919"/>
      <c r="G1" s="1919"/>
      <c r="H1" s="1919"/>
      <c r="I1" s="1919"/>
      <c r="J1" s="1919"/>
      <c r="K1" s="1919"/>
    </row>
    <row r="2" spans="1:16">
      <c r="A2" s="1919"/>
      <c r="B2" s="1919"/>
      <c r="C2" s="1919"/>
      <c r="D2" s="1919"/>
      <c r="E2" s="1919"/>
      <c r="F2" s="1919"/>
      <c r="G2" s="1919"/>
      <c r="H2" s="1919"/>
      <c r="I2" s="1919"/>
      <c r="J2" s="1919"/>
      <c r="K2" s="1919"/>
    </row>
    <row r="4" spans="1:16">
      <c r="C4" s="285"/>
      <c r="D4" s="285"/>
      <c r="J4" s="909"/>
      <c r="K4" s="909"/>
    </row>
    <row r="6" spans="1:16" ht="42">
      <c r="A6" s="541" t="s">
        <v>23</v>
      </c>
      <c r="B6" s="541" t="s">
        <v>18</v>
      </c>
      <c r="C6" s="541" t="s">
        <v>2108</v>
      </c>
      <c r="D6" s="541" t="s">
        <v>2109</v>
      </c>
      <c r="E6" s="541" t="s">
        <v>2110</v>
      </c>
      <c r="F6" s="541" t="s">
        <v>2111</v>
      </c>
      <c r="G6" s="541" t="s">
        <v>89</v>
      </c>
      <c r="H6" s="541" t="s">
        <v>2112</v>
      </c>
      <c r="I6" s="541" t="s">
        <v>2113</v>
      </c>
      <c r="J6" s="541" t="s">
        <v>6641</v>
      </c>
      <c r="K6" s="541" t="s">
        <v>6642</v>
      </c>
      <c r="L6" s="904" t="s">
        <v>6</v>
      </c>
      <c r="M6" s="804">
        <v>0</v>
      </c>
    </row>
    <row r="7" spans="1:16" ht="15">
      <c r="A7" s="1986" t="s">
        <v>7123</v>
      </c>
      <c r="B7" s="1987"/>
      <c r="C7" s="1987"/>
      <c r="D7" s="1987"/>
      <c r="E7" s="1987"/>
      <c r="F7" s="1987"/>
      <c r="G7" s="1987"/>
      <c r="H7" s="1987"/>
      <c r="I7" s="1987"/>
      <c r="J7" s="1987"/>
      <c r="K7" s="1987"/>
    </row>
    <row r="8" spans="1:16" ht="15">
      <c r="A8" s="1217" t="s">
        <v>2114</v>
      </c>
      <c r="B8" s="1218" t="s">
        <v>7126</v>
      </c>
      <c r="C8" s="1219">
        <v>25</v>
      </c>
      <c r="D8" s="1219" t="s">
        <v>81</v>
      </c>
      <c r="E8" s="1219" t="s">
        <v>77</v>
      </c>
      <c r="F8" s="1219" t="s">
        <v>2115</v>
      </c>
      <c r="G8" s="1219" t="s">
        <v>91</v>
      </c>
      <c r="H8" s="1219">
        <v>180</v>
      </c>
      <c r="I8" s="1219">
        <v>8</v>
      </c>
      <c r="J8" s="1697">
        <v>3211.8163063661391</v>
      </c>
      <c r="K8" s="1017">
        <f>J8-J8*$M$6</f>
        <v>3211.8163063661391</v>
      </c>
      <c r="P8" s="1612"/>
    </row>
    <row r="9" spans="1:16" ht="15">
      <c r="A9" s="1217" t="s">
        <v>2116</v>
      </c>
      <c r="B9" s="1218" t="s">
        <v>7128</v>
      </c>
      <c r="C9" s="1219">
        <v>25</v>
      </c>
      <c r="D9" s="1219" t="s">
        <v>81</v>
      </c>
      <c r="E9" s="1219" t="s">
        <v>73</v>
      </c>
      <c r="F9" s="1219" t="s">
        <v>2117</v>
      </c>
      <c r="G9" s="1219" t="s">
        <v>91</v>
      </c>
      <c r="H9" s="1219">
        <v>180</v>
      </c>
      <c r="I9" s="1219">
        <v>8</v>
      </c>
      <c r="J9" s="1697">
        <v>3327.5778834860494</v>
      </c>
      <c r="K9" s="1017">
        <f>J9-J9*$M$6</f>
        <v>3327.5778834860494</v>
      </c>
      <c r="P9" s="1612"/>
    </row>
    <row r="10" spans="1:16" ht="15">
      <c r="A10" s="1217" t="s">
        <v>2118</v>
      </c>
      <c r="B10" s="1218" t="s">
        <v>7129</v>
      </c>
      <c r="C10" s="1219">
        <v>25</v>
      </c>
      <c r="D10" s="1219" t="s">
        <v>81</v>
      </c>
      <c r="E10" s="1219" t="s">
        <v>893</v>
      </c>
      <c r="F10" s="1219" t="s">
        <v>2119</v>
      </c>
      <c r="G10" s="1219" t="s">
        <v>91</v>
      </c>
      <c r="H10" s="1219">
        <v>180</v>
      </c>
      <c r="I10" s="1219">
        <v>6</v>
      </c>
      <c r="J10" s="1697">
        <v>6026.4115147718003</v>
      </c>
      <c r="K10" s="1017">
        <f t="shared" ref="K10:K16" si="0">J10-J10*$M$6</f>
        <v>6026.4115147718003</v>
      </c>
      <c r="P10" s="1612"/>
    </row>
    <row r="11" spans="1:16" ht="15">
      <c r="A11" s="1217" t="s">
        <v>2120</v>
      </c>
      <c r="B11" s="1218" t="s">
        <v>7130</v>
      </c>
      <c r="C11" s="1219">
        <v>32</v>
      </c>
      <c r="D11" s="1219" t="s">
        <v>367</v>
      </c>
      <c r="E11" s="1219" t="s">
        <v>77</v>
      </c>
      <c r="F11" s="1219" t="s">
        <v>2115</v>
      </c>
      <c r="G11" s="1219" t="s">
        <v>91</v>
      </c>
      <c r="H11" s="1219">
        <v>180</v>
      </c>
      <c r="I11" s="1219">
        <v>8</v>
      </c>
      <c r="J11" s="1697">
        <v>3420.5679529874992</v>
      </c>
      <c r="K11" s="1017">
        <f t="shared" si="0"/>
        <v>3420.5679529874992</v>
      </c>
      <c r="P11" s="1612"/>
    </row>
    <row r="12" spans="1:16" ht="15">
      <c r="A12" s="1217" t="s">
        <v>2121</v>
      </c>
      <c r="B12" s="1218" t="s">
        <v>7131</v>
      </c>
      <c r="C12" s="1219">
        <v>32</v>
      </c>
      <c r="D12" s="1219" t="s">
        <v>367</v>
      </c>
      <c r="E12" s="1219" t="s">
        <v>73</v>
      </c>
      <c r="F12" s="1219" t="s">
        <v>2117</v>
      </c>
      <c r="G12" s="1219" t="s">
        <v>91</v>
      </c>
      <c r="H12" s="1219">
        <v>180</v>
      </c>
      <c r="I12" s="1219">
        <v>8</v>
      </c>
      <c r="J12" s="1697">
        <v>3536.4026892709862</v>
      </c>
      <c r="K12" s="1017">
        <f t="shared" si="0"/>
        <v>3536.4026892709862</v>
      </c>
      <c r="P12" s="1612"/>
    </row>
    <row r="13" spans="1:16" ht="15">
      <c r="A13" s="1217" t="s">
        <v>2122</v>
      </c>
      <c r="B13" s="1218" t="s">
        <v>7132</v>
      </c>
      <c r="C13" s="1219">
        <v>32</v>
      </c>
      <c r="D13" s="1219" t="s">
        <v>367</v>
      </c>
      <c r="E13" s="1219" t="s">
        <v>893</v>
      </c>
      <c r="F13" s="1219" t="s">
        <v>2119</v>
      </c>
      <c r="G13" s="1219" t="s">
        <v>91</v>
      </c>
      <c r="H13" s="1219">
        <v>180</v>
      </c>
      <c r="I13" s="1219">
        <v>6</v>
      </c>
      <c r="J13" s="1697">
        <v>6480.378483869491</v>
      </c>
      <c r="K13" s="1017">
        <f t="shared" si="0"/>
        <v>6480.378483869491</v>
      </c>
      <c r="P13" s="1612"/>
    </row>
    <row r="14" spans="1:16" ht="15">
      <c r="A14" s="1217" t="s">
        <v>2123</v>
      </c>
      <c r="B14" s="1218" t="s">
        <v>7125</v>
      </c>
      <c r="C14" s="1219">
        <v>25</v>
      </c>
      <c r="D14" s="1219" t="s">
        <v>81</v>
      </c>
      <c r="E14" s="1219" t="s">
        <v>77</v>
      </c>
      <c r="F14" s="1219" t="s">
        <v>2115</v>
      </c>
      <c r="G14" s="1219" t="s">
        <v>91</v>
      </c>
      <c r="H14" s="1219">
        <v>130</v>
      </c>
      <c r="I14" s="1219">
        <v>8</v>
      </c>
      <c r="J14" s="1697">
        <v>3439.323598956249</v>
      </c>
      <c r="K14" s="1017">
        <f t="shared" si="0"/>
        <v>3439.323598956249</v>
      </c>
      <c r="P14" s="1612"/>
    </row>
    <row r="15" spans="1:16" ht="15">
      <c r="A15" s="1217" t="s">
        <v>2124</v>
      </c>
      <c r="B15" s="1218" t="s">
        <v>7127</v>
      </c>
      <c r="C15" s="1219">
        <v>25</v>
      </c>
      <c r="D15" s="1219" t="s">
        <v>81</v>
      </c>
      <c r="E15" s="1219" t="s">
        <v>73</v>
      </c>
      <c r="F15" s="1219" t="s">
        <v>2117</v>
      </c>
      <c r="G15" s="1219" t="s">
        <v>91</v>
      </c>
      <c r="H15" s="1219">
        <v>130</v>
      </c>
      <c r="I15" s="1219">
        <v>8</v>
      </c>
      <c r="J15" s="1697">
        <v>3561.5454752517799</v>
      </c>
      <c r="K15" s="1017">
        <f t="shared" si="0"/>
        <v>3561.5454752517799</v>
      </c>
      <c r="P15" s="1612"/>
    </row>
    <row r="16" spans="1:16" s="534" customFormat="1" ht="15">
      <c r="A16" s="1218" t="s">
        <v>6707</v>
      </c>
      <c r="B16" s="1218" t="s">
        <v>7317</v>
      </c>
      <c r="C16" s="1448">
        <v>20</v>
      </c>
      <c r="D16" s="1220" t="s">
        <v>71</v>
      </c>
      <c r="E16" s="1220" t="s">
        <v>73</v>
      </c>
      <c r="F16" s="1220" t="s">
        <v>2117</v>
      </c>
      <c r="G16" s="1220" t="s">
        <v>91</v>
      </c>
      <c r="H16" s="1220">
        <v>130</v>
      </c>
      <c r="I16" s="1220" t="s">
        <v>893</v>
      </c>
      <c r="J16" s="1697">
        <v>3561.5454752517817</v>
      </c>
      <c r="K16" s="1447">
        <f t="shared" si="0"/>
        <v>3561.5454752517817</v>
      </c>
      <c r="O16" s="284"/>
      <c r="P16" s="1612"/>
    </row>
    <row r="17" spans="1:16">
      <c r="P17" s="1612"/>
    </row>
    <row r="18" spans="1:16" ht="42">
      <c r="A18" s="1221" t="s">
        <v>23</v>
      </c>
      <c r="B18" s="1221" t="s">
        <v>18</v>
      </c>
      <c r="C18" s="1221" t="s">
        <v>2108</v>
      </c>
      <c r="D18" s="1221" t="s">
        <v>2109</v>
      </c>
      <c r="E18" s="1221" t="s">
        <v>2110</v>
      </c>
      <c r="F18" s="1221" t="s">
        <v>2111</v>
      </c>
      <c r="G18" s="1221" t="s">
        <v>89</v>
      </c>
      <c r="H18" s="1221" t="s">
        <v>2112</v>
      </c>
      <c r="I18" s="1221" t="s">
        <v>2113</v>
      </c>
      <c r="J18" s="1221" t="s">
        <v>6641</v>
      </c>
      <c r="K18" s="1221" t="s">
        <v>6642</v>
      </c>
      <c r="P18" s="1612"/>
    </row>
    <row r="19" spans="1:16" ht="15">
      <c r="A19" s="1986" t="s">
        <v>7124</v>
      </c>
      <c r="B19" s="1987"/>
      <c r="C19" s="1987"/>
      <c r="D19" s="1987"/>
      <c r="E19" s="1987"/>
      <c r="F19" s="1987"/>
      <c r="G19" s="1987"/>
      <c r="H19" s="1987"/>
      <c r="I19" s="1987"/>
      <c r="J19" s="1987"/>
      <c r="K19" s="1988"/>
      <c r="L19" s="1222" t="s">
        <v>6</v>
      </c>
      <c r="M19" s="1223">
        <v>0</v>
      </c>
      <c r="P19" s="1612"/>
    </row>
    <row r="20" spans="1:16" s="534" customFormat="1" ht="15">
      <c r="A20" s="1218" t="s">
        <v>6316</v>
      </c>
      <c r="B20" s="1218" t="s">
        <v>7133</v>
      </c>
      <c r="C20" s="1220">
        <v>25</v>
      </c>
      <c r="D20" s="1220" t="s">
        <v>81</v>
      </c>
      <c r="E20" s="1220" t="s">
        <v>77</v>
      </c>
      <c r="F20" s="1220" t="s">
        <v>2115</v>
      </c>
      <c r="G20" s="1220" t="s">
        <v>91</v>
      </c>
      <c r="H20" s="1220" t="s">
        <v>206</v>
      </c>
      <c r="I20" s="1220"/>
      <c r="J20" s="1697">
        <v>4742.3897245053513</v>
      </c>
      <c r="K20" s="1017">
        <f t="shared" ref="K20:K27" si="1">J20-J20*$M$58</f>
        <v>4742.3897245053513</v>
      </c>
      <c r="O20" s="284"/>
      <c r="P20" s="1612"/>
    </row>
    <row r="21" spans="1:16" s="534" customFormat="1" ht="15">
      <c r="A21" s="1218" t="s">
        <v>6317</v>
      </c>
      <c r="B21" s="1218" t="s">
        <v>7134</v>
      </c>
      <c r="C21" s="1220">
        <v>25</v>
      </c>
      <c r="D21" s="1220" t="s">
        <v>81</v>
      </c>
      <c r="E21" s="1220" t="s">
        <v>77</v>
      </c>
      <c r="F21" s="1220" t="s">
        <v>2115</v>
      </c>
      <c r="G21" s="1220" t="s">
        <v>91</v>
      </c>
      <c r="H21" s="1220">
        <v>180</v>
      </c>
      <c r="I21" s="1220"/>
      <c r="J21" s="1697">
        <v>4707.7013984117921</v>
      </c>
      <c r="K21" s="1017">
        <f t="shared" si="1"/>
        <v>4707.7013984117921</v>
      </c>
      <c r="O21" s="284"/>
      <c r="P21" s="1612"/>
    </row>
    <row r="22" spans="1:16" s="534" customFormat="1" ht="15">
      <c r="A22" s="1218" t="s">
        <v>6318</v>
      </c>
      <c r="B22" s="1218" t="s">
        <v>7135</v>
      </c>
      <c r="C22" s="1220">
        <v>25</v>
      </c>
      <c r="D22" s="1220" t="s">
        <v>81</v>
      </c>
      <c r="E22" s="1220" t="s">
        <v>73</v>
      </c>
      <c r="F22" s="1220" t="s">
        <v>2117</v>
      </c>
      <c r="G22" s="1220" t="s">
        <v>91</v>
      </c>
      <c r="H22" s="1220" t="s">
        <v>206</v>
      </c>
      <c r="I22" s="1220"/>
      <c r="J22" s="1697">
        <v>5048.2674357336155</v>
      </c>
      <c r="K22" s="1017">
        <f t="shared" si="1"/>
        <v>5048.2674357336155</v>
      </c>
      <c r="O22" s="284"/>
      <c r="P22" s="1612"/>
    </row>
    <row r="23" spans="1:16" s="534" customFormat="1" ht="15">
      <c r="A23" s="1218" t="s">
        <v>6319</v>
      </c>
      <c r="B23" s="1218" t="s">
        <v>7304</v>
      </c>
      <c r="C23" s="1220" t="s">
        <v>36</v>
      </c>
      <c r="D23" s="1220" t="s">
        <v>81</v>
      </c>
      <c r="E23" s="1220" t="s">
        <v>73</v>
      </c>
      <c r="F23" s="1220" t="s">
        <v>2117</v>
      </c>
      <c r="G23" s="1220" t="s">
        <v>91</v>
      </c>
      <c r="H23" s="1220">
        <v>180</v>
      </c>
      <c r="I23" s="1220"/>
      <c r="J23" s="1697">
        <v>4909.1434779330484</v>
      </c>
      <c r="K23" s="1017">
        <f t="shared" si="1"/>
        <v>4909.1434779330484</v>
      </c>
      <c r="O23" s="284"/>
      <c r="P23" s="1612"/>
    </row>
    <row r="24" spans="1:16" s="534" customFormat="1" ht="15">
      <c r="A24" s="1218" t="s">
        <v>6320</v>
      </c>
      <c r="B24" s="1218" t="s">
        <v>7136</v>
      </c>
      <c r="C24" s="1220" t="s">
        <v>36</v>
      </c>
      <c r="D24" s="1220" t="s">
        <v>81</v>
      </c>
      <c r="E24" s="1220" t="s">
        <v>893</v>
      </c>
      <c r="F24" s="1220" t="s">
        <v>6324</v>
      </c>
      <c r="G24" s="1220" t="s">
        <v>91</v>
      </c>
      <c r="H24" s="1220">
        <v>180</v>
      </c>
      <c r="I24" s="1220"/>
      <c r="J24" s="1697">
        <v>9686.298882290499</v>
      </c>
      <c r="K24" s="1017">
        <f t="shared" si="1"/>
        <v>9686.298882290499</v>
      </c>
      <c r="O24" s="284"/>
      <c r="P24" s="1612"/>
    </row>
    <row r="25" spans="1:16" s="534" customFormat="1" ht="15">
      <c r="A25" s="1218" t="s">
        <v>6321</v>
      </c>
      <c r="B25" s="1218" t="s">
        <v>7137</v>
      </c>
      <c r="C25" s="1220">
        <v>32</v>
      </c>
      <c r="D25" s="1220" t="s">
        <v>367</v>
      </c>
      <c r="E25" s="1220" t="s">
        <v>77</v>
      </c>
      <c r="F25" s="1220" t="s">
        <v>2115</v>
      </c>
      <c r="G25" s="1220" t="s">
        <v>91</v>
      </c>
      <c r="H25" s="1220">
        <v>180</v>
      </c>
      <c r="I25" s="1220"/>
      <c r="J25" s="1697">
        <v>4914.6065871296705</v>
      </c>
      <c r="K25" s="1017">
        <f t="shared" si="1"/>
        <v>4914.6065871296705</v>
      </c>
      <c r="O25" s="284"/>
      <c r="P25" s="1612"/>
    </row>
    <row r="26" spans="1:16" s="534" customFormat="1" ht="15">
      <c r="A26" s="1218" t="s">
        <v>6322</v>
      </c>
      <c r="B26" s="1218" t="s">
        <v>7138</v>
      </c>
      <c r="C26" s="1220" t="s">
        <v>37</v>
      </c>
      <c r="D26" s="1220" t="s">
        <v>367</v>
      </c>
      <c r="E26" s="1220" t="s">
        <v>73</v>
      </c>
      <c r="F26" s="1220" t="s">
        <v>2117</v>
      </c>
      <c r="G26" s="1220" t="s">
        <v>91</v>
      </c>
      <c r="H26" s="1220" t="s">
        <v>203</v>
      </c>
      <c r="I26" s="1220"/>
      <c r="J26" s="1697">
        <v>5264.1811142476745</v>
      </c>
      <c r="K26" s="1017">
        <f t="shared" si="1"/>
        <v>5264.1811142476745</v>
      </c>
      <c r="O26" s="284"/>
      <c r="P26" s="1612"/>
    </row>
    <row r="27" spans="1:16" s="534" customFormat="1" ht="15">
      <c r="A27" s="1218" t="s">
        <v>6323</v>
      </c>
      <c r="B27" s="1218" t="s">
        <v>7139</v>
      </c>
      <c r="C27" s="1220" t="s">
        <v>37</v>
      </c>
      <c r="D27" s="1220" t="s">
        <v>367</v>
      </c>
      <c r="E27" s="1220" t="s">
        <v>893</v>
      </c>
      <c r="F27" s="1220" t="s">
        <v>6325</v>
      </c>
      <c r="G27" s="1220" t="s">
        <v>91</v>
      </c>
      <c r="H27" s="1220" t="s">
        <v>203</v>
      </c>
      <c r="I27" s="1220"/>
      <c r="J27" s="1697">
        <v>10086.25326772846</v>
      </c>
      <c r="K27" s="1017">
        <f t="shared" si="1"/>
        <v>10086.25326772846</v>
      </c>
      <c r="O27" s="284"/>
      <c r="P27" s="1612"/>
    </row>
    <row r="28" spans="1:16">
      <c r="P28" s="1612"/>
    </row>
    <row r="29" spans="1:16" ht="15">
      <c r="A29" s="1986" t="s">
        <v>7122</v>
      </c>
      <c r="B29" s="1987"/>
      <c r="C29" s="1987"/>
      <c r="D29" s="1987"/>
      <c r="E29" s="1987"/>
      <c r="F29" s="1987"/>
      <c r="G29" s="1987"/>
      <c r="H29" s="1987"/>
      <c r="I29" s="1987"/>
      <c r="J29" s="1987"/>
      <c r="K29" s="1988"/>
      <c r="L29" s="1222" t="s">
        <v>6</v>
      </c>
      <c r="M29" s="1223">
        <v>0</v>
      </c>
      <c r="P29" s="1612"/>
    </row>
    <row r="30" spans="1:16" ht="15">
      <c r="A30" s="1217" t="s">
        <v>6241</v>
      </c>
      <c r="B30" s="1218" t="s">
        <v>7141</v>
      </c>
      <c r="C30" s="1219" t="s">
        <v>895</v>
      </c>
      <c r="D30" s="1219" t="s">
        <v>84</v>
      </c>
      <c r="E30" s="1219" t="s">
        <v>6250</v>
      </c>
      <c r="F30" s="1219" t="s">
        <v>894</v>
      </c>
      <c r="G30" s="1219" t="s">
        <v>91</v>
      </c>
      <c r="H30" s="1219" t="s">
        <v>375</v>
      </c>
      <c r="I30" s="1219"/>
      <c r="J30" s="1697">
        <v>11017.836000000001</v>
      </c>
      <c r="K30" s="1697">
        <f>J30-J30*$M$58</f>
        <v>11017.836000000001</v>
      </c>
      <c r="L30" s="534"/>
      <c r="P30" s="1612"/>
    </row>
    <row r="31" spans="1:16" s="534" customFormat="1" ht="15">
      <c r="A31" s="1218" t="s">
        <v>6708</v>
      </c>
      <c r="B31" s="1218" t="s">
        <v>7142</v>
      </c>
      <c r="C31" s="1220" t="s">
        <v>895</v>
      </c>
      <c r="D31" s="1220" t="s">
        <v>84</v>
      </c>
      <c r="E31" s="1220" t="s">
        <v>6250</v>
      </c>
      <c r="F31" s="1220" t="s">
        <v>894</v>
      </c>
      <c r="G31" s="1220" t="s">
        <v>91</v>
      </c>
      <c r="H31" s="1220" t="s">
        <v>375</v>
      </c>
      <c r="I31" s="1220"/>
      <c r="J31" s="1697">
        <v>12119.620625698324</v>
      </c>
      <c r="K31" s="1697">
        <f>J31-J31*$M$58</f>
        <v>12119.620625698324</v>
      </c>
      <c r="O31" s="284"/>
      <c r="P31" s="1612"/>
    </row>
    <row r="32" spans="1:16" s="534" customFormat="1" ht="15">
      <c r="A32" s="1218" t="s">
        <v>6709</v>
      </c>
      <c r="B32" s="1218" t="s">
        <v>7140</v>
      </c>
      <c r="C32" s="1220" t="s">
        <v>895</v>
      </c>
      <c r="D32" s="1220" t="s">
        <v>84</v>
      </c>
      <c r="E32" s="1220" t="s">
        <v>6711</v>
      </c>
      <c r="F32" s="1220" t="s">
        <v>892</v>
      </c>
      <c r="G32" s="1220" t="s">
        <v>91</v>
      </c>
      <c r="H32" s="1220" t="s">
        <v>6710</v>
      </c>
      <c r="I32" s="1220"/>
      <c r="J32" s="1697">
        <v>6059.8154413407819</v>
      </c>
      <c r="K32" s="1697">
        <f>J32-J32*$M$58</f>
        <v>6059.8154413407819</v>
      </c>
      <c r="O32" s="284"/>
      <c r="P32" s="1612"/>
    </row>
    <row r="33" spans="1:16">
      <c r="J33" s="534"/>
      <c r="P33" s="1612"/>
    </row>
    <row r="34" spans="1:16" s="534" customFormat="1" ht="42">
      <c r="A34" s="1221" t="s">
        <v>23</v>
      </c>
      <c r="B34" s="1221" t="s">
        <v>18</v>
      </c>
      <c r="C34" s="1221" t="s">
        <v>2108</v>
      </c>
      <c r="D34" s="1221" t="s">
        <v>2109</v>
      </c>
      <c r="E34" s="1221" t="s">
        <v>2110</v>
      </c>
      <c r="F34" s="1221" t="s">
        <v>2111</v>
      </c>
      <c r="G34" s="1221" t="s">
        <v>89</v>
      </c>
      <c r="H34" s="1221" t="s">
        <v>2112</v>
      </c>
      <c r="I34" s="1221" t="s">
        <v>2113</v>
      </c>
      <c r="J34" s="1221" t="s">
        <v>6641</v>
      </c>
      <c r="K34" s="1221" t="s">
        <v>6642</v>
      </c>
      <c r="O34" s="284"/>
      <c r="P34" s="1612"/>
    </row>
    <row r="35" spans="1:16" s="534" customFormat="1" ht="15">
      <c r="A35" s="1986" t="s">
        <v>7393</v>
      </c>
      <c r="B35" s="1987"/>
      <c r="C35" s="1987"/>
      <c r="D35" s="1987"/>
      <c r="E35" s="1987"/>
      <c r="F35" s="1987"/>
      <c r="G35" s="1987"/>
      <c r="H35" s="1987"/>
      <c r="I35" s="1987"/>
      <c r="J35" s="1987"/>
      <c r="K35" s="1988"/>
      <c r="L35" s="1222" t="s">
        <v>6</v>
      </c>
      <c r="M35" s="1223">
        <v>0</v>
      </c>
      <c r="O35" s="284"/>
      <c r="P35" s="1612"/>
    </row>
    <row r="36" spans="1:16" s="534" customFormat="1" ht="15">
      <c r="A36" s="1496" t="s">
        <v>7143</v>
      </c>
      <c r="B36" s="1496" t="s">
        <v>7906</v>
      </c>
      <c r="C36" s="1497">
        <v>25</v>
      </c>
      <c r="D36" s="1497" t="s">
        <v>81</v>
      </c>
      <c r="E36" s="1497" t="s">
        <v>77</v>
      </c>
      <c r="F36" s="1497" t="s">
        <v>991</v>
      </c>
      <c r="G36" s="1497" t="s">
        <v>91</v>
      </c>
      <c r="H36" s="1497" t="s">
        <v>206</v>
      </c>
      <c r="I36" s="1497"/>
      <c r="J36" s="1498">
        <v>10708.495642458101</v>
      </c>
      <c r="K36" s="1498">
        <f t="shared" ref="K36:K41" si="2">J36-J36*$M$35</f>
        <v>10708.495642458101</v>
      </c>
      <c r="L36" s="1118"/>
      <c r="O36" s="284"/>
      <c r="P36" s="1612"/>
    </row>
    <row r="37" spans="1:16" s="534" customFormat="1" ht="15">
      <c r="A37" s="1496" t="s">
        <v>7144</v>
      </c>
      <c r="B37" s="1496" t="s">
        <v>7907</v>
      </c>
      <c r="C37" s="1497">
        <v>25</v>
      </c>
      <c r="D37" s="1497" t="s">
        <v>81</v>
      </c>
      <c r="E37" s="1497" t="s">
        <v>73</v>
      </c>
      <c r="F37" s="1497" t="s">
        <v>6251</v>
      </c>
      <c r="G37" s="1497" t="s">
        <v>91</v>
      </c>
      <c r="H37" s="1497" t="s">
        <v>206</v>
      </c>
      <c r="I37" s="1497"/>
      <c r="J37" s="1498">
        <v>10808.952536312849</v>
      </c>
      <c r="K37" s="1498">
        <f t="shared" si="2"/>
        <v>10808.952536312849</v>
      </c>
      <c r="L37" s="1118"/>
      <c r="O37" s="284"/>
      <c r="P37" s="1612"/>
    </row>
    <row r="38" spans="1:16" s="534" customFormat="1" ht="15">
      <c r="A38" s="1496" t="s">
        <v>7406</v>
      </c>
      <c r="B38" s="1496" t="s">
        <v>7908</v>
      </c>
      <c r="C38" s="1497">
        <v>25</v>
      </c>
      <c r="D38" s="1497" t="s">
        <v>81</v>
      </c>
      <c r="E38" s="1497" t="s">
        <v>77</v>
      </c>
      <c r="F38" s="1497" t="s">
        <v>991</v>
      </c>
      <c r="G38" s="1497" t="s">
        <v>91</v>
      </c>
      <c r="H38" s="1497" t="s">
        <v>203</v>
      </c>
      <c r="I38" s="1499"/>
      <c r="J38" s="1498">
        <v>8923.7497877094975</v>
      </c>
      <c r="K38" s="1500">
        <f t="shared" si="2"/>
        <v>8923.7497877094975</v>
      </c>
      <c r="L38" s="1118"/>
      <c r="O38" s="284"/>
      <c r="P38" s="1612"/>
    </row>
    <row r="39" spans="1:16" s="534" customFormat="1" ht="15">
      <c r="A39" s="1496" t="s">
        <v>7145</v>
      </c>
      <c r="B39" s="1496" t="s">
        <v>7910</v>
      </c>
      <c r="C39" s="1497">
        <v>25</v>
      </c>
      <c r="D39" s="1497" t="s">
        <v>81</v>
      </c>
      <c r="E39" s="1497" t="s">
        <v>73</v>
      </c>
      <c r="F39" s="1497" t="s">
        <v>6251</v>
      </c>
      <c r="G39" s="1497" t="s">
        <v>91</v>
      </c>
      <c r="H39" s="1497" t="s">
        <v>203</v>
      </c>
      <c r="I39" s="1497"/>
      <c r="J39" s="1498">
        <v>8930.2937430167585</v>
      </c>
      <c r="K39" s="1498">
        <f t="shared" si="2"/>
        <v>8930.2937430167585</v>
      </c>
      <c r="L39" s="1118"/>
      <c r="O39" s="284"/>
      <c r="P39" s="1612"/>
    </row>
    <row r="40" spans="1:16" s="534" customFormat="1" ht="15">
      <c r="A40" s="1496" t="s">
        <v>7146</v>
      </c>
      <c r="B40" s="1496" t="s">
        <v>7909</v>
      </c>
      <c r="C40" s="1497" t="s">
        <v>37</v>
      </c>
      <c r="D40" s="1497" t="s">
        <v>367</v>
      </c>
      <c r="E40" s="1497" t="s">
        <v>77</v>
      </c>
      <c r="F40" s="1497" t="s">
        <v>991</v>
      </c>
      <c r="G40" s="1497" t="s">
        <v>91</v>
      </c>
      <c r="H40" s="1497">
        <v>180</v>
      </c>
      <c r="I40" s="1497"/>
      <c r="J40" s="1498">
        <v>8988.1533854748595</v>
      </c>
      <c r="K40" s="1498">
        <f t="shared" si="2"/>
        <v>8988.1533854748595</v>
      </c>
      <c r="L40" s="1118"/>
      <c r="O40" s="284"/>
      <c r="P40" s="1612"/>
    </row>
    <row r="41" spans="1:16" s="534" customFormat="1" ht="15">
      <c r="A41" s="1496" t="s">
        <v>7147</v>
      </c>
      <c r="B41" s="1496" t="s">
        <v>7904</v>
      </c>
      <c r="C41" s="1497">
        <v>32</v>
      </c>
      <c r="D41" s="1497" t="s">
        <v>367</v>
      </c>
      <c r="E41" s="1497" t="s">
        <v>77</v>
      </c>
      <c r="F41" s="1497" t="s">
        <v>991</v>
      </c>
      <c r="G41" s="1497" t="s">
        <v>91</v>
      </c>
      <c r="H41" s="1497">
        <v>180</v>
      </c>
      <c r="I41" s="1497"/>
      <c r="J41" s="1498">
        <v>9092.3438212290512</v>
      </c>
      <c r="K41" s="1498">
        <f t="shared" si="2"/>
        <v>9092.3438212290512</v>
      </c>
      <c r="L41" s="1118"/>
      <c r="O41" s="284"/>
      <c r="P41" s="1612"/>
    </row>
    <row r="42" spans="1:16" s="534" customFormat="1" ht="15">
      <c r="A42" s="1604" t="s">
        <v>7905</v>
      </c>
      <c r="B42" s="1496" t="s">
        <v>7911</v>
      </c>
      <c r="C42" s="1605" t="s">
        <v>36</v>
      </c>
      <c r="D42" s="1497" t="s">
        <v>81</v>
      </c>
      <c r="E42" s="1605" t="s">
        <v>7918</v>
      </c>
      <c r="F42" s="1605" t="s">
        <v>7919</v>
      </c>
      <c r="G42" s="1497" t="s">
        <v>91</v>
      </c>
      <c r="H42" s="1497">
        <v>180</v>
      </c>
      <c r="I42" s="1605"/>
      <c r="J42" s="1586" t="s">
        <v>7893</v>
      </c>
      <c r="K42" s="1586" t="s">
        <v>7893</v>
      </c>
      <c r="L42" s="1118"/>
      <c r="O42" s="284"/>
      <c r="P42" s="1612"/>
    </row>
    <row r="43" spans="1:16" s="534" customFormat="1" ht="15">
      <c r="A43" s="1501" t="s">
        <v>7394</v>
      </c>
      <c r="B43" s="1501" t="s">
        <v>7912</v>
      </c>
      <c r="C43" s="1497" t="s">
        <v>36</v>
      </c>
      <c r="D43" s="1497" t="s">
        <v>81</v>
      </c>
      <c r="E43" s="1497" t="s">
        <v>893</v>
      </c>
      <c r="F43" s="1497" t="s">
        <v>375</v>
      </c>
      <c r="G43" s="1497" t="s">
        <v>91</v>
      </c>
      <c r="H43" s="1497">
        <v>180</v>
      </c>
      <c r="I43" s="1497"/>
      <c r="J43" s="1498">
        <v>20670.580357541905</v>
      </c>
      <c r="K43" s="1498">
        <f t="shared" ref="K43:K48" si="3">J43-J43*$M$35</f>
        <v>20670.580357541905</v>
      </c>
      <c r="L43" s="1118"/>
      <c r="O43" s="284"/>
      <c r="P43" s="1612"/>
    </row>
    <row r="44" spans="1:16" s="534" customFormat="1" ht="15">
      <c r="A44" s="1501" t="s">
        <v>7395</v>
      </c>
      <c r="B44" s="1501" t="s">
        <v>7913</v>
      </c>
      <c r="C44" s="1497" t="s">
        <v>36</v>
      </c>
      <c r="D44" s="1497" t="s">
        <v>81</v>
      </c>
      <c r="E44" s="1497" t="s">
        <v>339</v>
      </c>
      <c r="F44" s="1497" t="s">
        <v>203</v>
      </c>
      <c r="G44" s="1497" t="s">
        <v>91</v>
      </c>
      <c r="H44" s="1497">
        <v>180</v>
      </c>
      <c r="I44" s="1497"/>
      <c r="J44" s="1498">
        <v>21777</v>
      </c>
      <c r="K44" s="1498">
        <f t="shared" si="3"/>
        <v>21777</v>
      </c>
      <c r="L44" s="1118"/>
      <c r="O44" s="284"/>
      <c r="P44" s="1612"/>
    </row>
    <row r="45" spans="1:16" s="534" customFormat="1" ht="15">
      <c r="A45" s="1501" t="s">
        <v>7396</v>
      </c>
      <c r="B45" s="1501" t="s">
        <v>7914</v>
      </c>
      <c r="C45" s="1497" t="s">
        <v>36</v>
      </c>
      <c r="D45" s="1497" t="s">
        <v>81</v>
      </c>
      <c r="E45" s="1497" t="s">
        <v>341</v>
      </c>
      <c r="F45" s="1497" t="s">
        <v>7378</v>
      </c>
      <c r="G45" s="1497" t="s">
        <v>91</v>
      </c>
      <c r="H45" s="1497">
        <v>180</v>
      </c>
      <c r="I45" s="1497"/>
      <c r="J45" s="1498">
        <v>23943.48</v>
      </c>
      <c r="K45" s="1498">
        <f t="shared" si="3"/>
        <v>23943.48</v>
      </c>
      <c r="L45" s="1118"/>
      <c r="O45" s="284"/>
      <c r="P45" s="1612"/>
    </row>
    <row r="46" spans="1:16" s="534" customFormat="1" ht="15">
      <c r="A46" s="1501" t="s">
        <v>7397</v>
      </c>
      <c r="B46" s="1501" t="s">
        <v>7915</v>
      </c>
      <c r="C46" s="1497" t="s">
        <v>37</v>
      </c>
      <c r="D46" s="1497" t="s">
        <v>367</v>
      </c>
      <c r="E46" s="1497" t="s">
        <v>893</v>
      </c>
      <c r="F46" s="1497" t="s">
        <v>375</v>
      </c>
      <c r="G46" s="1497" t="s">
        <v>91</v>
      </c>
      <c r="H46" s="1497">
        <v>180</v>
      </c>
      <c r="I46" s="1497"/>
      <c r="J46" s="1498">
        <v>20946.19575418999</v>
      </c>
      <c r="K46" s="1498">
        <f t="shared" si="3"/>
        <v>20946.19575418999</v>
      </c>
      <c r="L46" s="1118"/>
      <c r="O46" s="284"/>
      <c r="P46" s="1612"/>
    </row>
    <row r="47" spans="1:16" s="534" customFormat="1" ht="15">
      <c r="A47" s="1501" t="s">
        <v>7398</v>
      </c>
      <c r="B47" s="1501" t="s">
        <v>7916</v>
      </c>
      <c r="C47" s="1497" t="s">
        <v>37</v>
      </c>
      <c r="D47" s="1497" t="s">
        <v>367</v>
      </c>
      <c r="E47" s="1497" t="s">
        <v>339</v>
      </c>
      <c r="F47" s="1497" t="s">
        <v>203</v>
      </c>
      <c r="G47" s="1497" t="s">
        <v>91</v>
      </c>
      <c r="H47" s="1497">
        <v>180</v>
      </c>
      <c r="I47" s="1497"/>
      <c r="J47" s="1498">
        <v>21943.26</v>
      </c>
      <c r="K47" s="1498">
        <f t="shared" si="3"/>
        <v>21943.26</v>
      </c>
      <c r="L47" s="1118"/>
      <c r="O47" s="284"/>
      <c r="P47" s="1612"/>
    </row>
    <row r="48" spans="1:16" s="534" customFormat="1" ht="15">
      <c r="A48" s="1501" t="s">
        <v>7399</v>
      </c>
      <c r="B48" s="1501" t="s">
        <v>7917</v>
      </c>
      <c r="C48" s="1497" t="s">
        <v>37</v>
      </c>
      <c r="D48" s="1497" t="s">
        <v>367</v>
      </c>
      <c r="E48" s="1497" t="s">
        <v>341</v>
      </c>
      <c r="F48" s="1497" t="s">
        <v>7378</v>
      </c>
      <c r="G48" s="1497" t="s">
        <v>91</v>
      </c>
      <c r="H48" s="1497">
        <v>180</v>
      </c>
      <c r="I48" s="1497"/>
      <c r="J48" s="1498">
        <v>24137.279999999999</v>
      </c>
      <c r="K48" s="1498">
        <f t="shared" si="3"/>
        <v>24137.279999999999</v>
      </c>
      <c r="L48" s="1118"/>
      <c r="O48" s="284"/>
      <c r="P48" s="1612"/>
    </row>
    <row r="49" spans="1:16">
      <c r="J49" s="534"/>
      <c r="K49" s="534"/>
      <c r="P49" s="1612"/>
    </row>
    <row r="50" spans="1:16">
      <c r="P50" s="1612"/>
    </row>
    <row r="51" spans="1:16" s="534" customFormat="1" ht="31.5">
      <c r="A51" s="1221" t="s">
        <v>23</v>
      </c>
      <c r="B51" s="1221" t="s">
        <v>18</v>
      </c>
      <c r="C51" s="1982" t="s">
        <v>20</v>
      </c>
      <c r="D51" s="1983"/>
      <c r="E51" s="1983"/>
      <c r="F51" s="1983"/>
      <c r="G51" s="1983"/>
      <c r="H51" s="1983"/>
      <c r="I51" s="1984"/>
      <c r="J51" s="1221" t="s">
        <v>6641</v>
      </c>
      <c r="K51" s="1221" t="s">
        <v>6642</v>
      </c>
      <c r="O51" s="284"/>
      <c r="P51" s="1612"/>
    </row>
    <row r="52" spans="1:16" s="534" customFormat="1" ht="15">
      <c r="A52" s="1986" t="s">
        <v>6825</v>
      </c>
      <c r="B52" s="1987"/>
      <c r="C52" s="1987"/>
      <c r="D52" s="1987"/>
      <c r="E52" s="1987"/>
      <c r="F52" s="1987"/>
      <c r="G52" s="1987"/>
      <c r="H52" s="1987"/>
      <c r="I52" s="1987"/>
      <c r="J52" s="1987"/>
      <c r="K52" s="1988"/>
      <c r="L52" s="1222" t="s">
        <v>6</v>
      </c>
      <c r="M52" s="1224">
        <v>0</v>
      </c>
      <c r="O52" s="284"/>
      <c r="P52" s="1612"/>
    </row>
    <row r="53" spans="1:16" s="534" customFormat="1" ht="15">
      <c r="A53" s="1218" t="s">
        <v>6820</v>
      </c>
      <c r="B53" s="1218" t="s">
        <v>6823</v>
      </c>
      <c r="C53" s="1985" t="s">
        <v>6821</v>
      </c>
      <c r="D53" s="1985"/>
      <c r="E53" s="1985"/>
      <c r="F53" s="1985"/>
      <c r="G53" s="1985"/>
      <c r="H53" s="1985"/>
      <c r="I53" s="1985"/>
      <c r="J53" s="1697">
        <v>615.41899441340786</v>
      </c>
      <c r="K53" s="1697">
        <f>J53-J53*$M$52</f>
        <v>615.41899441340786</v>
      </c>
      <c r="O53" s="284"/>
      <c r="P53" s="1612"/>
    </row>
    <row r="54" spans="1:16" s="534" customFormat="1" ht="15">
      <c r="A54" s="1218" t="s">
        <v>6819</v>
      </c>
      <c r="B54" s="1218" t="s">
        <v>6824</v>
      </c>
      <c r="C54" s="1985" t="s">
        <v>6822</v>
      </c>
      <c r="D54" s="1985"/>
      <c r="E54" s="1985"/>
      <c r="F54" s="1985"/>
      <c r="G54" s="1985"/>
      <c r="H54" s="1985"/>
      <c r="I54" s="1985"/>
      <c r="J54" s="1697">
        <v>615.41899441340786</v>
      </c>
      <c r="K54" s="1697">
        <f>J54-J54*$M$52</f>
        <v>615.41899441340786</v>
      </c>
      <c r="O54" s="284"/>
      <c r="P54" s="1612"/>
    </row>
    <row r="55" spans="1:16">
      <c r="P55" s="1612"/>
    </row>
    <row r="56" spans="1:16">
      <c r="P56" s="1612"/>
    </row>
    <row r="57" spans="1:16" ht="42">
      <c r="A57" s="1221" t="s">
        <v>23</v>
      </c>
      <c r="B57" s="1221" t="s">
        <v>18</v>
      </c>
      <c r="C57" s="1221" t="s">
        <v>2108</v>
      </c>
      <c r="D57" s="1221" t="s">
        <v>2109</v>
      </c>
      <c r="E57" s="1221" t="s">
        <v>2110</v>
      </c>
      <c r="F57" s="1221" t="s">
        <v>2111</v>
      </c>
      <c r="G57" s="1221" t="s">
        <v>89</v>
      </c>
      <c r="H57" s="1221" t="s">
        <v>2112</v>
      </c>
      <c r="I57" s="1221" t="s">
        <v>2113</v>
      </c>
      <c r="J57" s="1221" t="s">
        <v>6641</v>
      </c>
      <c r="K57" s="1221" t="s">
        <v>6642</v>
      </c>
      <c r="P57" s="1612"/>
    </row>
    <row r="58" spans="1:16" ht="15">
      <c r="A58" s="1986" t="s">
        <v>7392</v>
      </c>
      <c r="B58" s="1987"/>
      <c r="C58" s="1987"/>
      <c r="D58" s="1987"/>
      <c r="E58" s="1987"/>
      <c r="F58" s="1987"/>
      <c r="G58" s="1987"/>
      <c r="H58" s="1987"/>
      <c r="I58" s="1987"/>
      <c r="J58" s="1987"/>
      <c r="K58" s="1988"/>
      <c r="L58" s="1222" t="s">
        <v>6</v>
      </c>
      <c r="M58" s="1223">
        <v>0</v>
      </c>
      <c r="P58" s="1612"/>
    </row>
    <row r="59" spans="1:16" ht="15">
      <c r="A59" s="1217" t="s">
        <v>6233</v>
      </c>
      <c r="B59" s="1218" t="s">
        <v>6242</v>
      </c>
      <c r="C59" s="1219">
        <v>25</v>
      </c>
      <c r="D59" s="1219" t="s">
        <v>81</v>
      </c>
      <c r="E59" s="1219" t="s">
        <v>77</v>
      </c>
      <c r="F59" s="1219" t="s">
        <v>991</v>
      </c>
      <c r="G59" s="1219" t="s">
        <v>91</v>
      </c>
      <c r="H59" s="1219" t="s">
        <v>206</v>
      </c>
      <c r="I59" s="1219"/>
      <c r="J59" s="1697">
        <v>10708.495642458101</v>
      </c>
      <c r="K59" s="1017">
        <f t="shared" ref="K59:K66" si="4">J59-J59*$M$58</f>
        <v>10708.495642458101</v>
      </c>
      <c r="L59" s="951"/>
      <c r="P59" s="1612"/>
    </row>
    <row r="60" spans="1:16" ht="15">
      <c r="A60" s="1217" t="s">
        <v>6234</v>
      </c>
      <c r="B60" s="1218" t="s">
        <v>6243</v>
      </c>
      <c r="C60" s="1219">
        <v>25</v>
      </c>
      <c r="D60" s="1219" t="s">
        <v>81</v>
      </c>
      <c r="E60" s="1219" t="s">
        <v>77</v>
      </c>
      <c r="F60" s="1219" t="s">
        <v>991</v>
      </c>
      <c r="G60" s="1219" t="s">
        <v>91</v>
      </c>
      <c r="H60" s="1219">
        <v>180</v>
      </c>
      <c r="I60" s="1219"/>
      <c r="J60" s="1697">
        <v>8923.7497877094975</v>
      </c>
      <c r="K60" s="1017">
        <f t="shared" si="4"/>
        <v>8923.7497877094975</v>
      </c>
      <c r="L60" s="951"/>
      <c r="P60" s="1612"/>
    </row>
    <row r="61" spans="1:16" ht="15">
      <c r="A61" s="1217" t="s">
        <v>6235</v>
      </c>
      <c r="B61" s="1218" t="s">
        <v>6244</v>
      </c>
      <c r="C61" s="1219">
        <v>25</v>
      </c>
      <c r="D61" s="1219" t="s">
        <v>81</v>
      </c>
      <c r="E61" s="1219" t="s">
        <v>73</v>
      </c>
      <c r="F61" s="1219" t="s">
        <v>6251</v>
      </c>
      <c r="G61" s="1219" t="s">
        <v>91</v>
      </c>
      <c r="H61" s="1219" t="s">
        <v>206</v>
      </c>
      <c r="I61" s="1219"/>
      <c r="J61" s="1697">
        <v>10808.952536312849</v>
      </c>
      <c r="K61" s="1017">
        <f t="shared" si="4"/>
        <v>10808.952536312849</v>
      </c>
      <c r="L61" s="951"/>
      <c r="P61" s="1612"/>
    </row>
    <row r="62" spans="1:16" ht="15">
      <c r="A62" s="1217" t="s">
        <v>6236</v>
      </c>
      <c r="B62" s="1218" t="s">
        <v>6245</v>
      </c>
      <c r="C62" s="1219" t="s">
        <v>36</v>
      </c>
      <c r="D62" s="1219" t="s">
        <v>81</v>
      </c>
      <c r="E62" s="1219" t="s">
        <v>73</v>
      </c>
      <c r="F62" s="1219" t="s">
        <v>6251</v>
      </c>
      <c r="G62" s="1219" t="s">
        <v>91</v>
      </c>
      <c r="H62" s="1219">
        <v>180</v>
      </c>
      <c r="I62" s="1219"/>
      <c r="J62" s="1697">
        <v>8930.2937430167585</v>
      </c>
      <c r="K62" s="1017">
        <f t="shared" si="4"/>
        <v>8930.2937430167585</v>
      </c>
      <c r="L62" s="951"/>
      <c r="P62" s="1612"/>
    </row>
    <row r="63" spans="1:16" ht="15">
      <c r="A63" s="1217" t="s">
        <v>6238</v>
      </c>
      <c r="B63" s="1218" t="s">
        <v>6247</v>
      </c>
      <c r="C63" s="1219">
        <v>32</v>
      </c>
      <c r="D63" s="1219" t="s">
        <v>367</v>
      </c>
      <c r="E63" s="1219" t="s">
        <v>77</v>
      </c>
      <c r="F63" s="1219" t="s">
        <v>991</v>
      </c>
      <c r="G63" s="1219" t="s">
        <v>91</v>
      </c>
      <c r="H63" s="1219">
        <v>180</v>
      </c>
      <c r="I63" s="1219"/>
      <c r="J63" s="1697">
        <v>8988.1533854748595</v>
      </c>
      <c r="K63" s="1017">
        <f t="shared" si="4"/>
        <v>8988.1533854748595</v>
      </c>
      <c r="L63" s="951"/>
      <c r="P63" s="1612"/>
    </row>
    <row r="64" spans="1:16" ht="15">
      <c r="A64" s="1217" t="s">
        <v>6239</v>
      </c>
      <c r="B64" s="1218" t="s">
        <v>6248</v>
      </c>
      <c r="C64" s="1219" t="s">
        <v>37</v>
      </c>
      <c r="D64" s="1219" t="s">
        <v>367</v>
      </c>
      <c r="E64" s="1219" t="s">
        <v>73</v>
      </c>
      <c r="F64" s="1219" t="s">
        <v>6251</v>
      </c>
      <c r="G64" s="1219" t="s">
        <v>91</v>
      </c>
      <c r="H64" s="1219" t="s">
        <v>203</v>
      </c>
      <c r="I64" s="1219"/>
      <c r="J64" s="1697">
        <v>9092.3438212290512</v>
      </c>
      <c r="K64" s="1017">
        <f t="shared" si="4"/>
        <v>9092.3438212290512</v>
      </c>
      <c r="L64" s="951"/>
      <c r="P64" s="1612"/>
    </row>
    <row r="65" spans="1:16" ht="15">
      <c r="A65" s="1217" t="s">
        <v>6237</v>
      </c>
      <c r="B65" s="1218" t="s">
        <v>6246</v>
      </c>
      <c r="C65" s="1219" t="s">
        <v>36</v>
      </c>
      <c r="D65" s="1219" t="s">
        <v>81</v>
      </c>
      <c r="E65" s="1219" t="s">
        <v>893</v>
      </c>
      <c r="F65" s="1219" t="s">
        <v>206</v>
      </c>
      <c r="G65" s="1219" t="s">
        <v>91</v>
      </c>
      <c r="H65" s="1219">
        <v>180</v>
      </c>
      <c r="I65" s="1219"/>
      <c r="J65" s="1697">
        <v>20670.580357541901</v>
      </c>
      <c r="K65" s="1017">
        <f t="shared" si="4"/>
        <v>20670.580357541901</v>
      </c>
      <c r="L65" s="951"/>
      <c r="P65" s="1612"/>
    </row>
    <row r="66" spans="1:16" ht="15">
      <c r="A66" s="1217" t="s">
        <v>6240</v>
      </c>
      <c r="B66" s="1218" t="s">
        <v>6249</v>
      </c>
      <c r="C66" s="1219" t="s">
        <v>37</v>
      </c>
      <c r="D66" s="1219" t="s">
        <v>367</v>
      </c>
      <c r="E66" s="1219" t="s">
        <v>893</v>
      </c>
      <c r="F66" s="1219" t="s">
        <v>206</v>
      </c>
      <c r="G66" s="1219" t="s">
        <v>91</v>
      </c>
      <c r="H66" s="1219" t="s">
        <v>203</v>
      </c>
      <c r="I66" s="1219"/>
      <c r="J66" s="1697">
        <v>20946.195754189946</v>
      </c>
      <c r="K66" s="1017">
        <f t="shared" si="4"/>
        <v>20946.195754189946</v>
      </c>
      <c r="L66" s="951"/>
      <c r="P66" s="1612"/>
    </row>
  </sheetData>
  <mergeCells count="10">
    <mergeCell ref="A1:K2"/>
    <mergeCell ref="C51:I51"/>
    <mergeCell ref="C53:I53"/>
    <mergeCell ref="C54:I54"/>
    <mergeCell ref="A58:K58"/>
    <mergeCell ref="A7:K7"/>
    <mergeCell ref="A29:K29"/>
    <mergeCell ref="A19:K19"/>
    <mergeCell ref="A52:K52"/>
    <mergeCell ref="A35:K35"/>
  </mergeCells>
  <pageMargins left="0.7" right="0.7" top="0.75" bottom="0.75" header="0.3" footer="0.3"/>
  <pageSetup paperSize="9"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27"/>
  <sheetViews>
    <sheetView zoomScale="70" zoomScaleNormal="70" workbookViewId="0">
      <selection activeCell="F45" sqref="F45"/>
    </sheetView>
  </sheetViews>
  <sheetFormatPr defaultColWidth="9.140625" defaultRowHeight="15"/>
  <cols>
    <col min="1" max="1" width="14" style="903" bestFit="1" customWidth="1"/>
    <col min="2" max="2" width="18.7109375" style="1097" bestFit="1" customWidth="1"/>
    <col min="3" max="3" width="66.5703125" style="903" bestFit="1" customWidth="1"/>
    <col min="4" max="4" width="11.7109375" style="532" bestFit="1" customWidth="1"/>
    <col min="5" max="5" width="15.85546875" style="532" bestFit="1" customWidth="1"/>
    <col min="6" max="6" width="30.5703125" style="903" bestFit="1" customWidth="1"/>
    <col min="7" max="7" width="9" style="91" bestFit="1" customWidth="1"/>
    <col min="8" max="8" width="15.5703125" style="991" bestFit="1" customWidth="1"/>
    <col min="9" max="9" width="15.28515625" style="991" bestFit="1" customWidth="1"/>
    <col min="10" max="10" width="15.28515625" style="532" bestFit="1" customWidth="1"/>
    <col min="11" max="11" width="10.7109375" style="903" customWidth="1"/>
    <col min="12" max="12" width="12.42578125" style="903" bestFit="1" customWidth="1"/>
    <col min="13" max="13" width="10" style="903" bestFit="1" customWidth="1"/>
    <col min="14" max="14" width="9.140625" style="903"/>
    <col min="15" max="15" width="10.28515625" style="903" bestFit="1" customWidth="1"/>
    <col min="16" max="16384" width="9.140625" style="903"/>
  </cols>
  <sheetData>
    <row r="1" spans="1:16" s="549" customFormat="1" ht="12.75">
      <c r="A1" s="1993" t="s">
        <v>7120</v>
      </c>
      <c r="B1" s="1993"/>
      <c r="C1" s="1993"/>
      <c r="D1" s="1993"/>
      <c r="E1" s="1993"/>
      <c r="F1" s="1993"/>
      <c r="G1" s="1993"/>
      <c r="H1" s="1993"/>
      <c r="I1" s="1993"/>
      <c r="J1" s="1993"/>
      <c r="K1" s="1993"/>
      <c r="L1" s="1993"/>
    </row>
    <row r="2" spans="1:16">
      <c r="B2" s="903"/>
      <c r="D2" s="903"/>
      <c r="E2" s="903"/>
      <c r="G2" s="903"/>
      <c r="H2" s="903"/>
      <c r="I2" s="903"/>
      <c r="J2" s="903"/>
    </row>
    <row r="3" spans="1:16">
      <c r="B3" s="903"/>
      <c r="H3" s="532"/>
      <c r="I3" s="532"/>
    </row>
    <row r="4" spans="1:16" ht="15.75" thickBot="1">
      <c r="A4" s="1989" t="s">
        <v>7119</v>
      </c>
      <c r="B4" s="1989"/>
      <c r="C4" s="1989"/>
      <c r="D4" s="1989"/>
      <c r="E4" s="1989"/>
      <c r="F4" s="1989"/>
      <c r="G4" s="1989"/>
      <c r="H4" s="1989"/>
      <c r="I4" s="1989"/>
      <c r="J4" s="1989"/>
      <c r="K4" s="1989"/>
      <c r="L4" s="1990"/>
    </row>
    <row r="5" spans="1:16" ht="39" thickBot="1">
      <c r="A5" s="1151" t="s">
        <v>211</v>
      </c>
      <c r="B5" s="1151" t="s">
        <v>23</v>
      </c>
      <c r="C5" s="1110" t="s">
        <v>4</v>
      </c>
      <c r="D5" s="1108" t="s">
        <v>87</v>
      </c>
      <c r="E5" s="1108" t="s">
        <v>88</v>
      </c>
      <c r="F5" s="1108" t="s">
        <v>2136</v>
      </c>
      <c r="G5" s="1109" t="s">
        <v>7118</v>
      </c>
      <c r="H5" s="1109" t="s">
        <v>7083</v>
      </c>
      <c r="I5" s="1108" t="s">
        <v>7082</v>
      </c>
      <c r="J5" s="1108" t="s">
        <v>7081</v>
      </c>
      <c r="K5" s="1107" t="s">
        <v>74</v>
      </c>
      <c r="L5" s="1116" t="s">
        <v>85</v>
      </c>
      <c r="M5" s="1115" t="s">
        <v>6636</v>
      </c>
      <c r="N5" s="1114">
        <v>0</v>
      </c>
    </row>
    <row r="6" spans="1:16">
      <c r="A6" s="1991"/>
      <c r="B6" s="1105" t="s">
        <v>7269</v>
      </c>
      <c r="C6" s="1102" t="s">
        <v>7117</v>
      </c>
      <c r="D6" s="1103">
        <v>220</v>
      </c>
      <c r="E6" s="1100" t="s">
        <v>7079</v>
      </c>
      <c r="F6" s="1102" t="s">
        <v>6837</v>
      </c>
      <c r="G6" s="1112">
        <v>20.826000000000001</v>
      </c>
      <c r="H6" s="1099" t="s">
        <v>7116</v>
      </c>
      <c r="I6" s="1100" t="s">
        <v>7115</v>
      </c>
      <c r="J6" s="1099" t="s">
        <v>7114</v>
      </c>
      <c r="K6" s="1718">
        <v>33790.677385474861</v>
      </c>
      <c r="L6" s="1111">
        <f t="shared" ref="L6:L13" si="0">K6-K6*$N$5</f>
        <v>33790.677385474861</v>
      </c>
      <c r="P6" s="1617"/>
    </row>
    <row r="7" spans="1:16">
      <c r="A7" s="1991"/>
      <c r="B7" s="1105" t="s">
        <v>7270</v>
      </c>
      <c r="C7" s="1102" t="s">
        <v>7113</v>
      </c>
      <c r="D7" s="1113">
        <v>220</v>
      </c>
      <c r="E7" s="1100" t="s">
        <v>7079</v>
      </c>
      <c r="F7" s="1102" t="s">
        <v>6837</v>
      </c>
      <c r="G7" s="1112">
        <v>22.425999999999998</v>
      </c>
      <c r="H7" s="1099" t="s">
        <v>7112</v>
      </c>
      <c r="I7" s="1100" t="s">
        <v>7111</v>
      </c>
      <c r="J7" s="1099" t="s">
        <v>7110</v>
      </c>
      <c r="K7" s="1718">
        <v>36208.915039106148</v>
      </c>
      <c r="L7" s="1111">
        <f t="shared" si="0"/>
        <v>36208.915039106148</v>
      </c>
      <c r="O7" s="1588"/>
      <c r="P7" s="1617"/>
    </row>
    <row r="8" spans="1:16">
      <c r="A8" s="1991"/>
      <c r="B8" s="1105" t="s">
        <v>7109</v>
      </c>
      <c r="C8" s="1102" t="s">
        <v>7108</v>
      </c>
      <c r="D8" s="1113">
        <v>250</v>
      </c>
      <c r="E8" s="1100" t="s">
        <v>6838</v>
      </c>
      <c r="F8" s="1102" t="s">
        <v>6837</v>
      </c>
      <c r="G8" s="1112">
        <v>22.128</v>
      </c>
      <c r="H8" s="1099" t="s">
        <v>7107</v>
      </c>
      <c r="I8" s="1100" t="s">
        <v>7106</v>
      </c>
      <c r="J8" s="1099" t="s">
        <v>7105</v>
      </c>
      <c r="K8" s="1718">
        <v>37502.094972067032</v>
      </c>
      <c r="L8" s="1111">
        <f t="shared" si="0"/>
        <v>37502.094972067032</v>
      </c>
      <c r="O8" s="1588"/>
      <c r="P8" s="1617"/>
    </row>
    <row r="9" spans="1:16">
      <c r="A9" s="1991"/>
      <c r="B9" s="1105" t="s">
        <v>7271</v>
      </c>
      <c r="C9" s="1102" t="s">
        <v>7104</v>
      </c>
      <c r="D9" s="1113">
        <v>250</v>
      </c>
      <c r="E9" s="1100" t="s">
        <v>6838</v>
      </c>
      <c r="F9" s="1102" t="s">
        <v>6837</v>
      </c>
      <c r="G9" s="1112">
        <v>27.562000000000001</v>
      </c>
      <c r="H9" s="1099" t="s">
        <v>7103</v>
      </c>
      <c r="I9" s="1100" t="s">
        <v>7102</v>
      </c>
      <c r="J9" s="1099" t="s">
        <v>7101</v>
      </c>
      <c r="K9" s="1718">
        <v>42028.214480446928</v>
      </c>
      <c r="L9" s="1111">
        <f t="shared" si="0"/>
        <v>42028.214480446928</v>
      </c>
      <c r="O9" s="1588"/>
      <c r="P9" s="1617"/>
    </row>
    <row r="10" spans="1:16">
      <c r="A10" s="1991"/>
      <c r="B10" s="1105" t="s">
        <v>7272</v>
      </c>
      <c r="C10" s="1102" t="s">
        <v>7100</v>
      </c>
      <c r="D10" s="1113">
        <v>250</v>
      </c>
      <c r="E10" s="1100" t="s">
        <v>6838</v>
      </c>
      <c r="F10" s="1102" t="s">
        <v>6837</v>
      </c>
      <c r="G10" s="1112">
        <v>28.411999999999999</v>
      </c>
      <c r="H10" s="1099" t="s">
        <v>7099</v>
      </c>
      <c r="I10" s="1100" t="s">
        <v>7098</v>
      </c>
      <c r="J10" s="1099" t="s">
        <v>7097</v>
      </c>
      <c r="K10" s="1718">
        <v>43105.854167597769</v>
      </c>
      <c r="L10" s="1111">
        <f t="shared" si="0"/>
        <v>43105.854167597769</v>
      </c>
      <c r="O10" s="1588"/>
      <c r="P10" s="1617"/>
    </row>
    <row r="11" spans="1:16">
      <c r="A11" s="1991"/>
      <c r="B11" s="1105" t="s">
        <v>7273</v>
      </c>
      <c r="C11" s="1102" t="s">
        <v>7096</v>
      </c>
      <c r="D11" s="1113">
        <v>280</v>
      </c>
      <c r="E11" s="1100" t="s">
        <v>96</v>
      </c>
      <c r="F11" s="1102" t="s">
        <v>6837</v>
      </c>
      <c r="G11" s="1112">
        <v>24.7</v>
      </c>
      <c r="H11" s="1099" t="s">
        <v>7095</v>
      </c>
      <c r="I11" s="1100" t="s">
        <v>7094</v>
      </c>
      <c r="J11" s="1099" t="s">
        <v>7093</v>
      </c>
      <c r="K11" s="1718">
        <v>38924.58469273743</v>
      </c>
      <c r="L11" s="1111">
        <f t="shared" si="0"/>
        <v>38924.58469273743</v>
      </c>
      <c r="O11" s="1588"/>
      <c r="P11" s="1617"/>
    </row>
    <row r="12" spans="1:16">
      <c r="A12" s="1991"/>
      <c r="B12" s="1105" t="s">
        <v>7274</v>
      </c>
      <c r="C12" s="1102" t="s">
        <v>7092</v>
      </c>
      <c r="D12" s="1113">
        <v>280</v>
      </c>
      <c r="E12" s="1100" t="s">
        <v>96</v>
      </c>
      <c r="F12" s="1102" t="s">
        <v>6837</v>
      </c>
      <c r="G12" s="1112">
        <v>30.988</v>
      </c>
      <c r="H12" s="1099" t="s">
        <v>7091</v>
      </c>
      <c r="I12" s="1100" t="s">
        <v>7090</v>
      </c>
      <c r="J12" s="1099" t="s">
        <v>7089</v>
      </c>
      <c r="K12" s="1718">
        <v>45002.513966480445</v>
      </c>
      <c r="L12" s="1111">
        <f t="shared" si="0"/>
        <v>45002.513966480445</v>
      </c>
      <c r="O12" s="1588"/>
      <c r="P12" s="1617"/>
    </row>
    <row r="13" spans="1:16">
      <c r="A13" s="1991"/>
      <c r="B13" s="1105" t="s">
        <v>7275</v>
      </c>
      <c r="C13" s="1102" t="s">
        <v>7088</v>
      </c>
      <c r="D13" s="1113">
        <v>280</v>
      </c>
      <c r="E13" s="1100" t="s">
        <v>96</v>
      </c>
      <c r="F13" s="1102" t="s">
        <v>6837</v>
      </c>
      <c r="G13" s="1112">
        <v>31.155999999999999</v>
      </c>
      <c r="H13" s="1099" t="s">
        <v>7087</v>
      </c>
      <c r="I13" s="1100" t="s">
        <v>7086</v>
      </c>
      <c r="J13" s="1099" t="s">
        <v>7085</v>
      </c>
      <c r="K13" s="1718">
        <v>47287.1236424581</v>
      </c>
      <c r="L13" s="1111">
        <f t="shared" si="0"/>
        <v>47287.1236424581</v>
      </c>
      <c r="O13" s="1588"/>
      <c r="P13" s="1617"/>
    </row>
    <row r="14" spans="1:16">
      <c r="K14" s="546"/>
      <c r="O14" s="1588"/>
      <c r="P14" s="1617"/>
    </row>
    <row r="15" spans="1:16">
      <c r="A15" s="1989" t="s">
        <v>7084</v>
      </c>
      <c r="B15" s="1989"/>
      <c r="C15" s="1989"/>
      <c r="D15" s="1989"/>
      <c r="E15" s="1989"/>
      <c r="F15" s="1989"/>
      <c r="G15" s="1989"/>
      <c r="H15" s="1989"/>
      <c r="I15" s="1989"/>
      <c r="J15" s="1989"/>
      <c r="K15" s="1989"/>
      <c r="L15" s="1992"/>
      <c r="O15" s="1588"/>
      <c r="P15" s="1617"/>
    </row>
    <row r="16" spans="1:16" ht="38.25" customHeight="1">
      <c r="A16" s="1225" t="s">
        <v>211</v>
      </c>
      <c r="B16" s="1225" t="s">
        <v>23</v>
      </c>
      <c r="C16" s="990" t="s">
        <v>4</v>
      </c>
      <c r="D16" s="992" t="s">
        <v>87</v>
      </c>
      <c r="E16" s="992" t="s">
        <v>88</v>
      </c>
      <c r="F16" s="992" t="s">
        <v>2136</v>
      </c>
      <c r="G16" s="993" t="s">
        <v>3755</v>
      </c>
      <c r="H16" s="993" t="s">
        <v>7083</v>
      </c>
      <c r="I16" s="992" t="s">
        <v>7082</v>
      </c>
      <c r="J16" s="992" t="s">
        <v>7081</v>
      </c>
      <c r="K16" s="1226" t="s">
        <v>74</v>
      </c>
      <c r="L16" s="1226" t="s">
        <v>85</v>
      </c>
      <c r="N16" s="549"/>
      <c r="O16" s="1588"/>
      <c r="P16" s="1617"/>
    </row>
    <row r="17" spans="1:16" ht="15" customHeight="1">
      <c r="A17" s="1991"/>
      <c r="B17" s="1105" t="s">
        <v>7276</v>
      </c>
      <c r="C17" s="1104" t="s">
        <v>7080</v>
      </c>
      <c r="D17" s="1103">
        <v>220</v>
      </c>
      <c r="E17" s="1100" t="s">
        <v>7079</v>
      </c>
      <c r="F17" s="1102" t="s">
        <v>6837</v>
      </c>
      <c r="G17" s="1101">
        <v>22.425999999999998</v>
      </c>
      <c r="H17" s="1099" t="s">
        <v>7078</v>
      </c>
      <c r="I17" s="1100" t="s">
        <v>7077</v>
      </c>
      <c r="J17" s="1099" t="s">
        <v>7076</v>
      </c>
      <c r="K17" s="1718">
        <v>36338.235083798885</v>
      </c>
      <c r="L17" s="1098">
        <f t="shared" ref="L17:L24" si="1">K17-K17*$N$5</f>
        <v>36338.235083798885</v>
      </c>
      <c r="O17" s="1588"/>
      <c r="P17" s="1617"/>
    </row>
    <row r="18" spans="1:16">
      <c r="A18" s="1991"/>
      <c r="B18" s="1105" t="s">
        <v>7277</v>
      </c>
      <c r="C18" s="1104" t="s">
        <v>7075</v>
      </c>
      <c r="D18" s="1103">
        <v>250</v>
      </c>
      <c r="E18" s="1100" t="s">
        <v>6838</v>
      </c>
      <c r="F18" s="1102" t="s">
        <v>6837</v>
      </c>
      <c r="G18" s="1101">
        <v>22.15</v>
      </c>
      <c r="H18" s="1099" t="s">
        <v>7074</v>
      </c>
      <c r="I18" s="1100" t="s">
        <v>7073</v>
      </c>
      <c r="J18" s="1099" t="s">
        <v>7072</v>
      </c>
      <c r="K18" s="1718">
        <v>37502.094972067032</v>
      </c>
      <c r="L18" s="1098">
        <f t="shared" si="1"/>
        <v>37502.094972067032</v>
      </c>
      <c r="O18" s="1588"/>
      <c r="P18" s="1617"/>
    </row>
    <row r="19" spans="1:16" ht="15" customHeight="1">
      <c r="A19" s="1991"/>
      <c r="B19" s="1105" t="s">
        <v>7278</v>
      </c>
      <c r="C19" s="1104" t="s">
        <v>7071</v>
      </c>
      <c r="D19" s="1103">
        <v>250</v>
      </c>
      <c r="E19" s="1100" t="s">
        <v>6838</v>
      </c>
      <c r="F19" s="1102" t="s">
        <v>6837</v>
      </c>
      <c r="G19" s="1101">
        <v>25.902000000000001</v>
      </c>
      <c r="H19" s="1099" t="s">
        <v>7070</v>
      </c>
      <c r="I19" s="1100" t="s">
        <v>7069</v>
      </c>
      <c r="J19" s="1099" t="s">
        <v>7068</v>
      </c>
      <c r="K19" s="1718">
        <v>42028.214480446928</v>
      </c>
      <c r="L19" s="1098">
        <f t="shared" si="1"/>
        <v>42028.214480446928</v>
      </c>
      <c r="O19" s="1588"/>
      <c r="P19" s="1617"/>
    </row>
    <row r="20" spans="1:16" ht="15" customHeight="1">
      <c r="A20" s="1991"/>
      <c r="B20" s="1105" t="s">
        <v>7067</v>
      </c>
      <c r="C20" s="1104" t="s">
        <v>7066</v>
      </c>
      <c r="D20" s="1103">
        <v>250</v>
      </c>
      <c r="E20" s="1100" t="s">
        <v>6838</v>
      </c>
      <c r="F20" s="1102" t="s">
        <v>6837</v>
      </c>
      <c r="G20" s="1101">
        <v>27.245999999999999</v>
      </c>
      <c r="H20" s="1099" t="s">
        <v>7065</v>
      </c>
      <c r="I20" s="1100" t="s">
        <v>7064</v>
      </c>
      <c r="J20" s="1099" t="s">
        <v>7063</v>
      </c>
      <c r="K20" s="1718">
        <v>43105.854167597769</v>
      </c>
      <c r="L20" s="1098">
        <f t="shared" si="1"/>
        <v>43105.854167597769</v>
      </c>
      <c r="O20" s="1588"/>
      <c r="P20" s="1617"/>
    </row>
    <row r="21" spans="1:16">
      <c r="A21" s="1991"/>
      <c r="B21" s="1106" t="s">
        <v>7062</v>
      </c>
      <c r="C21" s="1104" t="s">
        <v>7061</v>
      </c>
      <c r="D21" s="1103">
        <v>280</v>
      </c>
      <c r="E21" s="1100" t="s">
        <v>96</v>
      </c>
      <c r="F21" s="1102" t="s">
        <v>6837</v>
      </c>
      <c r="G21" s="1101">
        <v>23.835999999999999</v>
      </c>
      <c r="H21" s="1099" t="s">
        <v>7060</v>
      </c>
      <c r="I21" s="1100" t="s">
        <v>7059</v>
      </c>
      <c r="J21" s="1099" t="s">
        <v>7058</v>
      </c>
      <c r="K21" s="1718">
        <v>38924.58469273743</v>
      </c>
      <c r="L21" s="1098">
        <f t="shared" si="1"/>
        <v>38924.58469273743</v>
      </c>
      <c r="O21" s="1588"/>
      <c r="P21" s="1617"/>
    </row>
    <row r="22" spans="1:16" ht="15" customHeight="1">
      <c r="A22" s="1991"/>
      <c r="B22" s="1105" t="s">
        <v>7057</v>
      </c>
      <c r="C22" s="1104" t="s">
        <v>7056</v>
      </c>
      <c r="D22" s="1103">
        <v>280</v>
      </c>
      <c r="E22" s="1100" t="s">
        <v>96</v>
      </c>
      <c r="F22" s="1102" t="s">
        <v>6837</v>
      </c>
      <c r="G22" s="1101">
        <v>29.827999999999999</v>
      </c>
      <c r="H22" s="1099" t="s">
        <v>7055</v>
      </c>
      <c r="I22" s="1100" t="s">
        <v>7054</v>
      </c>
      <c r="J22" s="1099" t="s">
        <v>7053</v>
      </c>
      <c r="K22" s="1718">
        <v>45002.513966480445</v>
      </c>
      <c r="L22" s="1098">
        <f t="shared" si="1"/>
        <v>45002.513966480445</v>
      </c>
      <c r="O22" s="1588"/>
      <c r="P22" s="1617"/>
    </row>
    <row r="23" spans="1:16" ht="15" customHeight="1">
      <c r="A23" s="1991"/>
      <c r="B23" s="1105" t="s">
        <v>7052</v>
      </c>
      <c r="C23" s="1104" t="s">
        <v>7051</v>
      </c>
      <c r="D23" s="1103">
        <v>280</v>
      </c>
      <c r="E23" s="1100" t="s">
        <v>96</v>
      </c>
      <c r="F23" s="1102" t="s">
        <v>6837</v>
      </c>
      <c r="G23" s="1101">
        <v>31.492000000000001</v>
      </c>
      <c r="H23" s="1099" t="s">
        <v>7050</v>
      </c>
      <c r="I23" s="1100" t="s">
        <v>7049</v>
      </c>
      <c r="J23" s="1099" t="s">
        <v>7048</v>
      </c>
      <c r="K23" s="1718">
        <v>47718.183620111726</v>
      </c>
      <c r="L23" s="1098">
        <f t="shared" si="1"/>
        <v>47718.183620111726</v>
      </c>
      <c r="O23" s="1588"/>
      <c r="P23" s="1617"/>
    </row>
    <row r="24" spans="1:16" ht="15" customHeight="1">
      <c r="A24" s="1994"/>
      <c r="B24" s="1105" t="s">
        <v>7047</v>
      </c>
      <c r="C24" s="1104" t="s">
        <v>7046</v>
      </c>
      <c r="D24" s="1103">
        <v>340</v>
      </c>
      <c r="E24" s="1100" t="s">
        <v>7045</v>
      </c>
      <c r="F24" s="1102" t="s">
        <v>6837</v>
      </c>
      <c r="G24" s="1101">
        <v>36.549999999999997</v>
      </c>
      <c r="H24" s="1099" t="s">
        <v>7044</v>
      </c>
      <c r="I24" s="1100" t="s">
        <v>7043</v>
      </c>
      <c r="J24" s="1099" t="s">
        <v>7042</v>
      </c>
      <c r="K24" s="1718">
        <v>50304.533229050277</v>
      </c>
      <c r="L24" s="1098">
        <f t="shared" si="1"/>
        <v>50304.533229050277</v>
      </c>
      <c r="O24" s="1588"/>
      <c r="P24" s="1617"/>
    </row>
    <row r="25" spans="1:16">
      <c r="K25" s="546"/>
    </row>
    <row r="26" spans="1:16">
      <c r="K26" s="546"/>
    </row>
    <row r="27" spans="1:16">
      <c r="K27" s="546"/>
    </row>
  </sheetData>
  <mergeCells count="5">
    <mergeCell ref="A4:L4"/>
    <mergeCell ref="A6:A13"/>
    <mergeCell ref="A15:L15"/>
    <mergeCell ref="A1:L1"/>
    <mergeCell ref="A17:A24"/>
  </mergeCells>
  <pageMargins left="0.7" right="0.7" top="0.75" bottom="0.75" header="0.3" footer="0.3"/>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8">
    <pageSetUpPr fitToPage="1"/>
  </sheetPr>
  <dimension ref="A1:L504"/>
  <sheetViews>
    <sheetView zoomScale="70" zoomScaleNormal="70" workbookViewId="0">
      <pane xSplit="3" ySplit="6" topLeftCell="D7" activePane="bottomRight" state="frozen"/>
      <selection activeCell="AB40" sqref="AB40"/>
      <selection pane="topRight" activeCell="AB40" sqref="AB40"/>
      <selection pane="bottomLeft" activeCell="AB40" sqref="AB40"/>
      <selection pane="bottomRight" activeCell="O75" sqref="O75"/>
    </sheetView>
  </sheetViews>
  <sheetFormatPr defaultColWidth="9.28515625" defaultRowHeight="15"/>
  <cols>
    <col min="1" max="1" width="30.28515625" style="333" customWidth="1"/>
    <col min="2" max="2" width="10.28515625" style="333" customWidth="1"/>
    <col min="3" max="3" width="9.28515625" style="333" customWidth="1"/>
    <col min="4" max="4" width="16.5703125" style="333" customWidth="1"/>
    <col min="5" max="5" width="14.7109375" style="333" customWidth="1"/>
    <col min="6" max="6" width="16" style="333" customWidth="1"/>
    <col min="7" max="7" width="11.5703125" style="333" customWidth="1"/>
    <col min="8" max="9" width="13.42578125" style="15" customWidth="1"/>
    <col min="10" max="11" width="14.28515625" style="333" customWidth="1"/>
    <col min="12" max="12" width="9.28515625" style="333"/>
    <col min="13" max="13" width="16.28515625" style="333" bestFit="1" customWidth="1"/>
    <col min="14" max="16384" width="9.28515625" style="333"/>
  </cols>
  <sheetData>
    <row r="1" spans="1:12" ht="18" customHeight="1">
      <c r="A1" s="1995" t="s">
        <v>994</v>
      </c>
      <c r="B1" s="1995"/>
      <c r="C1" s="1995"/>
      <c r="D1" s="1995"/>
      <c r="E1" s="1995"/>
      <c r="F1" s="1995"/>
      <c r="G1" s="1995"/>
      <c r="H1" s="1995"/>
      <c r="I1" s="1995"/>
      <c r="J1" s="1995"/>
      <c r="K1" s="1995"/>
    </row>
    <row r="2" spans="1:12" ht="16.5" customHeight="1"/>
    <row r="3" spans="1:12">
      <c r="D3" s="346" t="s">
        <v>993</v>
      </c>
      <c r="E3" s="347"/>
    </row>
    <row r="4" spans="1:12" ht="15.75" thickBot="1"/>
    <row r="5" spans="1:12" ht="38.25" customHeight="1">
      <c r="A5" s="1999" t="s">
        <v>7</v>
      </c>
      <c r="B5" s="2001" t="s">
        <v>8</v>
      </c>
      <c r="C5" s="2002"/>
      <c r="D5" s="1473" t="s">
        <v>1013</v>
      </c>
      <c r="E5" s="1996" t="s">
        <v>1854</v>
      </c>
      <c r="F5" s="1997"/>
      <c r="G5" s="1474" t="s">
        <v>997</v>
      </c>
      <c r="H5" s="2012" t="s">
        <v>996</v>
      </c>
      <c r="I5" s="2013"/>
      <c r="J5" s="2010" t="s">
        <v>995</v>
      </c>
      <c r="K5" s="2011"/>
    </row>
    <row r="6" spans="1:12" ht="40.700000000000003" customHeight="1" thickBot="1">
      <c r="A6" s="2000"/>
      <c r="B6" s="1650" t="s">
        <v>12</v>
      </c>
      <c r="C6" s="1651" t="s">
        <v>13</v>
      </c>
      <c r="D6" s="1652" t="s">
        <v>1014</v>
      </c>
      <c r="E6" s="1653" t="s">
        <v>992</v>
      </c>
      <c r="F6" s="1654" t="s">
        <v>998</v>
      </c>
      <c r="G6" s="1655" t="s">
        <v>14</v>
      </c>
      <c r="H6" s="1648" t="s">
        <v>992</v>
      </c>
      <c r="I6" s="1649" t="s">
        <v>998</v>
      </c>
      <c r="J6" s="1648" t="s">
        <v>992</v>
      </c>
      <c r="K6" s="1649" t="s">
        <v>998</v>
      </c>
    </row>
    <row r="7" spans="1:12" ht="15" customHeight="1">
      <c r="A7" s="2007" t="s">
        <v>5780</v>
      </c>
      <c r="B7" s="1865">
        <v>300</v>
      </c>
      <c r="C7" s="1618">
        <v>400</v>
      </c>
      <c r="D7" s="1636">
        <v>441</v>
      </c>
      <c r="E7" s="1468">
        <v>3.93</v>
      </c>
      <c r="F7" s="1469">
        <v>4.21</v>
      </c>
      <c r="G7" s="1619">
        <v>0.75</v>
      </c>
      <c r="H7" s="1719">
        <v>3370.08</v>
      </c>
      <c r="I7" s="1719">
        <v>5679.0540000000001</v>
      </c>
      <c r="J7" s="1644">
        <f>H7-H7*$E$3</f>
        <v>3370.08</v>
      </c>
      <c r="K7" s="1656">
        <f>I7-I7*$E$3</f>
        <v>5679.0540000000001</v>
      </c>
      <c r="L7" s="546"/>
    </row>
    <row r="8" spans="1:12">
      <c r="A8" s="2008"/>
      <c r="B8" s="1866"/>
      <c r="C8" s="1620">
        <v>500</v>
      </c>
      <c r="D8" s="1637">
        <v>506</v>
      </c>
      <c r="E8" s="1622">
        <v>4.6900000000000004</v>
      </c>
      <c r="F8" s="1621">
        <v>4.97</v>
      </c>
      <c r="G8" s="1623">
        <v>0.94</v>
      </c>
      <c r="H8" s="1720">
        <v>3862.8114</v>
      </c>
      <c r="I8" s="1720">
        <v>6169.5515999999998</v>
      </c>
      <c r="J8" s="1645">
        <f t="shared" ref="J8:K64" si="0">H8-H8*$E$3</f>
        <v>3862.8114</v>
      </c>
      <c r="K8" s="1467">
        <f t="shared" si="0"/>
        <v>6169.5515999999998</v>
      </c>
      <c r="L8" s="546"/>
    </row>
    <row r="9" spans="1:12">
      <c r="A9" s="2008"/>
      <c r="B9" s="1866"/>
      <c r="C9" s="1620">
        <v>600</v>
      </c>
      <c r="D9" s="1637">
        <v>570</v>
      </c>
      <c r="E9" s="1622">
        <v>5.46</v>
      </c>
      <c r="F9" s="1621">
        <v>5.74</v>
      </c>
      <c r="G9" s="1623">
        <v>1.1299999999999999</v>
      </c>
      <c r="H9" s="1720">
        <v>4353.0437999999995</v>
      </c>
      <c r="I9" s="1720">
        <v>6690.4758000000002</v>
      </c>
      <c r="J9" s="1645">
        <f t="shared" si="0"/>
        <v>4353.0437999999995</v>
      </c>
      <c r="K9" s="1467">
        <f t="shared" si="0"/>
        <v>6690.4758000000002</v>
      </c>
      <c r="L9" s="546"/>
    </row>
    <row r="10" spans="1:12">
      <c r="A10" s="2008"/>
      <c r="B10" s="1866"/>
      <c r="C10" s="1620">
        <v>700</v>
      </c>
      <c r="D10" s="1637">
        <v>635</v>
      </c>
      <c r="E10" s="1622">
        <v>6.22</v>
      </c>
      <c r="F10" s="1621">
        <v>6.5</v>
      </c>
      <c r="G10" s="1623">
        <v>1.32</v>
      </c>
      <c r="H10" s="1720">
        <v>4828.8534</v>
      </c>
      <c r="I10" s="1720">
        <v>7178.0255999999999</v>
      </c>
      <c r="J10" s="1645">
        <f t="shared" si="0"/>
        <v>4828.8534</v>
      </c>
      <c r="K10" s="1467">
        <f t="shared" si="0"/>
        <v>7178.0255999999999</v>
      </c>
      <c r="L10" s="546"/>
    </row>
    <row r="11" spans="1:12">
      <c r="A11" s="2008"/>
      <c r="B11" s="1866"/>
      <c r="C11" s="1620">
        <v>800</v>
      </c>
      <c r="D11" s="1637">
        <v>699</v>
      </c>
      <c r="E11" s="1622">
        <v>6.98</v>
      </c>
      <c r="F11" s="1621">
        <v>7.26</v>
      </c>
      <c r="G11" s="1623">
        <v>1.51</v>
      </c>
      <c r="H11" s="1720">
        <v>5370.4836000000005</v>
      </c>
      <c r="I11" s="1720">
        <v>7702.1016</v>
      </c>
      <c r="J11" s="1645">
        <f t="shared" si="0"/>
        <v>5370.4836000000005</v>
      </c>
      <c r="K11" s="1467">
        <f t="shared" si="0"/>
        <v>7702.1016</v>
      </c>
      <c r="L11" s="546"/>
    </row>
    <row r="12" spans="1:12">
      <c r="A12" s="2008"/>
      <c r="B12" s="1866"/>
      <c r="C12" s="1620">
        <v>900</v>
      </c>
      <c r="D12" s="1637">
        <v>764</v>
      </c>
      <c r="E12" s="1622">
        <v>7.75</v>
      </c>
      <c r="F12" s="1621">
        <v>8.0299999999999994</v>
      </c>
      <c r="G12" s="1623">
        <v>1.7</v>
      </c>
      <c r="H12" s="1720">
        <v>5841.1728000000003</v>
      </c>
      <c r="I12" s="1720">
        <v>8192.5380000000005</v>
      </c>
      <c r="J12" s="1645">
        <f t="shared" si="0"/>
        <v>5841.1728000000003</v>
      </c>
      <c r="K12" s="1467">
        <f t="shared" si="0"/>
        <v>8192.5380000000005</v>
      </c>
      <c r="L12" s="546"/>
    </row>
    <row r="13" spans="1:12">
      <c r="A13" s="2008"/>
      <c r="B13" s="1866"/>
      <c r="C13" s="1620">
        <v>1000</v>
      </c>
      <c r="D13" s="1637">
        <v>829</v>
      </c>
      <c r="E13" s="1622">
        <v>8.52</v>
      </c>
      <c r="F13" s="1621">
        <v>8.8000000000000007</v>
      </c>
      <c r="G13" s="1623">
        <v>1.89</v>
      </c>
      <c r="H13" s="1720">
        <v>6406.0079999999998</v>
      </c>
      <c r="I13" s="1720">
        <v>8743.9398000000001</v>
      </c>
      <c r="J13" s="1645">
        <f t="shared" si="0"/>
        <v>6406.0079999999998</v>
      </c>
      <c r="K13" s="1467">
        <f t="shared" si="0"/>
        <v>8743.9398000000001</v>
      </c>
      <c r="L13" s="546"/>
    </row>
    <row r="14" spans="1:12">
      <c r="A14" s="2008"/>
      <c r="B14" s="1866"/>
      <c r="C14" s="1620">
        <v>1100</v>
      </c>
      <c r="D14" s="1637">
        <v>893</v>
      </c>
      <c r="E14" s="1622">
        <v>9.2799999999999994</v>
      </c>
      <c r="F14" s="1621">
        <v>9.56</v>
      </c>
      <c r="G14" s="1623">
        <v>2.08</v>
      </c>
      <c r="H14" s="1720">
        <v>7179.4026000000003</v>
      </c>
      <c r="I14" s="1720">
        <v>9529.2785999999996</v>
      </c>
      <c r="J14" s="1645">
        <f t="shared" si="0"/>
        <v>7179.4026000000003</v>
      </c>
      <c r="K14" s="1467">
        <f t="shared" si="0"/>
        <v>9529.2785999999996</v>
      </c>
      <c r="L14" s="546"/>
    </row>
    <row r="15" spans="1:12">
      <c r="A15" s="2008"/>
      <c r="B15" s="1866"/>
      <c r="C15" s="1620">
        <v>1200</v>
      </c>
      <c r="D15" s="1637">
        <v>958</v>
      </c>
      <c r="E15" s="1622">
        <v>10.039999999999999</v>
      </c>
      <c r="F15" s="1621">
        <v>10.32</v>
      </c>
      <c r="G15" s="1623">
        <v>2.27</v>
      </c>
      <c r="H15" s="1720">
        <v>7696.7771999999995</v>
      </c>
      <c r="I15" s="1720">
        <v>10035.361800000001</v>
      </c>
      <c r="J15" s="1645">
        <f t="shared" si="0"/>
        <v>7696.7771999999995</v>
      </c>
      <c r="K15" s="1467">
        <f t="shared" si="0"/>
        <v>10035.361800000001</v>
      </c>
      <c r="L15" s="546"/>
    </row>
    <row r="16" spans="1:12">
      <c r="A16" s="2008"/>
      <c r="B16" s="1866"/>
      <c r="C16" s="1620">
        <v>1300</v>
      </c>
      <c r="D16" s="1637">
        <v>1022</v>
      </c>
      <c r="E16" s="1622">
        <v>10.8</v>
      </c>
      <c r="F16" s="1621">
        <v>11.08</v>
      </c>
      <c r="G16" s="1623">
        <v>2.46</v>
      </c>
      <c r="H16" s="1720">
        <v>8169.0576000000001</v>
      </c>
      <c r="I16" s="1720">
        <v>10406.4786</v>
      </c>
      <c r="J16" s="1645">
        <f t="shared" si="0"/>
        <v>8169.0576000000001</v>
      </c>
      <c r="K16" s="1467">
        <f t="shared" si="0"/>
        <v>10406.4786</v>
      </c>
      <c r="L16" s="546"/>
    </row>
    <row r="17" spans="1:12">
      <c r="A17" s="2008"/>
      <c r="B17" s="1866"/>
      <c r="C17" s="1620">
        <v>1400</v>
      </c>
      <c r="D17" s="1637">
        <v>1087</v>
      </c>
      <c r="E17" s="1622">
        <v>11.57</v>
      </c>
      <c r="F17" s="1621">
        <v>11.85</v>
      </c>
      <c r="G17" s="1623">
        <v>2.65</v>
      </c>
      <c r="H17" s="1720">
        <v>8699.2433999999994</v>
      </c>
      <c r="I17" s="1720">
        <v>11044.5396</v>
      </c>
      <c r="J17" s="1645">
        <f t="shared" si="0"/>
        <v>8699.2433999999994</v>
      </c>
      <c r="K17" s="1467">
        <f t="shared" si="0"/>
        <v>11044.5396</v>
      </c>
      <c r="L17" s="546"/>
    </row>
    <row r="18" spans="1:12">
      <c r="A18" s="2008"/>
      <c r="B18" s="1866"/>
      <c r="C18" s="1620">
        <v>1500</v>
      </c>
      <c r="D18" s="1637">
        <v>1152</v>
      </c>
      <c r="E18" s="1622">
        <v>12.33</v>
      </c>
      <c r="F18" s="1621">
        <v>12.61</v>
      </c>
      <c r="G18" s="1623">
        <v>2.84</v>
      </c>
      <c r="H18" s="1720">
        <v>9188.9759999999987</v>
      </c>
      <c r="I18" s="1720">
        <v>11516.218199999999</v>
      </c>
      <c r="J18" s="1645">
        <f t="shared" si="0"/>
        <v>9188.9759999999987</v>
      </c>
      <c r="K18" s="1467">
        <f t="shared" si="0"/>
        <v>11516.218199999999</v>
      </c>
      <c r="L18" s="546"/>
    </row>
    <row r="19" spans="1:12">
      <c r="A19" s="2008"/>
      <c r="B19" s="1866"/>
      <c r="C19" s="1620">
        <v>1600</v>
      </c>
      <c r="D19" s="1637">
        <v>1216</v>
      </c>
      <c r="E19" s="1622">
        <v>13.09</v>
      </c>
      <c r="F19" s="1621">
        <v>13.37</v>
      </c>
      <c r="G19" s="1623">
        <v>3.03</v>
      </c>
      <c r="H19" s="1720">
        <v>9823.6098000000002</v>
      </c>
      <c r="I19" s="1720">
        <v>12223.578</v>
      </c>
      <c r="J19" s="1645">
        <f t="shared" si="0"/>
        <v>9823.6098000000002</v>
      </c>
      <c r="K19" s="1467">
        <f t="shared" si="0"/>
        <v>12223.578</v>
      </c>
      <c r="L19" s="546"/>
    </row>
    <row r="20" spans="1:12">
      <c r="A20" s="2008"/>
      <c r="B20" s="1866"/>
      <c r="C20" s="1620">
        <v>1700</v>
      </c>
      <c r="D20" s="1637">
        <v>1281</v>
      </c>
      <c r="E20" s="1622">
        <v>13.93</v>
      </c>
      <c r="F20" s="1621">
        <v>14.22</v>
      </c>
      <c r="G20" s="1623">
        <v>3.22</v>
      </c>
      <c r="H20" s="1720">
        <v>10902.5658</v>
      </c>
      <c r="I20" s="1720">
        <v>13512.2052</v>
      </c>
      <c r="J20" s="1645">
        <f t="shared" si="0"/>
        <v>10902.5658</v>
      </c>
      <c r="K20" s="1467">
        <f t="shared" si="0"/>
        <v>13512.2052</v>
      </c>
      <c r="L20" s="546"/>
    </row>
    <row r="21" spans="1:12">
      <c r="A21" s="2008"/>
      <c r="B21" s="1866"/>
      <c r="C21" s="1620">
        <v>1800</v>
      </c>
      <c r="D21" s="1637">
        <v>1345</v>
      </c>
      <c r="E21" s="1622">
        <v>14.7</v>
      </c>
      <c r="F21" s="1621">
        <v>14.98</v>
      </c>
      <c r="G21" s="1623">
        <v>3.41</v>
      </c>
      <c r="H21" s="1720">
        <v>11433.2106</v>
      </c>
      <c r="I21" s="1720">
        <v>14451.920999999998</v>
      </c>
      <c r="J21" s="1645">
        <f t="shared" si="0"/>
        <v>11433.2106</v>
      </c>
      <c r="K21" s="1467">
        <f t="shared" si="0"/>
        <v>14451.920999999998</v>
      </c>
      <c r="L21" s="546"/>
    </row>
    <row r="22" spans="1:12">
      <c r="A22" s="2008"/>
      <c r="B22" s="1866"/>
      <c r="C22" s="1620">
        <v>1900</v>
      </c>
      <c r="D22" s="1637">
        <v>1410</v>
      </c>
      <c r="E22" s="1622">
        <v>15.46</v>
      </c>
      <c r="F22" s="1621">
        <v>15.74</v>
      </c>
      <c r="G22" s="1623">
        <v>3.6</v>
      </c>
      <c r="H22" s="1720">
        <v>11975.82</v>
      </c>
      <c r="I22" s="1720">
        <v>14994.4488</v>
      </c>
      <c r="J22" s="1645">
        <f t="shared" si="0"/>
        <v>11975.82</v>
      </c>
      <c r="K22" s="1467">
        <f t="shared" si="0"/>
        <v>14994.4488</v>
      </c>
      <c r="L22" s="546"/>
    </row>
    <row r="23" spans="1:12">
      <c r="A23" s="2008"/>
      <c r="B23" s="1866"/>
      <c r="C23" s="1620">
        <v>2000</v>
      </c>
      <c r="D23" s="1637">
        <v>1475</v>
      </c>
      <c r="E23" s="1622">
        <v>16.22</v>
      </c>
      <c r="F23" s="1621">
        <v>16.5</v>
      </c>
      <c r="G23" s="1623">
        <v>3.79</v>
      </c>
      <c r="H23" s="1720">
        <v>12964.6998</v>
      </c>
      <c r="I23" s="1720">
        <v>16096.2222</v>
      </c>
      <c r="J23" s="1645">
        <f t="shared" si="0"/>
        <v>12964.6998</v>
      </c>
      <c r="K23" s="1467">
        <f t="shared" si="0"/>
        <v>16096.2222</v>
      </c>
      <c r="L23" s="546"/>
    </row>
    <row r="24" spans="1:12">
      <c r="A24" s="2008"/>
      <c r="B24" s="1866"/>
      <c r="C24" s="1620">
        <v>2100</v>
      </c>
      <c r="D24" s="1637">
        <v>1539</v>
      </c>
      <c r="E24" s="1622">
        <v>16.98</v>
      </c>
      <c r="F24" s="1621">
        <v>17.260000000000002</v>
      </c>
      <c r="G24" s="1623">
        <v>3.98</v>
      </c>
      <c r="H24" s="1720">
        <v>13523.0478</v>
      </c>
      <c r="I24" s="1720">
        <v>16652.0304</v>
      </c>
      <c r="J24" s="1645">
        <f t="shared" si="0"/>
        <v>13523.0478</v>
      </c>
      <c r="K24" s="1467">
        <f t="shared" si="0"/>
        <v>16652.0304</v>
      </c>
      <c r="L24" s="546"/>
    </row>
    <row r="25" spans="1:12">
      <c r="A25" s="2008"/>
      <c r="B25" s="1866"/>
      <c r="C25" s="1620">
        <v>2200</v>
      </c>
      <c r="D25" s="1637">
        <v>1604</v>
      </c>
      <c r="E25" s="1622">
        <v>17.75</v>
      </c>
      <c r="F25" s="1621">
        <v>18.03</v>
      </c>
      <c r="G25" s="1623">
        <v>4.17</v>
      </c>
      <c r="H25" s="1720">
        <v>14081.385600000001</v>
      </c>
      <c r="I25" s="1720">
        <v>17174.831399999999</v>
      </c>
      <c r="J25" s="1645">
        <f t="shared" si="0"/>
        <v>14081.385600000001</v>
      </c>
      <c r="K25" s="1467">
        <f t="shared" si="0"/>
        <v>17174.831399999999</v>
      </c>
      <c r="L25" s="546"/>
    </row>
    <row r="26" spans="1:12">
      <c r="A26" s="2008"/>
      <c r="B26" s="1866"/>
      <c r="C26" s="1620">
        <v>2300</v>
      </c>
      <c r="D26" s="1637">
        <v>1668</v>
      </c>
      <c r="E26" s="1622">
        <v>18.510000000000002</v>
      </c>
      <c r="F26" s="1621">
        <v>18.79</v>
      </c>
      <c r="G26" s="1623">
        <v>4.3600000000000003</v>
      </c>
      <c r="H26" s="1720">
        <v>14681.992200000001</v>
      </c>
      <c r="I26" s="1720">
        <v>17806.772399999998</v>
      </c>
      <c r="J26" s="1645">
        <f t="shared" si="0"/>
        <v>14681.992200000001</v>
      </c>
      <c r="K26" s="1467">
        <f t="shared" si="0"/>
        <v>17806.772399999998</v>
      </c>
      <c r="L26" s="546"/>
    </row>
    <row r="27" spans="1:12">
      <c r="A27" s="2008"/>
      <c r="B27" s="1866"/>
      <c r="C27" s="1620">
        <v>2400</v>
      </c>
      <c r="D27" s="1637">
        <v>1733</v>
      </c>
      <c r="E27" s="1622">
        <v>19.27</v>
      </c>
      <c r="F27" s="1621">
        <v>19.55</v>
      </c>
      <c r="G27" s="1623">
        <v>4.55</v>
      </c>
      <c r="H27" s="1720">
        <v>15283.578</v>
      </c>
      <c r="I27" s="1720">
        <v>18402.319800000001</v>
      </c>
      <c r="J27" s="1645">
        <f t="shared" si="0"/>
        <v>15283.578</v>
      </c>
      <c r="K27" s="1467">
        <f t="shared" si="0"/>
        <v>18402.319800000001</v>
      </c>
      <c r="L27" s="546"/>
    </row>
    <row r="28" spans="1:12">
      <c r="A28" s="2008"/>
      <c r="B28" s="1866"/>
      <c r="C28" s="1620">
        <v>2500</v>
      </c>
      <c r="D28" s="1637">
        <v>1798</v>
      </c>
      <c r="E28" s="1622">
        <v>20.03</v>
      </c>
      <c r="F28" s="1621">
        <v>20.309999999999999</v>
      </c>
      <c r="G28" s="1623">
        <v>4.74</v>
      </c>
      <c r="H28" s="1720">
        <v>15840.9468</v>
      </c>
      <c r="I28" s="1720">
        <v>18958.158599999999</v>
      </c>
      <c r="J28" s="1645">
        <f t="shared" si="0"/>
        <v>15840.9468</v>
      </c>
      <c r="K28" s="1467">
        <f t="shared" si="0"/>
        <v>18958.158599999999</v>
      </c>
      <c r="L28" s="546"/>
    </row>
    <row r="29" spans="1:12">
      <c r="A29" s="2008"/>
      <c r="B29" s="1866"/>
      <c r="C29" s="1620">
        <v>2600</v>
      </c>
      <c r="D29" s="1637">
        <v>1907</v>
      </c>
      <c r="E29" s="1622">
        <v>20.79</v>
      </c>
      <c r="F29" s="1621">
        <v>21.08</v>
      </c>
      <c r="G29" s="1623">
        <v>4.93</v>
      </c>
      <c r="H29" s="1720">
        <v>16859.345400000002</v>
      </c>
      <c r="I29" s="1720">
        <v>20023.497600000002</v>
      </c>
      <c r="J29" s="1645">
        <f t="shared" si="0"/>
        <v>16859.345400000002</v>
      </c>
      <c r="K29" s="1467">
        <f t="shared" si="0"/>
        <v>20023.497600000002</v>
      </c>
      <c r="L29" s="546"/>
    </row>
    <row r="30" spans="1:12">
      <c r="A30" s="2008"/>
      <c r="B30" s="1866"/>
      <c r="C30" s="1620">
        <v>2800</v>
      </c>
      <c r="D30" s="1637">
        <v>2054</v>
      </c>
      <c r="E30" s="1622">
        <v>22.32</v>
      </c>
      <c r="F30" s="1621">
        <v>22.6</v>
      </c>
      <c r="G30" s="1623">
        <v>5.31</v>
      </c>
      <c r="H30" s="1720">
        <v>18139.190399999999</v>
      </c>
      <c r="I30" s="1720">
        <v>21363.502199999999</v>
      </c>
      <c r="J30" s="1645">
        <f t="shared" si="0"/>
        <v>18139.190399999999</v>
      </c>
      <c r="K30" s="1467">
        <f t="shared" si="0"/>
        <v>21363.502199999999</v>
      </c>
      <c r="L30" s="546"/>
    </row>
    <row r="31" spans="1:12" ht="15.75" thickBot="1">
      <c r="A31" s="2008"/>
      <c r="B31" s="1867"/>
      <c r="C31" s="1624">
        <v>3000</v>
      </c>
      <c r="D31" s="1638">
        <v>2201</v>
      </c>
      <c r="E31" s="1626">
        <v>23.84</v>
      </c>
      <c r="F31" s="1625">
        <v>24.13</v>
      </c>
      <c r="G31" s="1627">
        <v>5.69</v>
      </c>
      <c r="H31" s="1721">
        <v>19153.621200000001</v>
      </c>
      <c r="I31" s="1721">
        <v>22356.054</v>
      </c>
      <c r="J31" s="1646">
        <f t="shared" si="0"/>
        <v>19153.621200000001</v>
      </c>
      <c r="K31" s="243">
        <f t="shared" si="0"/>
        <v>22356.054</v>
      </c>
      <c r="L31" s="546"/>
    </row>
    <row r="32" spans="1:12">
      <c r="A32" s="2008"/>
      <c r="B32" s="1865">
        <v>400</v>
      </c>
      <c r="C32" s="1628">
        <v>400</v>
      </c>
      <c r="D32" s="1629">
        <v>488.25</v>
      </c>
      <c r="E32" s="1468">
        <v>4.9200000000000008</v>
      </c>
      <c r="F32" s="1639">
        <v>5.2250000000000005</v>
      </c>
      <c r="G32" s="1640">
        <v>0.88000000000000012</v>
      </c>
      <c r="H32" s="1719">
        <v>3856.9157999999998</v>
      </c>
      <c r="I32" s="1719">
        <v>6285.8112000000001</v>
      </c>
      <c r="J32" s="1644">
        <f t="shared" si="0"/>
        <v>3856.9157999999998</v>
      </c>
      <c r="K32" s="1656">
        <f t="shared" si="0"/>
        <v>6285.8112000000001</v>
      </c>
      <c r="L32" s="546"/>
    </row>
    <row r="33" spans="1:12">
      <c r="A33" s="2008"/>
      <c r="B33" s="1866"/>
      <c r="C33" s="1466">
        <v>500</v>
      </c>
      <c r="D33" s="1632">
        <v>609.75</v>
      </c>
      <c r="E33" s="1622">
        <v>6.15</v>
      </c>
      <c r="F33" s="1630">
        <v>6.4550000000000001</v>
      </c>
      <c r="G33" s="1631">
        <v>1.1000000000000001</v>
      </c>
      <c r="H33" s="1720">
        <v>4415.7125999999998</v>
      </c>
      <c r="I33" s="1720">
        <v>6926.3915999999999</v>
      </c>
      <c r="J33" s="1645">
        <f t="shared" si="0"/>
        <v>4415.7125999999998</v>
      </c>
      <c r="K33" s="1657">
        <f t="shared" si="0"/>
        <v>6926.3915999999999</v>
      </c>
      <c r="L33" s="546"/>
    </row>
    <row r="34" spans="1:12">
      <c r="A34" s="2008"/>
      <c r="B34" s="1866"/>
      <c r="C34" s="1466">
        <v>600</v>
      </c>
      <c r="D34" s="1632">
        <v>732.375</v>
      </c>
      <c r="E34" s="1622">
        <v>7.38</v>
      </c>
      <c r="F34" s="1630">
        <v>7.6849999999999996</v>
      </c>
      <c r="G34" s="1631">
        <v>1.32</v>
      </c>
      <c r="H34" s="1720">
        <v>4978.2426000000005</v>
      </c>
      <c r="I34" s="1720">
        <v>7593.6858000000002</v>
      </c>
      <c r="J34" s="1645">
        <f t="shared" si="0"/>
        <v>4978.2426000000005</v>
      </c>
      <c r="K34" s="1657">
        <f t="shared" si="0"/>
        <v>7593.6858000000002</v>
      </c>
      <c r="L34" s="546"/>
    </row>
    <row r="35" spans="1:12">
      <c r="A35" s="2008"/>
      <c r="B35" s="1866"/>
      <c r="C35" s="1633">
        <v>700</v>
      </c>
      <c r="D35" s="1632">
        <v>853.875</v>
      </c>
      <c r="E35" s="1622">
        <v>8.61</v>
      </c>
      <c r="F35" s="1630">
        <v>8.9149999999999991</v>
      </c>
      <c r="G35" s="1631">
        <v>1.54</v>
      </c>
      <c r="H35" s="1720">
        <v>5537.0291999999999</v>
      </c>
      <c r="I35" s="1720">
        <v>8138.8452000000007</v>
      </c>
      <c r="J35" s="1645">
        <f t="shared" si="0"/>
        <v>5537.0291999999999</v>
      </c>
      <c r="K35" s="1657">
        <f t="shared" si="0"/>
        <v>8138.8452000000007</v>
      </c>
      <c r="L35" s="546"/>
    </row>
    <row r="36" spans="1:12">
      <c r="A36" s="2008"/>
      <c r="B36" s="1866"/>
      <c r="C36" s="1633">
        <v>800</v>
      </c>
      <c r="D36" s="1632">
        <v>976.5</v>
      </c>
      <c r="E36" s="1622">
        <v>9.8400000000000016</v>
      </c>
      <c r="F36" s="1630">
        <v>10.145000000000001</v>
      </c>
      <c r="G36" s="1631">
        <v>1.7600000000000002</v>
      </c>
      <c r="H36" s="1720">
        <v>6134.3820000000005</v>
      </c>
      <c r="I36" s="1720">
        <v>8776.3758000000016</v>
      </c>
      <c r="J36" s="1645">
        <f t="shared" si="0"/>
        <v>6134.3820000000005</v>
      </c>
      <c r="K36" s="1657">
        <f t="shared" si="0"/>
        <v>8776.3758000000016</v>
      </c>
      <c r="L36" s="546"/>
    </row>
    <row r="37" spans="1:12">
      <c r="A37" s="2008"/>
      <c r="B37" s="1866"/>
      <c r="C37" s="1633">
        <v>900</v>
      </c>
      <c r="D37" s="1632">
        <v>1098</v>
      </c>
      <c r="E37" s="1622">
        <v>11.07</v>
      </c>
      <c r="F37" s="1630">
        <v>11.375</v>
      </c>
      <c r="G37" s="1631">
        <v>1.9800000000000002</v>
      </c>
      <c r="H37" s="1720">
        <v>6700.7064</v>
      </c>
      <c r="I37" s="1720">
        <v>9351.3191999999999</v>
      </c>
      <c r="J37" s="1645">
        <f t="shared" si="0"/>
        <v>6700.7064</v>
      </c>
      <c r="K37" s="1657">
        <f t="shared" si="0"/>
        <v>9351.3191999999999</v>
      </c>
      <c r="L37" s="546"/>
    </row>
    <row r="38" spans="1:12">
      <c r="A38" s="2008"/>
      <c r="B38" s="1866"/>
      <c r="C38" s="1633">
        <v>1000</v>
      </c>
      <c r="D38" s="1632">
        <v>1220.625</v>
      </c>
      <c r="E38" s="1622">
        <v>12.3</v>
      </c>
      <c r="F38" s="1630">
        <v>12.3</v>
      </c>
      <c r="G38" s="1631">
        <v>2.2000000000000002</v>
      </c>
      <c r="H38" s="1720">
        <v>7332.8616000000002</v>
      </c>
      <c r="I38" s="1720">
        <v>9988.8804</v>
      </c>
      <c r="J38" s="1645">
        <f t="shared" si="0"/>
        <v>7332.8616000000002</v>
      </c>
      <c r="K38" s="1657">
        <f t="shared" si="0"/>
        <v>9988.8804</v>
      </c>
      <c r="L38" s="546"/>
    </row>
    <row r="39" spans="1:12">
      <c r="A39" s="2008"/>
      <c r="B39" s="1866"/>
      <c r="C39" s="1633">
        <v>1100</v>
      </c>
      <c r="D39" s="1632">
        <v>1342.125</v>
      </c>
      <c r="E39" s="1622">
        <v>13.530000000000001</v>
      </c>
      <c r="F39" s="1630">
        <v>13.835000000000001</v>
      </c>
      <c r="G39" s="1631">
        <v>2.4200000000000004</v>
      </c>
      <c r="H39" s="1720">
        <v>8062.8654000000006</v>
      </c>
      <c r="I39" s="1720">
        <v>10786.2246</v>
      </c>
      <c r="J39" s="1645">
        <f t="shared" si="0"/>
        <v>8062.8654000000006</v>
      </c>
      <c r="K39" s="1657">
        <f t="shared" si="0"/>
        <v>10786.2246</v>
      </c>
      <c r="L39" s="546"/>
    </row>
    <row r="40" spans="1:12">
      <c r="A40" s="2008"/>
      <c r="B40" s="1866"/>
      <c r="C40" s="1633">
        <v>1200</v>
      </c>
      <c r="D40" s="1632">
        <v>1464.75</v>
      </c>
      <c r="E40" s="1622">
        <v>14.76</v>
      </c>
      <c r="F40" s="1630">
        <v>15.065</v>
      </c>
      <c r="G40" s="1631">
        <v>2.64</v>
      </c>
      <c r="H40" s="1720">
        <v>8676.7217999999993</v>
      </c>
      <c r="I40" s="1720">
        <v>11370.297</v>
      </c>
      <c r="J40" s="1645">
        <f t="shared" si="0"/>
        <v>8676.7217999999993</v>
      </c>
      <c r="K40" s="1657">
        <f t="shared" si="0"/>
        <v>11370.297</v>
      </c>
      <c r="L40" s="546"/>
    </row>
    <row r="41" spans="1:12">
      <c r="A41" s="2008"/>
      <c r="B41" s="1866"/>
      <c r="C41" s="1633">
        <v>1300</v>
      </c>
      <c r="D41" s="1632">
        <v>1586.25</v>
      </c>
      <c r="E41" s="1622">
        <v>15.990000000000002</v>
      </c>
      <c r="F41" s="1630">
        <v>16.295000000000002</v>
      </c>
      <c r="G41" s="1631">
        <v>2.8600000000000003</v>
      </c>
      <c r="H41" s="1720">
        <v>9169.5450000000001</v>
      </c>
      <c r="I41" s="1720">
        <v>12024.219000000001</v>
      </c>
      <c r="J41" s="1645">
        <f t="shared" si="0"/>
        <v>9169.5450000000001</v>
      </c>
      <c r="K41" s="1657">
        <f t="shared" si="0"/>
        <v>12024.219000000001</v>
      </c>
      <c r="L41" s="546"/>
    </row>
    <row r="42" spans="1:12">
      <c r="A42" s="2008"/>
      <c r="B42" s="1866"/>
      <c r="C42" s="1633">
        <v>1400</v>
      </c>
      <c r="D42" s="1632">
        <v>1707.75</v>
      </c>
      <c r="E42" s="1622">
        <v>17.22</v>
      </c>
      <c r="F42" s="1630">
        <v>17.524999999999999</v>
      </c>
      <c r="G42" s="1631">
        <v>3.08</v>
      </c>
      <c r="H42" s="1720">
        <v>9782.4527999999991</v>
      </c>
      <c r="I42" s="1720">
        <v>12769.5126</v>
      </c>
      <c r="J42" s="1645">
        <f t="shared" si="0"/>
        <v>9782.4527999999991</v>
      </c>
      <c r="K42" s="1657">
        <f t="shared" si="0"/>
        <v>12769.5126</v>
      </c>
      <c r="L42" s="546"/>
    </row>
    <row r="43" spans="1:12">
      <c r="A43" s="2008"/>
      <c r="B43" s="1866"/>
      <c r="C43" s="1633">
        <v>1500</v>
      </c>
      <c r="D43" s="1632">
        <v>1829.25</v>
      </c>
      <c r="E43" s="1622">
        <v>18.450000000000003</v>
      </c>
      <c r="F43" s="1630">
        <v>18.755000000000003</v>
      </c>
      <c r="G43" s="1631">
        <v>3.3000000000000003</v>
      </c>
      <c r="H43" s="1720">
        <v>10356.927</v>
      </c>
      <c r="I43" s="1720">
        <v>13356.6042</v>
      </c>
      <c r="J43" s="1645">
        <f t="shared" si="0"/>
        <v>10356.927</v>
      </c>
      <c r="K43" s="1657">
        <f t="shared" si="0"/>
        <v>13356.6042</v>
      </c>
      <c r="L43" s="546"/>
    </row>
    <row r="44" spans="1:12">
      <c r="A44" s="2008"/>
      <c r="B44" s="1866"/>
      <c r="C44" s="1633">
        <v>1600</v>
      </c>
      <c r="D44" s="1632">
        <v>1951.875</v>
      </c>
      <c r="E44" s="1622">
        <v>19.680000000000003</v>
      </c>
      <c r="F44" s="1630">
        <v>19.985000000000003</v>
      </c>
      <c r="G44" s="1631">
        <v>3.5200000000000005</v>
      </c>
      <c r="H44" s="1720">
        <v>11106.249599999999</v>
      </c>
      <c r="I44" s="1720">
        <v>14284.294199999998</v>
      </c>
      <c r="J44" s="1645">
        <f t="shared" si="0"/>
        <v>11106.249599999999</v>
      </c>
      <c r="K44" s="1657">
        <f t="shared" si="0"/>
        <v>14284.294199999998</v>
      </c>
      <c r="L44" s="546"/>
    </row>
    <row r="45" spans="1:12">
      <c r="A45" s="2008"/>
      <c r="B45" s="1866"/>
      <c r="C45" s="1633">
        <v>1700</v>
      </c>
      <c r="D45" s="1632">
        <v>2073.375</v>
      </c>
      <c r="E45" s="1622">
        <v>20.91</v>
      </c>
      <c r="F45" s="1630">
        <v>21.215</v>
      </c>
      <c r="G45" s="1631">
        <v>3.74</v>
      </c>
      <c r="H45" s="1720">
        <v>12318.927599999999</v>
      </c>
      <c r="I45" s="1720">
        <v>15629.602799999999</v>
      </c>
      <c r="J45" s="1645">
        <f t="shared" si="0"/>
        <v>12318.927599999999</v>
      </c>
      <c r="K45" s="1657">
        <f t="shared" si="0"/>
        <v>15629.602799999999</v>
      </c>
      <c r="L45" s="546"/>
    </row>
    <row r="46" spans="1:12">
      <c r="A46" s="2008"/>
      <c r="B46" s="1866"/>
      <c r="C46" s="1633">
        <v>1800</v>
      </c>
      <c r="D46" s="1632">
        <v>2196</v>
      </c>
      <c r="E46" s="1622">
        <v>22.14</v>
      </c>
      <c r="F46" s="1630">
        <v>22.445</v>
      </c>
      <c r="G46" s="1631">
        <v>3.9600000000000004</v>
      </c>
      <c r="H46" s="1720">
        <v>12931.457999999999</v>
      </c>
      <c r="I46" s="1720">
        <v>16565.7078</v>
      </c>
      <c r="J46" s="1645">
        <f t="shared" si="0"/>
        <v>12931.457999999999</v>
      </c>
      <c r="K46" s="1657">
        <f t="shared" si="0"/>
        <v>16565.7078</v>
      </c>
      <c r="L46" s="546"/>
    </row>
    <row r="47" spans="1:12">
      <c r="A47" s="2008"/>
      <c r="B47" s="1866"/>
      <c r="C47" s="1633">
        <v>1900</v>
      </c>
      <c r="D47" s="1632">
        <v>2316.375</v>
      </c>
      <c r="E47" s="1622">
        <v>23.37</v>
      </c>
      <c r="F47" s="1630">
        <v>23.675000000000001</v>
      </c>
      <c r="G47" s="1631">
        <v>4.18</v>
      </c>
      <c r="H47" s="1720">
        <v>13503.7392</v>
      </c>
      <c r="I47" s="1720">
        <v>17086.121999999999</v>
      </c>
      <c r="J47" s="1645">
        <f t="shared" si="0"/>
        <v>13503.7392</v>
      </c>
      <c r="K47" s="1657">
        <f t="shared" si="0"/>
        <v>17086.121999999999</v>
      </c>
      <c r="L47" s="546"/>
    </row>
    <row r="48" spans="1:12">
      <c r="A48" s="2008"/>
      <c r="B48" s="1866"/>
      <c r="C48" s="1633">
        <v>2000</v>
      </c>
      <c r="D48" s="1632">
        <v>2440.125</v>
      </c>
      <c r="E48" s="1622">
        <v>24.6</v>
      </c>
      <c r="F48" s="1630">
        <v>24.905000000000001</v>
      </c>
      <c r="G48" s="1631">
        <v>4.4000000000000004</v>
      </c>
      <c r="H48" s="1720">
        <v>14650.3518</v>
      </c>
      <c r="I48" s="1720">
        <v>18254.001600000003</v>
      </c>
      <c r="J48" s="1645">
        <f t="shared" si="0"/>
        <v>14650.3518</v>
      </c>
      <c r="K48" s="1657">
        <f t="shared" si="0"/>
        <v>18254.001600000003</v>
      </c>
      <c r="L48" s="546"/>
    </row>
    <row r="49" spans="1:12">
      <c r="A49" s="2008"/>
      <c r="B49" s="1866"/>
      <c r="C49" s="1633">
        <v>2100</v>
      </c>
      <c r="D49" s="1632">
        <v>2561.625</v>
      </c>
      <c r="E49" s="1622">
        <v>25.830000000000002</v>
      </c>
      <c r="F49" s="1630">
        <v>26.135000000000002</v>
      </c>
      <c r="G49" s="1631">
        <v>4.620000000000001</v>
      </c>
      <c r="H49" s="1720">
        <v>15276.9684</v>
      </c>
      <c r="I49" s="1720">
        <v>18825.221999999998</v>
      </c>
      <c r="J49" s="1645">
        <f t="shared" si="0"/>
        <v>15276.9684</v>
      </c>
      <c r="K49" s="1657">
        <f t="shared" si="0"/>
        <v>18825.221999999998</v>
      </c>
      <c r="L49" s="546"/>
    </row>
    <row r="50" spans="1:12">
      <c r="A50" s="2008"/>
      <c r="B50" s="1866"/>
      <c r="C50" s="1633">
        <v>2200</v>
      </c>
      <c r="D50" s="1632">
        <v>2684.25</v>
      </c>
      <c r="E50" s="1622">
        <v>27.060000000000002</v>
      </c>
      <c r="F50" s="1630">
        <v>27.365000000000002</v>
      </c>
      <c r="G50" s="1631">
        <v>4.8400000000000007</v>
      </c>
      <c r="H50" s="1720">
        <v>15908.6034</v>
      </c>
      <c r="I50" s="1720">
        <v>19361.64</v>
      </c>
      <c r="J50" s="1645">
        <f t="shared" si="0"/>
        <v>15908.6034</v>
      </c>
      <c r="K50" s="1657">
        <f t="shared" si="0"/>
        <v>19361.64</v>
      </c>
      <c r="L50" s="546"/>
    </row>
    <row r="51" spans="1:12">
      <c r="A51" s="2008"/>
      <c r="B51" s="1866"/>
      <c r="C51" s="1633">
        <v>2300</v>
      </c>
      <c r="D51" s="1632">
        <v>2806.875</v>
      </c>
      <c r="E51" s="1622">
        <v>28.29</v>
      </c>
      <c r="F51" s="1630">
        <v>28.594999999999999</v>
      </c>
      <c r="G51" s="1631">
        <v>5.0599999999999996</v>
      </c>
      <c r="H51" s="1720">
        <v>16577.448</v>
      </c>
      <c r="I51" s="1720">
        <v>19967.724000000002</v>
      </c>
      <c r="J51" s="1645">
        <f t="shared" si="0"/>
        <v>16577.448</v>
      </c>
      <c r="K51" s="1657">
        <f t="shared" si="0"/>
        <v>19967.724000000002</v>
      </c>
      <c r="L51" s="546"/>
    </row>
    <row r="52" spans="1:12">
      <c r="A52" s="2008"/>
      <c r="B52" s="1866"/>
      <c r="C52" s="1633">
        <v>2400</v>
      </c>
      <c r="D52" s="1632">
        <v>2927.25</v>
      </c>
      <c r="E52" s="1622">
        <v>29.52</v>
      </c>
      <c r="F52" s="1630">
        <v>29.824999999999999</v>
      </c>
      <c r="G52" s="1631">
        <v>5.28</v>
      </c>
      <c r="H52" s="1720">
        <v>17290.5504</v>
      </c>
      <c r="I52" s="1720">
        <v>20608.7634</v>
      </c>
      <c r="J52" s="1645">
        <f t="shared" si="0"/>
        <v>17290.5504</v>
      </c>
      <c r="K52" s="1657">
        <f t="shared" si="0"/>
        <v>20608.7634</v>
      </c>
      <c r="L52" s="546"/>
    </row>
    <row r="53" spans="1:12">
      <c r="A53" s="2008"/>
      <c r="B53" s="1866"/>
      <c r="C53" s="1633">
        <v>2500</v>
      </c>
      <c r="D53" s="1632">
        <v>3048.75</v>
      </c>
      <c r="E53" s="1622">
        <v>30.75</v>
      </c>
      <c r="F53" s="1630">
        <v>31.055</v>
      </c>
      <c r="G53" s="1631">
        <v>5.5</v>
      </c>
      <c r="H53" s="1720">
        <v>18060.2016</v>
      </c>
      <c r="I53" s="1720">
        <v>21145.150799999999</v>
      </c>
      <c r="J53" s="1645">
        <f t="shared" si="0"/>
        <v>18060.2016</v>
      </c>
      <c r="K53" s="1657">
        <f t="shared" si="0"/>
        <v>21145.150799999999</v>
      </c>
      <c r="L53" s="546"/>
    </row>
    <row r="54" spans="1:12">
      <c r="A54" s="2008"/>
      <c r="B54" s="1866"/>
      <c r="C54" s="1633">
        <v>2600</v>
      </c>
      <c r="D54" s="1632">
        <v>3172.5</v>
      </c>
      <c r="E54" s="1622">
        <v>31.980000000000004</v>
      </c>
      <c r="F54" s="1630">
        <v>32.285000000000004</v>
      </c>
      <c r="G54" s="1631">
        <v>5.7200000000000006</v>
      </c>
      <c r="H54" s="1720">
        <v>19027.549199999998</v>
      </c>
      <c r="I54" s="1720">
        <v>22325.6682</v>
      </c>
      <c r="J54" s="1645">
        <f t="shared" si="0"/>
        <v>19027.549199999998</v>
      </c>
      <c r="K54" s="1657">
        <f t="shared" si="0"/>
        <v>22325.6682</v>
      </c>
      <c r="L54" s="546"/>
    </row>
    <row r="55" spans="1:12">
      <c r="A55" s="2008"/>
      <c r="B55" s="1866"/>
      <c r="C55" s="1633">
        <v>2800</v>
      </c>
      <c r="D55" s="1632">
        <v>3415.5</v>
      </c>
      <c r="E55" s="1622">
        <v>34.44</v>
      </c>
      <c r="F55" s="1630">
        <v>34.744999999999997</v>
      </c>
      <c r="G55" s="1631">
        <v>6.16</v>
      </c>
      <c r="H55" s="1720">
        <v>20495.992200000001</v>
      </c>
      <c r="I55" s="1720">
        <v>23642.681999999997</v>
      </c>
      <c r="J55" s="1645">
        <f t="shared" si="0"/>
        <v>20495.992200000001</v>
      </c>
      <c r="K55" s="1657">
        <f t="shared" si="0"/>
        <v>23642.681999999997</v>
      </c>
      <c r="L55" s="546"/>
    </row>
    <row r="56" spans="1:12" ht="15.75" thickBot="1">
      <c r="A56" s="2008"/>
      <c r="B56" s="1867"/>
      <c r="C56" s="1634">
        <v>3000</v>
      </c>
      <c r="D56" s="1635">
        <v>3660.75</v>
      </c>
      <c r="E56" s="1626">
        <v>36.900000000000006</v>
      </c>
      <c r="F56" s="1641">
        <v>37.205000000000005</v>
      </c>
      <c r="G56" s="1642">
        <v>6.6000000000000005</v>
      </c>
      <c r="H56" s="1721">
        <v>21657.700800000002</v>
      </c>
      <c r="I56" s="1721">
        <v>24778.7274</v>
      </c>
      <c r="J56" s="1646">
        <f t="shared" si="0"/>
        <v>21657.700800000002</v>
      </c>
      <c r="K56" s="243">
        <f t="shared" si="0"/>
        <v>24778.7274</v>
      </c>
      <c r="L56" s="546"/>
    </row>
    <row r="57" spans="1:12">
      <c r="A57" s="2008"/>
      <c r="B57" s="1865">
        <v>500</v>
      </c>
      <c r="C57" s="1618">
        <v>400</v>
      </c>
      <c r="D57" s="1722">
        <v>604</v>
      </c>
      <c r="E57" s="1468">
        <v>6.36</v>
      </c>
      <c r="F57" s="1469">
        <v>6.69</v>
      </c>
      <c r="G57" s="1619">
        <v>1.1200000000000001</v>
      </c>
      <c r="H57" s="1719">
        <v>4228.5528000000004</v>
      </c>
      <c r="I57" s="1719">
        <v>6627.2766000000001</v>
      </c>
      <c r="J57" s="1644">
        <f t="shared" si="0"/>
        <v>4228.5528000000004</v>
      </c>
      <c r="K57" s="1656">
        <f t="shared" si="0"/>
        <v>6627.2766000000001</v>
      </c>
      <c r="L57" s="546"/>
    </row>
    <row r="58" spans="1:12">
      <c r="A58" s="2008"/>
      <c r="B58" s="1866"/>
      <c r="C58" s="1620">
        <v>500</v>
      </c>
      <c r="D58" s="1723">
        <v>711</v>
      </c>
      <c r="E58" s="1622">
        <v>7.71</v>
      </c>
      <c r="F58" s="1621">
        <v>8.0399999999999991</v>
      </c>
      <c r="G58" s="1623">
        <v>1.4</v>
      </c>
      <c r="H58" s="1720">
        <v>4871.4995999999992</v>
      </c>
      <c r="I58" s="1720">
        <v>7266.8166000000001</v>
      </c>
      <c r="J58" s="1645">
        <f t="shared" si="0"/>
        <v>4871.4995999999992</v>
      </c>
      <c r="K58" s="1467">
        <f t="shared" si="0"/>
        <v>7266.8166000000001</v>
      </c>
      <c r="L58" s="546"/>
    </row>
    <row r="59" spans="1:12">
      <c r="A59" s="2008"/>
      <c r="B59" s="1866"/>
      <c r="C59" s="1620">
        <v>600</v>
      </c>
      <c r="D59" s="1723">
        <v>818</v>
      </c>
      <c r="E59" s="1622">
        <v>9.0500000000000007</v>
      </c>
      <c r="F59" s="1621">
        <v>9.39</v>
      </c>
      <c r="G59" s="1623">
        <v>1.68</v>
      </c>
      <c r="H59" s="1720">
        <v>5566.6295999999993</v>
      </c>
      <c r="I59" s="1720">
        <v>7945.4633999999996</v>
      </c>
      <c r="J59" s="1645">
        <f t="shared" si="0"/>
        <v>5566.6295999999993</v>
      </c>
      <c r="K59" s="1467">
        <f t="shared" si="0"/>
        <v>7945.4633999999996</v>
      </c>
      <c r="L59" s="546"/>
    </row>
    <row r="60" spans="1:12">
      <c r="A60" s="2008"/>
      <c r="B60" s="1866"/>
      <c r="C60" s="1620">
        <v>700</v>
      </c>
      <c r="D60" s="1723">
        <v>925</v>
      </c>
      <c r="E60" s="1622">
        <v>10.4</v>
      </c>
      <c r="F60" s="1621">
        <v>10.73</v>
      </c>
      <c r="G60" s="1623">
        <v>1.96</v>
      </c>
      <c r="H60" s="1720">
        <v>6167.6544000000004</v>
      </c>
      <c r="I60" s="1720">
        <v>8565.4704000000002</v>
      </c>
      <c r="J60" s="1645">
        <f t="shared" si="0"/>
        <v>6167.6544000000004</v>
      </c>
      <c r="K60" s="1467">
        <f t="shared" si="0"/>
        <v>8565.4704000000002</v>
      </c>
      <c r="L60" s="546"/>
    </row>
    <row r="61" spans="1:12">
      <c r="A61" s="2008"/>
      <c r="B61" s="1866"/>
      <c r="C61" s="1620">
        <v>800</v>
      </c>
      <c r="D61" s="1723">
        <v>1032</v>
      </c>
      <c r="E61" s="1622">
        <v>11.75</v>
      </c>
      <c r="F61" s="1621">
        <v>12.08</v>
      </c>
      <c r="G61" s="1623">
        <v>2.2400000000000002</v>
      </c>
      <c r="H61" s="1720">
        <v>6827.37</v>
      </c>
      <c r="I61" s="1720">
        <v>9223.6152000000002</v>
      </c>
      <c r="J61" s="1645">
        <f t="shared" si="0"/>
        <v>6827.37</v>
      </c>
      <c r="K61" s="1467">
        <f t="shared" si="0"/>
        <v>9223.6152000000002</v>
      </c>
      <c r="L61" s="546"/>
    </row>
    <row r="62" spans="1:12">
      <c r="A62" s="2008"/>
      <c r="B62" s="1866"/>
      <c r="C62" s="1620">
        <v>900</v>
      </c>
      <c r="D62" s="1723">
        <v>1139</v>
      </c>
      <c r="E62" s="1622">
        <v>13.1</v>
      </c>
      <c r="F62" s="1621">
        <v>13.44</v>
      </c>
      <c r="G62" s="1623">
        <v>2.52</v>
      </c>
      <c r="H62" s="1720">
        <v>7429.3229999999994</v>
      </c>
      <c r="I62" s="1720">
        <v>9805.4538000000011</v>
      </c>
      <c r="J62" s="1645">
        <f t="shared" si="0"/>
        <v>7429.3229999999994</v>
      </c>
      <c r="K62" s="1467">
        <f t="shared" si="0"/>
        <v>9805.4538000000011</v>
      </c>
      <c r="L62" s="546"/>
    </row>
    <row r="63" spans="1:12">
      <c r="A63" s="2008"/>
      <c r="B63" s="1866"/>
      <c r="C63" s="1620">
        <v>1000</v>
      </c>
      <c r="D63" s="1723">
        <v>1246</v>
      </c>
      <c r="E63" s="1622">
        <v>14.45</v>
      </c>
      <c r="F63" s="1621">
        <v>14.77</v>
      </c>
      <c r="G63" s="1623">
        <v>2.8</v>
      </c>
      <c r="H63" s="1720">
        <v>8107.674</v>
      </c>
      <c r="I63" s="1720">
        <v>10502.715600000001</v>
      </c>
      <c r="J63" s="1645">
        <f t="shared" si="0"/>
        <v>8107.674</v>
      </c>
      <c r="K63" s="1467">
        <f t="shared" si="0"/>
        <v>10502.715600000001</v>
      </c>
      <c r="L63" s="546"/>
    </row>
    <row r="64" spans="1:12">
      <c r="A64" s="2008"/>
      <c r="B64" s="1866"/>
      <c r="C64" s="1620">
        <v>1100</v>
      </c>
      <c r="D64" s="1723">
        <v>1353</v>
      </c>
      <c r="E64" s="1622">
        <v>15.8</v>
      </c>
      <c r="F64" s="1621">
        <v>16.13</v>
      </c>
      <c r="G64" s="1623">
        <v>3.08</v>
      </c>
      <c r="H64" s="1720">
        <v>9006.8141999999989</v>
      </c>
      <c r="I64" s="1720">
        <v>11438.310600000001</v>
      </c>
      <c r="J64" s="1645">
        <f t="shared" si="0"/>
        <v>9006.8141999999989</v>
      </c>
      <c r="K64" s="1467">
        <f t="shared" si="0"/>
        <v>11438.310600000001</v>
      </c>
      <c r="L64" s="546"/>
    </row>
    <row r="65" spans="1:12">
      <c r="A65" s="2008"/>
      <c r="B65" s="1866"/>
      <c r="C65" s="1620">
        <v>1200</v>
      </c>
      <c r="D65" s="1723">
        <v>1460</v>
      </c>
      <c r="E65" s="1622">
        <v>17.14</v>
      </c>
      <c r="F65" s="1621">
        <v>17.48</v>
      </c>
      <c r="G65" s="1623">
        <v>3.36</v>
      </c>
      <c r="H65" s="1720">
        <v>9657.3090000000011</v>
      </c>
      <c r="I65" s="1720">
        <v>12078.105600000001</v>
      </c>
      <c r="J65" s="1645">
        <f t="shared" ref="J65:K144" si="1">H65-H65*$E$3</f>
        <v>9657.3090000000011</v>
      </c>
      <c r="K65" s="1467">
        <f t="shared" si="1"/>
        <v>12078.105600000001</v>
      </c>
      <c r="L65" s="546"/>
    </row>
    <row r="66" spans="1:12">
      <c r="A66" s="2008"/>
      <c r="B66" s="1866"/>
      <c r="C66" s="1620">
        <v>1300</v>
      </c>
      <c r="D66" s="1723">
        <v>1567</v>
      </c>
      <c r="E66" s="1622">
        <v>18.489999999999998</v>
      </c>
      <c r="F66" s="1621">
        <v>18.829999999999998</v>
      </c>
      <c r="G66" s="1623">
        <v>3.64</v>
      </c>
      <c r="H66" s="1720">
        <v>10361.894399999999</v>
      </c>
      <c r="I66" s="1720">
        <v>12777.438</v>
      </c>
      <c r="J66" s="1645">
        <f t="shared" si="1"/>
        <v>10361.894399999999</v>
      </c>
      <c r="K66" s="1467">
        <f t="shared" si="1"/>
        <v>12777.438</v>
      </c>
      <c r="L66" s="546"/>
    </row>
    <row r="67" spans="1:12">
      <c r="A67" s="2008"/>
      <c r="B67" s="1866"/>
      <c r="C67" s="1620">
        <v>1400</v>
      </c>
      <c r="D67" s="1723">
        <v>1674</v>
      </c>
      <c r="E67" s="1622">
        <v>19.84</v>
      </c>
      <c r="F67" s="1621">
        <v>20.170000000000002</v>
      </c>
      <c r="G67" s="1623">
        <v>3.92</v>
      </c>
      <c r="H67" s="1720">
        <v>11105.137799999999</v>
      </c>
      <c r="I67" s="1720">
        <v>13557.483</v>
      </c>
      <c r="J67" s="1645">
        <f t="shared" si="1"/>
        <v>11105.137799999999</v>
      </c>
      <c r="K67" s="1467">
        <f t="shared" si="1"/>
        <v>13557.483</v>
      </c>
      <c r="L67" s="546"/>
    </row>
    <row r="68" spans="1:12">
      <c r="A68" s="2008"/>
      <c r="B68" s="1866"/>
      <c r="C68" s="1620">
        <v>1500</v>
      </c>
      <c r="D68" s="1723">
        <v>1781</v>
      </c>
      <c r="E68" s="1622">
        <v>21.18</v>
      </c>
      <c r="F68" s="1621">
        <v>21.52</v>
      </c>
      <c r="G68" s="1623">
        <v>4.2</v>
      </c>
      <c r="H68" s="1720">
        <v>11751.0834</v>
      </c>
      <c r="I68" s="1720">
        <v>14197.2678</v>
      </c>
      <c r="J68" s="1645">
        <f t="shared" si="1"/>
        <v>11751.0834</v>
      </c>
      <c r="K68" s="1467">
        <f t="shared" si="1"/>
        <v>14197.2678</v>
      </c>
      <c r="L68" s="546"/>
    </row>
    <row r="69" spans="1:12">
      <c r="A69" s="2008"/>
      <c r="B69" s="1866"/>
      <c r="C69" s="1620">
        <v>1600</v>
      </c>
      <c r="D69" s="1723">
        <v>1936</v>
      </c>
      <c r="E69" s="1622">
        <v>22.53</v>
      </c>
      <c r="F69" s="1621">
        <v>22.87</v>
      </c>
      <c r="G69" s="1623">
        <v>4.4800000000000004</v>
      </c>
      <c r="H69" s="1720">
        <v>12653.0082</v>
      </c>
      <c r="I69" s="1720">
        <v>15169.4298</v>
      </c>
      <c r="J69" s="1645">
        <f t="shared" si="1"/>
        <v>12653.0082</v>
      </c>
      <c r="K69" s="1467">
        <f t="shared" si="1"/>
        <v>15169.4298</v>
      </c>
      <c r="L69" s="546"/>
    </row>
    <row r="70" spans="1:12">
      <c r="A70" s="2008"/>
      <c r="B70" s="1866"/>
      <c r="C70" s="1620">
        <v>1700</v>
      </c>
      <c r="D70" s="1723">
        <v>2057</v>
      </c>
      <c r="E70" s="1622">
        <v>23.96</v>
      </c>
      <c r="F70" s="1621">
        <v>24.3</v>
      </c>
      <c r="G70" s="1623">
        <v>4.76</v>
      </c>
      <c r="H70" s="1720">
        <v>14088.770400000001</v>
      </c>
      <c r="I70" s="1720">
        <v>16757.457600000002</v>
      </c>
      <c r="J70" s="1645">
        <f t="shared" si="1"/>
        <v>14088.770400000001</v>
      </c>
      <c r="K70" s="1467">
        <f t="shared" si="1"/>
        <v>16757.457600000002</v>
      </c>
      <c r="L70" s="546"/>
    </row>
    <row r="71" spans="1:12">
      <c r="A71" s="2008"/>
      <c r="B71" s="1866"/>
      <c r="C71" s="1620">
        <v>1800</v>
      </c>
      <c r="D71" s="1723">
        <v>2178</v>
      </c>
      <c r="E71" s="1622">
        <v>25.31</v>
      </c>
      <c r="F71" s="1621">
        <v>25.64</v>
      </c>
      <c r="G71" s="1623">
        <v>5.04</v>
      </c>
      <c r="H71" s="1720">
        <v>14647.322400000001</v>
      </c>
      <c r="I71" s="1720">
        <v>17766.380400000002</v>
      </c>
      <c r="J71" s="1645">
        <f t="shared" si="1"/>
        <v>14647.322400000001</v>
      </c>
      <c r="K71" s="1467">
        <f t="shared" si="1"/>
        <v>17766.380400000002</v>
      </c>
      <c r="L71" s="546"/>
    </row>
    <row r="72" spans="1:12">
      <c r="A72" s="2008"/>
      <c r="B72" s="1866"/>
      <c r="C72" s="1620">
        <v>1900</v>
      </c>
      <c r="D72" s="1723">
        <v>2299</v>
      </c>
      <c r="E72" s="1622">
        <v>26.65</v>
      </c>
      <c r="F72" s="1621">
        <v>26.99</v>
      </c>
      <c r="G72" s="1623">
        <v>5.32</v>
      </c>
      <c r="H72" s="1720">
        <v>15186.667799999999</v>
      </c>
      <c r="I72" s="1720">
        <v>18323.4126</v>
      </c>
      <c r="J72" s="1645">
        <f t="shared" si="1"/>
        <v>15186.667799999999</v>
      </c>
      <c r="K72" s="1467">
        <f t="shared" si="1"/>
        <v>18323.4126</v>
      </c>
      <c r="L72" s="546"/>
    </row>
    <row r="73" spans="1:12">
      <c r="A73" s="2008"/>
      <c r="B73" s="1866"/>
      <c r="C73" s="1620">
        <v>2000</v>
      </c>
      <c r="D73" s="1723">
        <v>2420</v>
      </c>
      <c r="E73" s="1622">
        <v>28</v>
      </c>
      <c r="F73" s="1621">
        <v>28.34</v>
      </c>
      <c r="G73" s="1623">
        <v>5.6</v>
      </c>
      <c r="H73" s="1720">
        <v>16395.8982</v>
      </c>
      <c r="I73" s="1720">
        <v>19603.288199999999</v>
      </c>
      <c r="J73" s="1645">
        <f t="shared" si="1"/>
        <v>16395.8982</v>
      </c>
      <c r="K73" s="1467">
        <f t="shared" si="1"/>
        <v>19603.288199999999</v>
      </c>
      <c r="L73" s="546"/>
    </row>
    <row r="74" spans="1:12">
      <c r="A74" s="2008"/>
      <c r="B74" s="1866"/>
      <c r="C74" s="1620">
        <v>2100</v>
      </c>
      <c r="D74" s="1723">
        <v>2541</v>
      </c>
      <c r="E74" s="1622">
        <v>29.35</v>
      </c>
      <c r="F74" s="1621">
        <v>29.68</v>
      </c>
      <c r="G74" s="1623">
        <v>5.88</v>
      </c>
      <c r="H74" s="1720">
        <v>17012.161800000002</v>
      </c>
      <c r="I74" s="1720">
        <v>20176.477200000001</v>
      </c>
      <c r="J74" s="1645">
        <f t="shared" si="1"/>
        <v>17012.161800000002</v>
      </c>
      <c r="K74" s="1467">
        <f t="shared" si="1"/>
        <v>20176.477200000001</v>
      </c>
      <c r="L74" s="546"/>
    </row>
    <row r="75" spans="1:12">
      <c r="A75" s="2008"/>
      <c r="B75" s="1866"/>
      <c r="C75" s="1620">
        <v>2200</v>
      </c>
      <c r="D75" s="1723">
        <v>2662</v>
      </c>
      <c r="E75" s="1622">
        <v>30.69</v>
      </c>
      <c r="F75" s="1621">
        <v>31.03</v>
      </c>
      <c r="G75" s="1623">
        <v>6.16</v>
      </c>
      <c r="H75" s="1720">
        <v>17524.171200000001</v>
      </c>
      <c r="I75" s="1720">
        <v>20750.675999999999</v>
      </c>
      <c r="J75" s="1645">
        <f t="shared" si="1"/>
        <v>17524.171200000001</v>
      </c>
      <c r="K75" s="1467">
        <f t="shared" si="1"/>
        <v>20750.675999999999</v>
      </c>
      <c r="L75" s="546"/>
    </row>
    <row r="76" spans="1:12">
      <c r="A76" s="2008"/>
      <c r="B76" s="1866"/>
      <c r="C76" s="1620">
        <v>2300</v>
      </c>
      <c r="D76" s="1723">
        <v>2783</v>
      </c>
      <c r="E76" s="1622">
        <v>32.04</v>
      </c>
      <c r="F76" s="1621">
        <v>32.380000000000003</v>
      </c>
      <c r="G76" s="1623">
        <v>6.44</v>
      </c>
      <c r="H76" s="1720">
        <v>18231.4902</v>
      </c>
      <c r="I76" s="1720">
        <v>21412.870199999998</v>
      </c>
      <c r="J76" s="1645">
        <f t="shared" si="1"/>
        <v>18231.4902</v>
      </c>
      <c r="K76" s="1467">
        <f t="shared" si="1"/>
        <v>21412.870199999998</v>
      </c>
      <c r="L76" s="546"/>
    </row>
    <row r="77" spans="1:12">
      <c r="A77" s="2008"/>
      <c r="B77" s="1866"/>
      <c r="C77" s="1620">
        <v>2400</v>
      </c>
      <c r="D77" s="1723">
        <v>2903</v>
      </c>
      <c r="E77" s="1622">
        <v>33.39</v>
      </c>
      <c r="F77" s="1621">
        <v>33.72</v>
      </c>
      <c r="G77" s="1623">
        <v>6.72</v>
      </c>
      <c r="H77" s="1720">
        <v>18916.552799999998</v>
      </c>
      <c r="I77" s="1720">
        <v>22075.033799999997</v>
      </c>
      <c r="J77" s="1645">
        <f t="shared" si="1"/>
        <v>18916.552799999998</v>
      </c>
      <c r="K77" s="1467">
        <f t="shared" si="1"/>
        <v>22075.033799999997</v>
      </c>
      <c r="L77" s="546"/>
    </row>
    <row r="78" spans="1:12">
      <c r="A78" s="2008"/>
      <c r="B78" s="1866"/>
      <c r="C78" s="1620">
        <v>2500</v>
      </c>
      <c r="D78" s="1723">
        <v>3025</v>
      </c>
      <c r="E78" s="1622">
        <v>34.729999999999997</v>
      </c>
      <c r="F78" s="1621">
        <v>35.07</v>
      </c>
      <c r="G78" s="1623">
        <v>7</v>
      </c>
      <c r="H78" s="1720">
        <v>19533.805800000002</v>
      </c>
      <c r="I78" s="1720">
        <v>22693.735199999999</v>
      </c>
      <c r="J78" s="1645">
        <f t="shared" si="1"/>
        <v>19533.805800000002</v>
      </c>
      <c r="K78" s="1467">
        <f t="shared" si="1"/>
        <v>22693.735199999999</v>
      </c>
      <c r="L78" s="546"/>
    </row>
    <row r="79" spans="1:12">
      <c r="A79" s="2008"/>
      <c r="B79" s="1866"/>
      <c r="C79" s="1620">
        <v>2600</v>
      </c>
      <c r="D79" s="1723">
        <v>3145</v>
      </c>
      <c r="E79" s="1622">
        <v>36.08</v>
      </c>
      <c r="F79" s="1621">
        <v>36.42</v>
      </c>
      <c r="G79" s="1623">
        <v>7.28</v>
      </c>
      <c r="H79" s="1720">
        <v>20673.217199999999</v>
      </c>
      <c r="I79" s="1720">
        <v>23920.030199999997</v>
      </c>
      <c r="J79" s="1645">
        <f t="shared" si="1"/>
        <v>20673.217199999999</v>
      </c>
      <c r="K79" s="1467">
        <f t="shared" si="1"/>
        <v>23920.030199999997</v>
      </c>
      <c r="L79" s="546"/>
    </row>
    <row r="80" spans="1:12">
      <c r="A80" s="2008"/>
      <c r="B80" s="1866"/>
      <c r="C80" s="1620">
        <v>2800</v>
      </c>
      <c r="D80" s="1723">
        <v>3388</v>
      </c>
      <c r="E80" s="1622">
        <v>38.78</v>
      </c>
      <c r="F80" s="1621">
        <v>39.11</v>
      </c>
      <c r="G80" s="1623">
        <v>7.84</v>
      </c>
      <c r="H80" s="1720">
        <v>22079.7768</v>
      </c>
      <c r="I80" s="1720">
        <v>25327.252799999998</v>
      </c>
      <c r="J80" s="1645">
        <f t="shared" si="1"/>
        <v>22079.7768</v>
      </c>
      <c r="K80" s="1467">
        <f t="shared" si="1"/>
        <v>25327.252799999998</v>
      </c>
      <c r="L80" s="546"/>
    </row>
    <row r="81" spans="1:12" ht="15.75" thickBot="1">
      <c r="A81" s="2008"/>
      <c r="B81" s="1867"/>
      <c r="C81" s="1624">
        <v>3000</v>
      </c>
      <c r="D81" s="1724">
        <v>3630</v>
      </c>
      <c r="E81" s="1626">
        <v>41.47</v>
      </c>
      <c r="F81" s="1625">
        <v>41.8</v>
      </c>
      <c r="G81" s="1627">
        <v>8.4</v>
      </c>
      <c r="H81" s="1721">
        <v>23306.204400000002</v>
      </c>
      <c r="I81" s="1721">
        <v>26552.5278</v>
      </c>
      <c r="J81" s="1646">
        <f t="shared" si="1"/>
        <v>23306.204400000002</v>
      </c>
      <c r="K81" s="243">
        <f t="shared" si="1"/>
        <v>26552.5278</v>
      </c>
      <c r="L81" s="546"/>
    </row>
    <row r="82" spans="1:12">
      <c r="A82" s="2008"/>
      <c r="B82" s="1865">
        <v>600</v>
      </c>
      <c r="C82" s="1628">
        <v>400</v>
      </c>
      <c r="D82" s="1629">
        <v>732.31220299999995</v>
      </c>
      <c r="E82" s="1468">
        <v>7.48</v>
      </c>
      <c r="F82" s="1639">
        <v>7.83</v>
      </c>
      <c r="G82" s="1640">
        <v>1.2800000000000002</v>
      </c>
      <c r="H82" s="1719">
        <v>5011.107</v>
      </c>
      <c r="I82" s="1719">
        <v>7749.0726000000004</v>
      </c>
      <c r="J82" s="1644">
        <f t="shared" si="1"/>
        <v>5011.107</v>
      </c>
      <c r="K82" s="1656">
        <f t="shared" si="1"/>
        <v>7749.0726000000004</v>
      </c>
      <c r="L82" s="546"/>
    </row>
    <row r="83" spans="1:12">
      <c r="A83" s="2008"/>
      <c r="B83" s="1866"/>
      <c r="C83" s="1633">
        <v>500</v>
      </c>
      <c r="D83" s="1632">
        <v>868.27573699999994</v>
      </c>
      <c r="E83" s="1622">
        <v>9.35</v>
      </c>
      <c r="F83" s="1630">
        <v>9.6999999999999993</v>
      </c>
      <c r="G83" s="1631">
        <v>1.6</v>
      </c>
      <c r="H83" s="1720">
        <v>5768.4366</v>
      </c>
      <c r="I83" s="1720">
        <v>8529.0666000000001</v>
      </c>
      <c r="J83" s="1645">
        <f t="shared" si="1"/>
        <v>5768.4366</v>
      </c>
      <c r="K83" s="1657">
        <f t="shared" si="1"/>
        <v>8529.0666000000001</v>
      </c>
      <c r="L83" s="546"/>
    </row>
    <row r="84" spans="1:12">
      <c r="A84" s="2008"/>
      <c r="B84" s="1866"/>
      <c r="C84" s="1633">
        <v>600</v>
      </c>
      <c r="D84" s="1632">
        <v>1005.2501899999997</v>
      </c>
      <c r="E84" s="1622">
        <v>11.219999999999999</v>
      </c>
      <c r="F84" s="1630">
        <v>11.569999999999999</v>
      </c>
      <c r="G84" s="1631">
        <v>1.92</v>
      </c>
      <c r="H84" s="1720">
        <v>6604.1225999999997</v>
      </c>
      <c r="I84" s="1720">
        <v>9341.2518</v>
      </c>
      <c r="J84" s="1645">
        <f t="shared" si="1"/>
        <v>6604.1225999999997</v>
      </c>
      <c r="K84" s="1657">
        <f t="shared" si="1"/>
        <v>9341.2518</v>
      </c>
      <c r="L84" s="546"/>
    </row>
    <row r="85" spans="1:12">
      <c r="A85" s="2008"/>
      <c r="B85" s="1866"/>
      <c r="C85" s="1633">
        <v>700</v>
      </c>
      <c r="D85" s="1632">
        <v>1142.4399000000003</v>
      </c>
      <c r="E85" s="1622">
        <v>13.089999999999998</v>
      </c>
      <c r="F85" s="1630">
        <v>13.439999999999998</v>
      </c>
      <c r="G85" s="1631">
        <v>2.2399999999999998</v>
      </c>
      <c r="H85" s="1720">
        <v>7321.2846</v>
      </c>
      <c r="I85" s="1720">
        <v>10004.0988</v>
      </c>
      <c r="J85" s="1645">
        <f t="shared" si="1"/>
        <v>7321.2846</v>
      </c>
      <c r="K85" s="1657">
        <f t="shared" si="1"/>
        <v>10004.0988</v>
      </c>
      <c r="L85" s="546"/>
    </row>
    <row r="86" spans="1:12">
      <c r="A86" s="2008"/>
      <c r="B86" s="1866"/>
      <c r="C86" s="1633">
        <v>800</v>
      </c>
      <c r="D86" s="1632">
        <v>1279.2644620000001</v>
      </c>
      <c r="E86" s="1622">
        <v>14.96</v>
      </c>
      <c r="F86" s="1630">
        <v>15.31</v>
      </c>
      <c r="G86" s="1631">
        <v>2.5600000000000005</v>
      </c>
      <c r="H86" s="1720">
        <v>8078.6142</v>
      </c>
      <c r="I86" s="1720">
        <v>10780.1862</v>
      </c>
      <c r="J86" s="1645">
        <f t="shared" si="1"/>
        <v>8078.6142</v>
      </c>
      <c r="K86" s="1657">
        <f t="shared" si="1"/>
        <v>10780.1862</v>
      </c>
      <c r="L86" s="546"/>
    </row>
    <row r="87" spans="1:12">
      <c r="A87" s="2008"/>
      <c r="B87" s="1866"/>
      <c r="C87" s="1633">
        <v>900</v>
      </c>
      <c r="D87" s="1632">
        <v>1415.327172</v>
      </c>
      <c r="E87" s="1622">
        <v>16.829999999999998</v>
      </c>
      <c r="F87" s="1630">
        <v>17.18</v>
      </c>
      <c r="G87" s="1631">
        <v>2.8800000000000003</v>
      </c>
      <c r="H87" s="1720">
        <v>8791.7675999999992</v>
      </c>
      <c r="I87" s="1720">
        <v>11480.110200000001</v>
      </c>
      <c r="J87" s="1645">
        <f t="shared" si="1"/>
        <v>8791.7675999999992</v>
      </c>
      <c r="K87" s="1657">
        <f t="shared" si="1"/>
        <v>11480.110200000001</v>
      </c>
      <c r="L87" s="546"/>
    </row>
    <row r="88" spans="1:12">
      <c r="A88" s="2008"/>
      <c r="B88" s="1866"/>
      <c r="C88" s="1633">
        <v>1000</v>
      </c>
      <c r="D88" s="1632">
        <v>1551.1892760000001</v>
      </c>
      <c r="E88" s="1622">
        <v>18.7</v>
      </c>
      <c r="F88" s="1630">
        <v>18.7</v>
      </c>
      <c r="G88" s="1631">
        <v>3.2</v>
      </c>
      <c r="H88" s="1720">
        <v>9627.4536000000007</v>
      </c>
      <c r="I88" s="1720">
        <v>12314.409000000001</v>
      </c>
      <c r="J88" s="1645">
        <f t="shared" si="1"/>
        <v>9627.4536000000007</v>
      </c>
      <c r="K88" s="1657">
        <f t="shared" si="1"/>
        <v>12314.409000000001</v>
      </c>
      <c r="L88" s="546"/>
    </row>
    <row r="89" spans="1:12">
      <c r="A89" s="2008"/>
      <c r="B89" s="1866"/>
      <c r="C89" s="1633">
        <v>1100</v>
      </c>
      <c r="D89" s="1632">
        <v>1689.232125</v>
      </c>
      <c r="E89" s="1622">
        <v>20.57</v>
      </c>
      <c r="F89" s="1630">
        <v>20.92</v>
      </c>
      <c r="G89" s="1631">
        <v>3.5200000000000005</v>
      </c>
      <c r="H89" s="1720">
        <v>10344.615600000001</v>
      </c>
      <c r="I89" s="1720">
        <v>13017.729599999999</v>
      </c>
      <c r="J89" s="1645">
        <f t="shared" si="1"/>
        <v>10344.615600000001</v>
      </c>
      <c r="K89" s="1657">
        <f t="shared" si="1"/>
        <v>13017.729599999999</v>
      </c>
      <c r="L89" s="546"/>
    </row>
    <row r="90" spans="1:12">
      <c r="A90" s="2008"/>
      <c r="B90" s="1866"/>
      <c r="C90" s="1633">
        <v>1200</v>
      </c>
      <c r="D90" s="1632">
        <v>1824.1103579999999</v>
      </c>
      <c r="E90" s="1622">
        <v>22.439999999999998</v>
      </c>
      <c r="F90" s="1630">
        <v>22.79</v>
      </c>
      <c r="G90" s="1631">
        <v>3.84</v>
      </c>
      <c r="H90" s="1720">
        <v>11057.769</v>
      </c>
      <c r="I90" s="1720">
        <v>13717.133400000001</v>
      </c>
      <c r="J90" s="1645">
        <f t="shared" si="1"/>
        <v>11057.769</v>
      </c>
      <c r="K90" s="1657">
        <f t="shared" si="1"/>
        <v>13717.133400000001</v>
      </c>
      <c r="L90" s="546"/>
    </row>
    <row r="91" spans="1:12">
      <c r="A91" s="2008"/>
      <c r="B91" s="1866"/>
      <c r="C91" s="1633">
        <v>1300</v>
      </c>
      <c r="D91" s="1632">
        <v>1979.949664</v>
      </c>
      <c r="E91" s="1622">
        <v>24.31</v>
      </c>
      <c r="F91" s="1630">
        <v>24.66</v>
      </c>
      <c r="G91" s="1631">
        <v>4.16</v>
      </c>
      <c r="H91" s="1720">
        <v>11856.265800000001</v>
      </c>
      <c r="I91" s="1720">
        <v>14500.880999999999</v>
      </c>
      <c r="J91" s="1645">
        <f t="shared" si="1"/>
        <v>11856.265800000001</v>
      </c>
      <c r="K91" s="1657">
        <f t="shared" si="1"/>
        <v>14500.880999999999</v>
      </c>
      <c r="L91" s="546"/>
    </row>
    <row r="92" spans="1:12">
      <c r="A92" s="2008"/>
      <c r="B92" s="1866"/>
      <c r="C92" s="1633">
        <v>1400</v>
      </c>
      <c r="D92" s="1632">
        <v>2132.5544800000002</v>
      </c>
      <c r="E92" s="1622">
        <v>26.179999999999996</v>
      </c>
      <c r="F92" s="1630">
        <v>26.529999999999998</v>
      </c>
      <c r="G92" s="1631">
        <v>4.4799999999999995</v>
      </c>
      <c r="H92" s="1720">
        <v>12729.1206</v>
      </c>
      <c r="I92" s="1720">
        <v>15393.5136</v>
      </c>
      <c r="J92" s="1645">
        <f t="shared" si="1"/>
        <v>12729.1206</v>
      </c>
      <c r="K92" s="1657">
        <f t="shared" si="1"/>
        <v>15393.5136</v>
      </c>
      <c r="L92" s="546"/>
    </row>
    <row r="93" spans="1:12">
      <c r="A93" s="2008"/>
      <c r="B93" s="1866"/>
      <c r="C93" s="1633">
        <v>1500</v>
      </c>
      <c r="D93" s="1632">
        <v>2284.1810599999999</v>
      </c>
      <c r="E93" s="1622">
        <v>28.049999999999997</v>
      </c>
      <c r="F93" s="1630">
        <v>28.4</v>
      </c>
      <c r="G93" s="1631">
        <v>4.8000000000000007</v>
      </c>
      <c r="H93" s="1720">
        <v>13487.46</v>
      </c>
      <c r="I93" s="1720">
        <v>16095.855</v>
      </c>
      <c r="J93" s="1645">
        <f t="shared" si="1"/>
        <v>13487.46</v>
      </c>
      <c r="K93" s="1657">
        <f t="shared" si="1"/>
        <v>16095.855</v>
      </c>
      <c r="L93" s="546"/>
    </row>
    <row r="94" spans="1:12">
      <c r="A94" s="2008"/>
      <c r="B94" s="1866"/>
      <c r="C94" s="1633">
        <v>1600</v>
      </c>
      <c r="D94" s="1632">
        <v>2437.7641119999998</v>
      </c>
      <c r="E94" s="1622">
        <v>29.92</v>
      </c>
      <c r="F94" s="1630">
        <v>30.270000000000003</v>
      </c>
      <c r="G94" s="1631">
        <v>5.120000000000001</v>
      </c>
      <c r="H94" s="1720">
        <v>14520.0162</v>
      </c>
      <c r="I94" s="1720">
        <v>17207.226600000002</v>
      </c>
      <c r="J94" s="1645">
        <f t="shared" si="1"/>
        <v>14520.0162</v>
      </c>
      <c r="K94" s="1657">
        <f t="shared" si="1"/>
        <v>17207.226600000002</v>
      </c>
      <c r="L94" s="546"/>
    </row>
    <row r="95" spans="1:12">
      <c r="A95" s="2008"/>
      <c r="B95" s="1866"/>
      <c r="C95" s="1633">
        <v>1700</v>
      </c>
      <c r="D95" s="1632">
        <v>2590.3689279999999</v>
      </c>
      <c r="E95" s="1622">
        <v>31.79</v>
      </c>
      <c r="F95" s="1630">
        <v>32.14</v>
      </c>
      <c r="G95" s="1631">
        <v>5.44</v>
      </c>
      <c r="H95" s="1720">
        <v>15599.9514</v>
      </c>
      <c r="I95" s="1720">
        <v>18337.886399999999</v>
      </c>
      <c r="J95" s="1645">
        <f t="shared" si="1"/>
        <v>15599.9514</v>
      </c>
      <c r="K95" s="1657">
        <f t="shared" si="1"/>
        <v>18337.886399999999</v>
      </c>
      <c r="L95" s="546"/>
    </row>
    <row r="96" spans="1:12">
      <c r="A96" s="2008"/>
      <c r="B96" s="1866"/>
      <c r="C96" s="1633">
        <v>1800</v>
      </c>
      <c r="D96" s="1632">
        <v>2741.995508</v>
      </c>
      <c r="E96" s="1622">
        <v>33.659999999999997</v>
      </c>
      <c r="F96" s="1630">
        <v>34.01</v>
      </c>
      <c r="G96" s="1631">
        <v>5.7600000000000007</v>
      </c>
      <c r="H96" s="1720">
        <v>16215.929399999999</v>
      </c>
      <c r="I96" s="1720">
        <v>19429.602600000002</v>
      </c>
      <c r="J96" s="1645">
        <f t="shared" si="1"/>
        <v>16215.929399999999</v>
      </c>
      <c r="K96" s="1657">
        <f t="shared" si="1"/>
        <v>19429.602600000002</v>
      </c>
      <c r="L96" s="546"/>
    </row>
    <row r="97" spans="1:12">
      <c r="A97" s="2008"/>
      <c r="B97" s="1866"/>
      <c r="C97" s="1633">
        <v>1900</v>
      </c>
      <c r="D97" s="1632">
        <v>2895.5785599999999</v>
      </c>
      <c r="E97" s="1622">
        <v>35.529999999999994</v>
      </c>
      <c r="F97" s="1630">
        <v>35.879999999999995</v>
      </c>
      <c r="G97" s="1631">
        <v>6.08</v>
      </c>
      <c r="H97" s="1720">
        <v>16828.878000000001</v>
      </c>
      <c r="I97" s="1720">
        <v>20036.757600000001</v>
      </c>
      <c r="J97" s="1645">
        <f t="shared" si="1"/>
        <v>16828.878000000001</v>
      </c>
      <c r="K97" s="1657">
        <f t="shared" si="1"/>
        <v>20036.757600000001</v>
      </c>
      <c r="L97" s="546"/>
    </row>
    <row r="98" spans="1:12">
      <c r="A98" s="2008"/>
      <c r="B98" s="1866"/>
      <c r="C98" s="1633">
        <v>2000</v>
      </c>
      <c r="D98" s="1632">
        <v>3047.20514</v>
      </c>
      <c r="E98" s="1622">
        <v>37.4</v>
      </c>
      <c r="F98" s="1630">
        <v>37.75</v>
      </c>
      <c r="G98" s="1631">
        <v>6.4</v>
      </c>
      <c r="H98" s="1720">
        <v>18118.790400000002</v>
      </c>
      <c r="I98" s="1720">
        <v>21399.671399999999</v>
      </c>
      <c r="J98" s="1645">
        <f t="shared" si="1"/>
        <v>18118.790400000002</v>
      </c>
      <c r="K98" s="1657">
        <f t="shared" si="1"/>
        <v>21399.671399999999</v>
      </c>
      <c r="L98" s="546"/>
    </row>
    <row r="99" spans="1:12">
      <c r="A99" s="2008"/>
      <c r="B99" s="1866"/>
      <c r="C99" s="1633">
        <v>2100</v>
      </c>
      <c r="D99" s="1632">
        <v>3197.1006479999996</v>
      </c>
      <c r="E99" s="1622">
        <v>39.270000000000003</v>
      </c>
      <c r="F99" s="1630">
        <v>39.620000000000005</v>
      </c>
      <c r="G99" s="1631">
        <v>6.7200000000000006</v>
      </c>
      <c r="H99" s="1720">
        <v>18794.734199999999</v>
      </c>
      <c r="I99" s="1720">
        <v>22065.66</v>
      </c>
      <c r="J99" s="1645">
        <f t="shared" si="1"/>
        <v>18794.734199999999</v>
      </c>
      <c r="K99" s="1657">
        <f t="shared" si="1"/>
        <v>22065.66</v>
      </c>
      <c r="L99" s="546"/>
    </row>
    <row r="100" spans="1:12">
      <c r="A100" s="2008"/>
      <c r="B100" s="1866"/>
      <c r="C100" s="1633">
        <v>2200</v>
      </c>
      <c r="D100" s="1632">
        <v>3353.393008</v>
      </c>
      <c r="E100" s="1622">
        <v>41.14</v>
      </c>
      <c r="F100" s="1630">
        <v>41.49</v>
      </c>
      <c r="G100" s="1631">
        <v>7.0400000000000009</v>
      </c>
      <c r="H100" s="1720">
        <v>19426.991399999999</v>
      </c>
      <c r="I100" s="1720">
        <v>22691.7768</v>
      </c>
      <c r="J100" s="1645">
        <f t="shared" si="1"/>
        <v>19426.991399999999</v>
      </c>
      <c r="K100" s="1657">
        <f t="shared" si="1"/>
        <v>22691.7768</v>
      </c>
      <c r="L100" s="546"/>
    </row>
    <row r="101" spans="1:12">
      <c r="A101" s="2008"/>
      <c r="B101" s="1866"/>
      <c r="C101" s="1633">
        <v>2300</v>
      </c>
      <c r="D101" s="1632">
        <v>3504.0413520000002</v>
      </c>
      <c r="E101" s="1622">
        <v>43.01</v>
      </c>
      <c r="F101" s="1630">
        <v>43.36</v>
      </c>
      <c r="G101" s="1631">
        <v>7.3599999999999994</v>
      </c>
      <c r="H101" s="1720">
        <v>20148.702600000001</v>
      </c>
      <c r="I101" s="1720">
        <v>23398.667399999998</v>
      </c>
      <c r="J101" s="1645">
        <f t="shared" si="1"/>
        <v>20148.702600000001</v>
      </c>
      <c r="K101" s="1657">
        <f t="shared" si="1"/>
        <v>23398.667399999998</v>
      </c>
      <c r="L101" s="546"/>
    </row>
    <row r="102" spans="1:12">
      <c r="A102" s="2008"/>
      <c r="B102" s="1866"/>
      <c r="C102" s="1633">
        <v>2400</v>
      </c>
      <c r="D102" s="1632">
        <v>3657.6244040000001</v>
      </c>
      <c r="E102" s="1622">
        <v>44.879999999999995</v>
      </c>
      <c r="F102" s="1630">
        <v>45.23</v>
      </c>
      <c r="G102" s="1631">
        <v>7.68</v>
      </c>
      <c r="H102" s="1720">
        <v>20862.263999999999</v>
      </c>
      <c r="I102" s="1720">
        <v>24263.505000000001</v>
      </c>
      <c r="J102" s="1645">
        <f t="shared" si="1"/>
        <v>20862.263999999999</v>
      </c>
      <c r="K102" s="1657">
        <f t="shared" si="1"/>
        <v>24263.505000000001</v>
      </c>
      <c r="L102" s="546"/>
    </row>
    <row r="103" spans="1:12">
      <c r="A103" s="2008"/>
      <c r="B103" s="1866"/>
      <c r="C103" s="1633">
        <v>2500</v>
      </c>
      <c r="D103" s="1632">
        <v>3809.2509839999998</v>
      </c>
      <c r="E103" s="1622">
        <v>46.75</v>
      </c>
      <c r="F103" s="1630">
        <v>47.1</v>
      </c>
      <c r="G103" s="1631">
        <v>8</v>
      </c>
      <c r="H103" s="1720">
        <v>21539.238000000001</v>
      </c>
      <c r="I103" s="1720">
        <v>24891.6414</v>
      </c>
      <c r="J103" s="1645">
        <f t="shared" si="1"/>
        <v>21539.238000000001</v>
      </c>
      <c r="K103" s="1657">
        <f t="shared" si="1"/>
        <v>24891.6414</v>
      </c>
      <c r="L103" s="546"/>
    </row>
    <row r="104" spans="1:12">
      <c r="A104" s="2008"/>
      <c r="B104" s="1866"/>
      <c r="C104" s="1633">
        <v>2600</v>
      </c>
      <c r="D104" s="1632">
        <v>3960.8775639999999</v>
      </c>
      <c r="E104" s="1622">
        <v>48.62</v>
      </c>
      <c r="F104" s="1630">
        <v>48.97</v>
      </c>
      <c r="G104" s="1631">
        <v>8.32</v>
      </c>
      <c r="H104" s="1720">
        <v>22836.27</v>
      </c>
      <c r="I104" s="1720">
        <v>26276.107799999998</v>
      </c>
      <c r="J104" s="1645">
        <f t="shared" si="1"/>
        <v>22836.27</v>
      </c>
      <c r="K104" s="1657">
        <f t="shared" si="1"/>
        <v>26276.107799999998</v>
      </c>
      <c r="L104" s="546"/>
    </row>
    <row r="105" spans="1:12">
      <c r="A105" s="2008"/>
      <c r="B105" s="1866"/>
      <c r="C105" s="1633">
        <v>2800</v>
      </c>
      <c r="D105" s="1632">
        <v>4267.0654320000003</v>
      </c>
      <c r="E105" s="1622">
        <v>52.359999999999992</v>
      </c>
      <c r="F105" s="1630">
        <v>52.709999999999994</v>
      </c>
      <c r="G105" s="1631">
        <v>8.9599999999999991</v>
      </c>
      <c r="H105" s="1720">
        <v>24399.624</v>
      </c>
      <c r="I105" s="1720">
        <v>27819.877799999998</v>
      </c>
      <c r="J105" s="1645">
        <f t="shared" si="1"/>
        <v>24399.624</v>
      </c>
      <c r="K105" s="1657">
        <f t="shared" si="1"/>
        <v>27819.877799999998</v>
      </c>
      <c r="L105" s="546"/>
    </row>
    <row r="106" spans="1:12" ht="15.75" thickBot="1">
      <c r="A106" s="2009"/>
      <c r="B106" s="1867"/>
      <c r="C106" s="1634">
        <v>3000</v>
      </c>
      <c r="D106" s="1635">
        <v>4570.3185919999996</v>
      </c>
      <c r="E106" s="1626">
        <v>56.099999999999994</v>
      </c>
      <c r="F106" s="1641">
        <v>56.449999999999996</v>
      </c>
      <c r="G106" s="1642">
        <v>9.6000000000000014</v>
      </c>
      <c r="H106" s="1721">
        <v>25749.502199999999</v>
      </c>
      <c r="I106" s="1721">
        <v>29151.2736</v>
      </c>
      <c r="J106" s="1646">
        <f t="shared" si="1"/>
        <v>25749.502199999999</v>
      </c>
      <c r="K106" s="1658">
        <f t="shared" si="1"/>
        <v>29151.2736</v>
      </c>
      <c r="L106" s="546"/>
    </row>
    <row r="107" spans="1:12">
      <c r="A107" s="2007" t="s">
        <v>5781</v>
      </c>
      <c r="B107" s="1865" t="s">
        <v>1843</v>
      </c>
      <c r="C107" s="1628">
        <v>600</v>
      </c>
      <c r="D107" s="1725">
        <v>453.50077499999992</v>
      </c>
      <c r="E107" s="1726">
        <v>6.39</v>
      </c>
      <c r="F107" s="1727">
        <v>6.95</v>
      </c>
      <c r="G107" s="1728">
        <v>1.5</v>
      </c>
      <c r="H107" s="1719">
        <v>5692.518</v>
      </c>
      <c r="I107" s="1719">
        <v>8735.8613999999998</v>
      </c>
      <c r="J107" s="1644">
        <f t="shared" si="1"/>
        <v>5692.518</v>
      </c>
      <c r="K107" s="1656">
        <f t="shared" si="1"/>
        <v>8735.8613999999998</v>
      </c>
      <c r="L107" s="546"/>
    </row>
    <row r="108" spans="1:12">
      <c r="A108" s="2008"/>
      <c r="B108" s="1866"/>
      <c r="C108" s="1633">
        <v>700</v>
      </c>
      <c r="D108" s="1729">
        <v>521.83871999999997</v>
      </c>
      <c r="E108" s="1730">
        <v>7.45</v>
      </c>
      <c r="F108" s="1731">
        <v>8.11</v>
      </c>
      <c r="G108" s="1732">
        <v>1.75</v>
      </c>
      <c r="H108" s="1720">
        <v>6300.5910000000003</v>
      </c>
      <c r="I108" s="1720">
        <v>9297.6875999999993</v>
      </c>
      <c r="J108" s="1645">
        <f t="shared" si="1"/>
        <v>6300.5910000000003</v>
      </c>
      <c r="K108" s="1657">
        <f t="shared" si="1"/>
        <v>9297.6875999999993</v>
      </c>
      <c r="L108" s="546"/>
    </row>
    <row r="109" spans="1:12">
      <c r="A109" s="2008"/>
      <c r="B109" s="1866"/>
      <c r="C109" s="1633">
        <v>800</v>
      </c>
      <c r="D109" s="1729">
        <v>590.27292</v>
      </c>
      <c r="E109" s="1730">
        <v>8.5</v>
      </c>
      <c r="F109" s="1731">
        <v>9.26</v>
      </c>
      <c r="G109" s="1732">
        <v>2</v>
      </c>
      <c r="H109" s="1720">
        <v>7000.77</v>
      </c>
      <c r="I109" s="1720">
        <v>9924.5591999999997</v>
      </c>
      <c r="J109" s="1645">
        <f t="shared" si="1"/>
        <v>7000.77</v>
      </c>
      <c r="K109" s="1657">
        <f t="shared" si="1"/>
        <v>9924.5591999999997</v>
      </c>
      <c r="L109" s="546"/>
    </row>
    <row r="110" spans="1:12">
      <c r="A110" s="2008"/>
      <c r="B110" s="1866"/>
      <c r="C110" s="1633">
        <v>900</v>
      </c>
      <c r="D110" s="1729">
        <v>659.08282500000007</v>
      </c>
      <c r="E110" s="1730">
        <v>9.56</v>
      </c>
      <c r="F110" s="1731">
        <v>10.42</v>
      </c>
      <c r="G110" s="1732">
        <v>2.25</v>
      </c>
      <c r="H110" s="1720">
        <v>7642.5131999999994</v>
      </c>
      <c r="I110" s="1720">
        <v>10544.5152</v>
      </c>
      <c r="J110" s="1645">
        <f t="shared" si="1"/>
        <v>7642.5131999999994</v>
      </c>
      <c r="K110" s="1657">
        <f t="shared" si="1"/>
        <v>10544.5152</v>
      </c>
      <c r="L110" s="546"/>
    </row>
    <row r="111" spans="1:12">
      <c r="A111" s="2008"/>
      <c r="B111" s="1866"/>
      <c r="C111" s="1633">
        <v>1000</v>
      </c>
      <c r="D111" s="1729">
        <v>727.60396500000002</v>
      </c>
      <c r="E111" s="1730">
        <v>10.350000000000001</v>
      </c>
      <c r="F111" s="1731">
        <v>11.58</v>
      </c>
      <c r="G111" s="1732">
        <v>2.5</v>
      </c>
      <c r="H111" s="1720">
        <v>8373.4043999999994</v>
      </c>
      <c r="I111" s="1720">
        <v>11229.567599999998</v>
      </c>
      <c r="J111" s="1645">
        <f t="shared" si="1"/>
        <v>8373.4043999999994</v>
      </c>
      <c r="K111" s="1657">
        <f t="shared" si="1"/>
        <v>11229.567599999998</v>
      </c>
      <c r="L111" s="546"/>
    </row>
    <row r="112" spans="1:12">
      <c r="A112" s="2008"/>
      <c r="B112" s="1866"/>
      <c r="C112" s="1633">
        <v>1100</v>
      </c>
      <c r="D112" s="1729">
        <v>797.23980000000006</v>
      </c>
      <c r="E112" s="1730">
        <v>11.66</v>
      </c>
      <c r="F112" s="1731">
        <v>12.74</v>
      </c>
      <c r="G112" s="1732">
        <v>2.75</v>
      </c>
      <c r="H112" s="1720">
        <v>9010.1802000000007</v>
      </c>
      <c r="I112" s="1720">
        <v>11821.9326</v>
      </c>
      <c r="J112" s="1645">
        <f t="shared" si="1"/>
        <v>9010.1802000000007</v>
      </c>
      <c r="K112" s="1657">
        <f t="shared" si="1"/>
        <v>11821.9326</v>
      </c>
      <c r="L112" s="546"/>
    </row>
    <row r="113" spans="1:12">
      <c r="A113" s="2008"/>
      <c r="B113" s="1866"/>
      <c r="C113" s="1633">
        <v>1200</v>
      </c>
      <c r="D113" s="1729">
        <v>866.02589999999987</v>
      </c>
      <c r="E113" s="1730">
        <v>12.72</v>
      </c>
      <c r="F113" s="1731">
        <v>13.9</v>
      </c>
      <c r="G113" s="1732">
        <v>3</v>
      </c>
      <c r="H113" s="1720">
        <v>9651.9233999999997</v>
      </c>
      <c r="I113" s="1720">
        <v>12442.8984</v>
      </c>
      <c r="J113" s="1645">
        <f t="shared" si="1"/>
        <v>9651.9233999999997</v>
      </c>
      <c r="K113" s="1657">
        <f t="shared" si="1"/>
        <v>12442.8984</v>
      </c>
      <c r="L113" s="546"/>
    </row>
    <row r="114" spans="1:12">
      <c r="A114" s="2008"/>
      <c r="B114" s="1866"/>
      <c r="C114" s="1633">
        <v>1300</v>
      </c>
      <c r="D114" s="1729">
        <v>933.65486999999996</v>
      </c>
      <c r="E114" s="1730">
        <v>13.780000000000001</v>
      </c>
      <c r="F114" s="1731">
        <v>15.05</v>
      </c>
      <c r="G114" s="1732">
        <v>3.25</v>
      </c>
      <c r="H114" s="1720">
        <v>10288.7196</v>
      </c>
      <c r="I114" s="1720">
        <v>13068.790800000001</v>
      </c>
      <c r="J114" s="1645">
        <f t="shared" si="1"/>
        <v>10288.7196</v>
      </c>
      <c r="K114" s="1657">
        <f t="shared" si="1"/>
        <v>13068.790800000001</v>
      </c>
      <c r="L114" s="546"/>
    </row>
    <row r="115" spans="1:12">
      <c r="A115" s="2008"/>
      <c r="B115" s="1866"/>
      <c r="C115" s="1633">
        <v>1400</v>
      </c>
      <c r="D115" s="1729">
        <v>1002.8311650000002</v>
      </c>
      <c r="E115" s="1730">
        <v>14.83</v>
      </c>
      <c r="F115" s="1731">
        <v>16.21</v>
      </c>
      <c r="G115" s="1732">
        <v>3.5</v>
      </c>
      <c r="H115" s="1720">
        <v>11019.600600000002</v>
      </c>
      <c r="I115" s="1720">
        <v>13780.434599999999</v>
      </c>
      <c r="J115" s="1645">
        <f t="shared" si="1"/>
        <v>11019.600600000002</v>
      </c>
      <c r="K115" s="1657">
        <f t="shared" si="1"/>
        <v>13780.434599999999</v>
      </c>
      <c r="L115" s="546"/>
    </row>
    <row r="116" spans="1:12">
      <c r="A116" s="2008"/>
      <c r="B116" s="1866"/>
      <c r="C116" s="1633">
        <v>1500</v>
      </c>
      <c r="D116" s="1729">
        <v>1071.6389999999999</v>
      </c>
      <c r="E116" s="1730">
        <v>15.89</v>
      </c>
      <c r="F116" s="1731">
        <v>17.37</v>
      </c>
      <c r="G116" s="1732">
        <v>3.75</v>
      </c>
      <c r="H116" s="1720">
        <v>11627.683800000001</v>
      </c>
      <c r="I116" s="1720">
        <v>14343.24</v>
      </c>
      <c r="J116" s="1645">
        <f t="shared" si="1"/>
        <v>11627.683800000001</v>
      </c>
      <c r="K116" s="1657">
        <f t="shared" si="1"/>
        <v>14343.24</v>
      </c>
      <c r="L116" s="546"/>
    </row>
    <row r="117" spans="1:12">
      <c r="A117" s="2008"/>
      <c r="B117" s="1866"/>
      <c r="C117" s="1633">
        <v>1600</v>
      </c>
      <c r="D117" s="1729">
        <v>1140.0783749999998</v>
      </c>
      <c r="E117" s="1730">
        <v>16.940000000000001</v>
      </c>
      <c r="F117" s="1731">
        <v>18.53</v>
      </c>
      <c r="G117" s="1732">
        <v>4</v>
      </c>
      <c r="H117" s="1720">
        <v>12508.086600000001</v>
      </c>
      <c r="I117" s="1720">
        <v>15226.3866</v>
      </c>
      <c r="J117" s="1645">
        <f t="shared" si="1"/>
        <v>12508.086600000001</v>
      </c>
      <c r="K117" s="1657">
        <f t="shared" si="1"/>
        <v>15226.3866</v>
      </c>
      <c r="L117" s="546"/>
    </row>
    <row r="118" spans="1:12">
      <c r="A118" s="2008"/>
      <c r="B118" s="1866"/>
      <c r="C118" s="1633">
        <v>1700</v>
      </c>
      <c r="D118" s="1729">
        <v>1208.1492899999998</v>
      </c>
      <c r="E118" s="1730">
        <v>18</v>
      </c>
      <c r="F118" s="1731">
        <v>19.690000000000001</v>
      </c>
      <c r="G118" s="1732">
        <v>4.25</v>
      </c>
      <c r="H118" s="1720">
        <v>13315.233</v>
      </c>
      <c r="I118" s="1720">
        <v>15952.820400000001</v>
      </c>
      <c r="J118" s="1645">
        <f t="shared" si="1"/>
        <v>13315.233</v>
      </c>
      <c r="K118" s="1657">
        <f t="shared" si="1"/>
        <v>15952.820400000001</v>
      </c>
      <c r="L118" s="546"/>
    </row>
    <row r="119" spans="1:12">
      <c r="A119" s="2008"/>
      <c r="B119" s="1866"/>
      <c r="C119" s="1633">
        <v>1800</v>
      </c>
      <c r="D119" s="1729">
        <v>1277.5108499999999</v>
      </c>
      <c r="E119" s="1730">
        <v>19.05</v>
      </c>
      <c r="F119" s="1731">
        <v>20.84</v>
      </c>
      <c r="G119" s="1732">
        <v>4.5</v>
      </c>
      <c r="H119" s="1720">
        <v>14029.2636</v>
      </c>
      <c r="I119" s="1720">
        <v>16952.267400000001</v>
      </c>
      <c r="J119" s="1645">
        <f t="shared" si="1"/>
        <v>14029.2636</v>
      </c>
      <c r="K119" s="1657">
        <f t="shared" si="1"/>
        <v>16952.267400000001</v>
      </c>
      <c r="L119" s="546"/>
    </row>
    <row r="120" spans="1:12">
      <c r="A120" s="2008"/>
      <c r="B120" s="1866"/>
      <c r="C120" s="1633">
        <v>1900</v>
      </c>
      <c r="D120" s="1729">
        <v>1348.4394</v>
      </c>
      <c r="E120" s="1730">
        <v>20.11</v>
      </c>
      <c r="F120" s="1731">
        <v>22</v>
      </c>
      <c r="G120" s="1732">
        <v>4.75</v>
      </c>
      <c r="H120" s="1720">
        <v>14682.889799999999</v>
      </c>
      <c r="I120" s="1720">
        <v>17587.033799999997</v>
      </c>
      <c r="J120" s="1645">
        <f t="shared" si="1"/>
        <v>14682.889799999999</v>
      </c>
      <c r="K120" s="1657">
        <f t="shared" si="1"/>
        <v>17587.033799999997</v>
      </c>
      <c r="L120" s="546"/>
    </row>
    <row r="121" spans="1:12">
      <c r="A121" s="2008"/>
      <c r="B121" s="1866"/>
      <c r="C121" s="1633">
        <v>2000</v>
      </c>
      <c r="D121" s="1729">
        <v>1417.5246149999998</v>
      </c>
      <c r="E121" s="1730">
        <v>21.16</v>
      </c>
      <c r="F121" s="1731">
        <v>23.16</v>
      </c>
      <c r="G121" s="1732">
        <v>5</v>
      </c>
      <c r="H121" s="1720">
        <v>15902.024399999998</v>
      </c>
      <c r="I121" s="1720">
        <v>18899.9166</v>
      </c>
      <c r="J121" s="1645">
        <f t="shared" si="1"/>
        <v>15902.024399999998</v>
      </c>
      <c r="K121" s="1657">
        <f t="shared" si="1"/>
        <v>18899.9166</v>
      </c>
      <c r="L121" s="546"/>
    </row>
    <row r="122" spans="1:12">
      <c r="A122" s="2008"/>
      <c r="B122" s="1866"/>
      <c r="C122" s="1633">
        <v>2100</v>
      </c>
      <c r="D122" s="1729">
        <v>1490.2964999999999</v>
      </c>
      <c r="E122" s="1730">
        <v>22.220000000000002</v>
      </c>
      <c r="F122" s="1731">
        <v>24.32</v>
      </c>
      <c r="G122" s="1732">
        <v>5.25</v>
      </c>
      <c r="H122" s="1720">
        <v>16604.171999999999</v>
      </c>
      <c r="I122" s="1720">
        <v>19554.3894</v>
      </c>
      <c r="J122" s="1645">
        <f t="shared" si="1"/>
        <v>16604.171999999999</v>
      </c>
      <c r="K122" s="1657">
        <f t="shared" si="1"/>
        <v>19554.3894</v>
      </c>
      <c r="L122" s="546"/>
    </row>
    <row r="123" spans="1:12">
      <c r="A123" s="2008"/>
      <c r="B123" s="1866"/>
      <c r="C123" s="1633">
        <v>2200</v>
      </c>
      <c r="D123" s="1729">
        <v>1561.2250499999998</v>
      </c>
      <c r="E123" s="1730">
        <v>23.27</v>
      </c>
      <c r="F123" s="1731">
        <v>25.48</v>
      </c>
      <c r="G123" s="1732">
        <v>5.5</v>
      </c>
      <c r="H123" s="1720">
        <v>17277.606600000003</v>
      </c>
      <c r="I123" s="1720">
        <v>20207.883000000002</v>
      </c>
      <c r="J123" s="1645">
        <f t="shared" si="1"/>
        <v>17277.606600000003</v>
      </c>
      <c r="K123" s="1657">
        <f t="shared" si="1"/>
        <v>20207.883000000002</v>
      </c>
      <c r="L123" s="546"/>
    </row>
    <row r="124" spans="1:12">
      <c r="A124" s="2008"/>
      <c r="B124" s="1866"/>
      <c r="C124" s="1633">
        <v>2300</v>
      </c>
      <c r="D124" s="1729">
        <v>1632.1535999999999</v>
      </c>
      <c r="E124" s="1730">
        <v>24.330000000000002</v>
      </c>
      <c r="F124" s="1731">
        <v>26.63</v>
      </c>
      <c r="G124" s="1732">
        <v>5.75</v>
      </c>
      <c r="H124" s="1720">
        <v>18042.1476</v>
      </c>
      <c r="I124" s="1720">
        <v>20925.4326</v>
      </c>
      <c r="J124" s="1645">
        <f t="shared" si="1"/>
        <v>18042.1476</v>
      </c>
      <c r="K124" s="1657">
        <f t="shared" si="1"/>
        <v>20925.4326</v>
      </c>
      <c r="L124" s="546"/>
    </row>
    <row r="125" spans="1:12">
      <c r="A125" s="2008"/>
      <c r="B125" s="1866"/>
      <c r="C125" s="1633">
        <v>2400</v>
      </c>
      <c r="D125" s="1729">
        <v>1703.0821499999997</v>
      </c>
      <c r="E125" s="1730">
        <v>25.38</v>
      </c>
      <c r="F125" s="1731">
        <v>27.79</v>
      </c>
      <c r="G125" s="1732">
        <v>6</v>
      </c>
      <c r="H125" s="1720">
        <v>18809.677200000002</v>
      </c>
      <c r="I125" s="1720">
        <v>21640.0344</v>
      </c>
      <c r="J125" s="1645">
        <f t="shared" si="1"/>
        <v>18809.677200000002</v>
      </c>
      <c r="K125" s="1657">
        <f t="shared" si="1"/>
        <v>21640.0344</v>
      </c>
      <c r="L125" s="546"/>
    </row>
    <row r="126" spans="1:12">
      <c r="A126" s="2008"/>
      <c r="B126" s="1866"/>
      <c r="C126" s="1633">
        <v>2500</v>
      </c>
      <c r="D126" s="1729">
        <v>1771.70679</v>
      </c>
      <c r="E126" s="1730">
        <v>26.44</v>
      </c>
      <c r="F126" s="1731">
        <v>28.95</v>
      </c>
      <c r="G126" s="1732">
        <v>6.25</v>
      </c>
      <c r="H126" s="1720">
        <v>19511.834999999999</v>
      </c>
      <c r="I126" s="1720">
        <v>22293.517799999998</v>
      </c>
      <c r="J126" s="1645">
        <f t="shared" si="1"/>
        <v>19511.834999999999</v>
      </c>
      <c r="K126" s="1657">
        <f t="shared" si="1"/>
        <v>22293.517799999998</v>
      </c>
      <c r="L126" s="546"/>
    </row>
    <row r="127" spans="1:12">
      <c r="A127" s="2008"/>
      <c r="B127" s="1866"/>
      <c r="C127" s="1633">
        <v>2600</v>
      </c>
      <c r="D127" s="1729">
        <v>1843.3391399999998</v>
      </c>
      <c r="E127" s="1730">
        <v>27.490000000000002</v>
      </c>
      <c r="F127" s="1731">
        <v>30.11</v>
      </c>
      <c r="G127" s="1732">
        <v>6.5</v>
      </c>
      <c r="H127" s="1720">
        <v>20782.459199999998</v>
      </c>
      <c r="I127" s="1720">
        <v>23587.693799999997</v>
      </c>
      <c r="J127" s="1645">
        <f t="shared" si="1"/>
        <v>20782.459199999998</v>
      </c>
      <c r="K127" s="1657">
        <f t="shared" si="1"/>
        <v>23587.693799999997</v>
      </c>
      <c r="L127" s="546"/>
    </row>
    <row r="128" spans="1:12">
      <c r="A128" s="2008"/>
      <c r="B128" s="1866"/>
      <c r="C128" s="1633">
        <v>2800</v>
      </c>
      <c r="D128" s="1729">
        <v>1986.7963499999998</v>
      </c>
      <c r="E128" s="1730">
        <v>29.6</v>
      </c>
      <c r="F128" s="1731">
        <v>32.42</v>
      </c>
      <c r="G128" s="1732">
        <v>7</v>
      </c>
      <c r="H128" s="1720">
        <v>22387.796399999999</v>
      </c>
      <c r="I128" s="1720">
        <v>25026.750599999999</v>
      </c>
      <c r="J128" s="1645">
        <f t="shared" si="1"/>
        <v>22387.796399999999</v>
      </c>
      <c r="K128" s="1657">
        <f t="shared" si="1"/>
        <v>25026.750599999999</v>
      </c>
      <c r="L128" s="546"/>
    </row>
    <row r="129" spans="1:12" ht="15.75" thickBot="1">
      <c r="A129" s="2008"/>
      <c r="B129" s="1867"/>
      <c r="C129" s="1634">
        <v>3000</v>
      </c>
      <c r="D129" s="1733">
        <v>2126.6848799999998</v>
      </c>
      <c r="E129" s="1734">
        <v>31.71</v>
      </c>
      <c r="F129" s="1735">
        <v>34.74</v>
      </c>
      <c r="G129" s="1736">
        <v>7.5</v>
      </c>
      <c r="H129" s="1721">
        <v>23831.728799999997</v>
      </c>
      <c r="I129" s="1721">
        <v>26465.807399999998</v>
      </c>
      <c r="J129" s="1646">
        <f t="shared" si="1"/>
        <v>23831.728799999997</v>
      </c>
      <c r="K129" s="1658">
        <f t="shared" si="1"/>
        <v>26465.807399999998</v>
      </c>
      <c r="L129" s="546"/>
    </row>
    <row r="130" spans="1:12" ht="15" customHeight="1">
      <c r="A130" s="2008"/>
      <c r="B130" s="2003">
        <v>300</v>
      </c>
      <c r="C130" s="1618">
        <v>400</v>
      </c>
      <c r="D130" s="1698">
        <v>549</v>
      </c>
      <c r="E130" s="1737">
        <v>6.22</v>
      </c>
      <c r="F130" s="1737">
        <v>6.5</v>
      </c>
      <c r="G130" s="1619">
        <v>1.5</v>
      </c>
      <c r="H130" s="1719">
        <v>4750.4562000000005</v>
      </c>
      <c r="I130" s="1719">
        <v>7092.3354000000008</v>
      </c>
      <c r="J130" s="1644">
        <f t="shared" si="1"/>
        <v>4750.4562000000005</v>
      </c>
      <c r="K130" s="1656">
        <f t="shared" si="1"/>
        <v>7092.3354000000008</v>
      </c>
      <c r="L130" s="546"/>
    </row>
    <row r="131" spans="1:12">
      <c r="A131" s="2008"/>
      <c r="B131" s="1870"/>
      <c r="C131" s="1620">
        <v>500</v>
      </c>
      <c r="D131" s="1699">
        <v>648</v>
      </c>
      <c r="E131" s="1583">
        <v>7.55</v>
      </c>
      <c r="F131" s="1583">
        <v>7.84</v>
      </c>
      <c r="G131" s="1623">
        <v>1.88</v>
      </c>
      <c r="H131" s="1720">
        <v>5357.8254000000006</v>
      </c>
      <c r="I131" s="1720">
        <v>7672.2768000000005</v>
      </c>
      <c r="J131" s="1645">
        <f t="shared" si="1"/>
        <v>5357.8254000000006</v>
      </c>
      <c r="K131" s="1467">
        <f t="shared" si="1"/>
        <v>7672.2768000000005</v>
      </c>
      <c r="L131" s="546"/>
    </row>
    <row r="132" spans="1:12">
      <c r="A132" s="2008"/>
      <c r="B132" s="1870"/>
      <c r="C132" s="1620">
        <v>600</v>
      </c>
      <c r="D132" s="1699">
        <v>747</v>
      </c>
      <c r="E132" s="1583">
        <v>8.89</v>
      </c>
      <c r="F132" s="1583">
        <v>9.17</v>
      </c>
      <c r="G132" s="1623">
        <v>2.2599999999999998</v>
      </c>
      <c r="H132" s="1720">
        <v>6129.0882000000001</v>
      </c>
      <c r="I132" s="1720">
        <v>8455.6775999999991</v>
      </c>
      <c r="J132" s="1645">
        <f t="shared" si="1"/>
        <v>6129.0882000000001</v>
      </c>
      <c r="K132" s="1467">
        <f t="shared" si="1"/>
        <v>8455.6775999999991</v>
      </c>
      <c r="L132" s="546"/>
    </row>
    <row r="133" spans="1:12">
      <c r="A133" s="2008"/>
      <c r="B133" s="1870"/>
      <c r="C133" s="1620">
        <v>700</v>
      </c>
      <c r="D133" s="1699">
        <v>846</v>
      </c>
      <c r="E133" s="1583">
        <v>10.220000000000001</v>
      </c>
      <c r="F133" s="1583">
        <v>10.5</v>
      </c>
      <c r="G133" s="1623">
        <v>2.64</v>
      </c>
      <c r="H133" s="1720">
        <v>6716.5878000000002</v>
      </c>
      <c r="I133" s="1720">
        <v>9031.8143999999993</v>
      </c>
      <c r="J133" s="1645">
        <f t="shared" si="1"/>
        <v>6716.5878000000002</v>
      </c>
      <c r="K133" s="1467">
        <f t="shared" si="1"/>
        <v>9031.8143999999993</v>
      </c>
      <c r="L133" s="546"/>
    </row>
    <row r="134" spans="1:12">
      <c r="A134" s="2008"/>
      <c r="B134" s="1870"/>
      <c r="C134" s="1620">
        <v>800</v>
      </c>
      <c r="D134" s="1699">
        <v>945</v>
      </c>
      <c r="E134" s="1583">
        <v>11.55</v>
      </c>
      <c r="F134" s="1583">
        <v>11.84</v>
      </c>
      <c r="G134" s="1623">
        <v>3.02</v>
      </c>
      <c r="H134" s="1720">
        <v>7461.7794000000004</v>
      </c>
      <c r="I134" s="1720">
        <v>9810.1865999999991</v>
      </c>
      <c r="J134" s="1645">
        <f t="shared" si="1"/>
        <v>7461.7794000000004</v>
      </c>
      <c r="K134" s="1467">
        <f t="shared" si="1"/>
        <v>9810.1865999999991</v>
      </c>
      <c r="L134" s="546"/>
    </row>
    <row r="135" spans="1:12">
      <c r="A135" s="2008"/>
      <c r="B135" s="1870"/>
      <c r="C135" s="1620">
        <v>900</v>
      </c>
      <c r="D135" s="1699">
        <v>1043</v>
      </c>
      <c r="E135" s="1583">
        <v>12.89</v>
      </c>
      <c r="F135" s="1583">
        <v>13.17</v>
      </c>
      <c r="G135" s="1623">
        <v>3.4</v>
      </c>
      <c r="H135" s="1720">
        <v>8140.2834000000003</v>
      </c>
      <c r="I135" s="1720">
        <v>10525.706399999999</v>
      </c>
      <c r="J135" s="1645">
        <f t="shared" si="1"/>
        <v>8140.2834000000003</v>
      </c>
      <c r="K135" s="1467">
        <f t="shared" si="1"/>
        <v>10525.706399999999</v>
      </c>
      <c r="L135" s="546"/>
    </row>
    <row r="136" spans="1:12">
      <c r="A136" s="2008"/>
      <c r="B136" s="1870"/>
      <c r="C136" s="1620">
        <v>1000</v>
      </c>
      <c r="D136" s="1699">
        <v>1142</v>
      </c>
      <c r="E136" s="1583">
        <v>14.28</v>
      </c>
      <c r="F136" s="1583">
        <v>14.56</v>
      </c>
      <c r="G136" s="1623">
        <v>3.78</v>
      </c>
      <c r="H136" s="1720">
        <v>8927.8152000000009</v>
      </c>
      <c r="I136" s="1720">
        <v>11316.3084</v>
      </c>
      <c r="J136" s="1645">
        <f t="shared" si="1"/>
        <v>8927.8152000000009</v>
      </c>
      <c r="K136" s="1467">
        <f t="shared" si="1"/>
        <v>11316.3084</v>
      </c>
      <c r="L136" s="546"/>
    </row>
    <row r="137" spans="1:12">
      <c r="A137" s="2008"/>
      <c r="B137" s="1870"/>
      <c r="C137" s="1620">
        <v>1100</v>
      </c>
      <c r="D137" s="1699">
        <v>1241</v>
      </c>
      <c r="E137" s="1583">
        <v>15.61</v>
      </c>
      <c r="F137" s="1583">
        <v>15.89</v>
      </c>
      <c r="G137" s="1623">
        <v>4.16</v>
      </c>
      <c r="H137" s="1720">
        <v>9910.116</v>
      </c>
      <c r="I137" s="1720">
        <v>12377.557200000001</v>
      </c>
      <c r="J137" s="1645">
        <f t="shared" si="1"/>
        <v>9910.116</v>
      </c>
      <c r="K137" s="1467">
        <f t="shared" si="1"/>
        <v>12377.557200000001</v>
      </c>
      <c r="L137" s="546"/>
    </row>
    <row r="138" spans="1:12">
      <c r="A138" s="2008"/>
      <c r="B138" s="1870"/>
      <c r="C138" s="1620">
        <v>1200</v>
      </c>
      <c r="D138" s="1699">
        <v>1340</v>
      </c>
      <c r="E138" s="1583">
        <v>16.940000000000001</v>
      </c>
      <c r="F138" s="1583">
        <v>17.22</v>
      </c>
      <c r="G138" s="1623">
        <v>4.54</v>
      </c>
      <c r="H138" s="1720">
        <v>10606.572</v>
      </c>
      <c r="I138" s="1720">
        <v>13076.7264</v>
      </c>
      <c r="J138" s="1645">
        <f t="shared" si="1"/>
        <v>10606.572</v>
      </c>
      <c r="K138" s="1467">
        <f t="shared" si="1"/>
        <v>13076.7264</v>
      </c>
      <c r="L138" s="546"/>
    </row>
    <row r="139" spans="1:12">
      <c r="A139" s="2008"/>
      <c r="B139" s="1870"/>
      <c r="C139" s="1620">
        <v>1300</v>
      </c>
      <c r="D139" s="1699">
        <v>1439</v>
      </c>
      <c r="E139" s="1583">
        <v>18.28</v>
      </c>
      <c r="F139" s="1583">
        <v>18.559999999999999</v>
      </c>
      <c r="G139" s="1623">
        <v>4.92</v>
      </c>
      <c r="H139" s="1720">
        <v>11362.198200000001</v>
      </c>
      <c r="I139" s="1720">
        <v>13776.7932</v>
      </c>
      <c r="J139" s="1645">
        <f t="shared" si="1"/>
        <v>11362.198200000001</v>
      </c>
      <c r="K139" s="1467">
        <f t="shared" si="1"/>
        <v>13776.7932</v>
      </c>
      <c r="L139" s="546"/>
    </row>
    <row r="140" spans="1:12">
      <c r="A140" s="2008"/>
      <c r="B140" s="1870"/>
      <c r="C140" s="1620">
        <v>1400</v>
      </c>
      <c r="D140" s="1699">
        <v>1537</v>
      </c>
      <c r="E140" s="1583">
        <v>19.61</v>
      </c>
      <c r="F140" s="1583">
        <v>19.89</v>
      </c>
      <c r="G140" s="1623">
        <v>5.3</v>
      </c>
      <c r="H140" s="1720">
        <v>12179.065200000001</v>
      </c>
      <c r="I140" s="1720">
        <v>14573.035800000001</v>
      </c>
      <c r="J140" s="1645">
        <f t="shared" si="1"/>
        <v>12179.065200000001</v>
      </c>
      <c r="K140" s="1467">
        <f t="shared" si="1"/>
        <v>14573.035800000001</v>
      </c>
      <c r="L140" s="546"/>
    </row>
    <row r="141" spans="1:12">
      <c r="A141" s="2008"/>
      <c r="B141" s="1870"/>
      <c r="C141" s="1620">
        <v>1500</v>
      </c>
      <c r="D141" s="1699">
        <v>1636</v>
      </c>
      <c r="E141" s="1583">
        <v>21</v>
      </c>
      <c r="F141" s="1583">
        <v>21.28</v>
      </c>
      <c r="G141" s="1623">
        <v>5.68</v>
      </c>
      <c r="H141" s="1720">
        <v>12840.790199999999</v>
      </c>
      <c r="I141" s="1720">
        <v>15253.518599999999</v>
      </c>
      <c r="J141" s="1645">
        <f t="shared" si="1"/>
        <v>12840.790199999999</v>
      </c>
      <c r="K141" s="1467">
        <f t="shared" si="1"/>
        <v>15253.518599999999</v>
      </c>
      <c r="L141" s="546"/>
    </row>
    <row r="142" spans="1:12">
      <c r="A142" s="2008"/>
      <c r="B142" s="1870"/>
      <c r="C142" s="1620">
        <v>1600</v>
      </c>
      <c r="D142" s="1699">
        <v>1735</v>
      </c>
      <c r="E142" s="1583">
        <v>22.33</v>
      </c>
      <c r="F142" s="1583">
        <v>22.61</v>
      </c>
      <c r="G142" s="1623">
        <v>6.06</v>
      </c>
      <c r="H142" s="1720">
        <v>13806.250800000002</v>
      </c>
      <c r="I142" s="1720">
        <v>16284.983400000001</v>
      </c>
      <c r="J142" s="1645">
        <f t="shared" si="1"/>
        <v>13806.250800000002</v>
      </c>
      <c r="K142" s="1467">
        <f t="shared" si="1"/>
        <v>16284.983400000001</v>
      </c>
      <c r="L142" s="546"/>
    </row>
    <row r="143" spans="1:12">
      <c r="A143" s="2008"/>
      <c r="B143" s="1870"/>
      <c r="C143" s="1620">
        <v>1700</v>
      </c>
      <c r="D143" s="1699">
        <v>1874</v>
      </c>
      <c r="E143" s="1583">
        <v>23.73</v>
      </c>
      <c r="F143" s="1583">
        <v>24.02</v>
      </c>
      <c r="G143" s="1623">
        <v>6.44</v>
      </c>
      <c r="H143" s="1720">
        <v>15584.926799999999</v>
      </c>
      <c r="I143" s="1720">
        <v>18075.981</v>
      </c>
      <c r="J143" s="1645">
        <f t="shared" si="1"/>
        <v>15584.926799999999</v>
      </c>
      <c r="K143" s="1467">
        <f t="shared" si="1"/>
        <v>18075.981</v>
      </c>
      <c r="L143" s="546"/>
    </row>
    <row r="144" spans="1:12">
      <c r="A144" s="2008"/>
      <c r="B144" s="1870"/>
      <c r="C144" s="1620">
        <v>1800</v>
      </c>
      <c r="D144" s="1699">
        <v>1984</v>
      </c>
      <c r="E144" s="1583">
        <v>25.07</v>
      </c>
      <c r="F144" s="1583">
        <v>25.35</v>
      </c>
      <c r="G144" s="1623">
        <v>6.82</v>
      </c>
      <c r="H144" s="1720">
        <v>16383.586800000001</v>
      </c>
      <c r="I144" s="1720">
        <v>19327.459800000001</v>
      </c>
      <c r="J144" s="1645">
        <f t="shared" si="1"/>
        <v>16383.586800000001</v>
      </c>
      <c r="K144" s="1467">
        <f t="shared" si="1"/>
        <v>19327.459800000001</v>
      </c>
      <c r="L144" s="546"/>
    </row>
    <row r="145" spans="1:12">
      <c r="A145" s="2008"/>
      <c r="B145" s="1870"/>
      <c r="C145" s="1620">
        <v>1900</v>
      </c>
      <c r="D145" s="1699">
        <v>2095</v>
      </c>
      <c r="E145" s="1583">
        <v>26.4</v>
      </c>
      <c r="F145" s="1583">
        <v>26.68</v>
      </c>
      <c r="G145" s="1623">
        <v>7.2</v>
      </c>
      <c r="H145" s="1720">
        <v>17139.661800000002</v>
      </c>
      <c r="I145" s="1720">
        <v>20077.986000000001</v>
      </c>
      <c r="J145" s="1645">
        <f t="shared" ref="J145:K196" si="2">H145-H145*$E$3</f>
        <v>17139.661800000002</v>
      </c>
      <c r="K145" s="1467">
        <f t="shared" si="2"/>
        <v>20077.986000000001</v>
      </c>
      <c r="L145" s="546"/>
    </row>
    <row r="146" spans="1:12">
      <c r="A146" s="2008"/>
      <c r="B146" s="1870"/>
      <c r="C146" s="1620">
        <v>2000</v>
      </c>
      <c r="D146" s="1699">
        <v>2205</v>
      </c>
      <c r="E146" s="1583">
        <v>27.79</v>
      </c>
      <c r="F146" s="1583">
        <v>28.07</v>
      </c>
      <c r="G146" s="1623">
        <v>7.58</v>
      </c>
      <c r="H146" s="1720">
        <v>18628.096799999999</v>
      </c>
      <c r="I146" s="1720">
        <v>21578.997600000002</v>
      </c>
      <c r="J146" s="1645">
        <f t="shared" si="2"/>
        <v>18628.096799999999</v>
      </c>
      <c r="K146" s="1467">
        <f t="shared" si="2"/>
        <v>21578.997600000002</v>
      </c>
      <c r="L146" s="546"/>
    </row>
    <row r="147" spans="1:12">
      <c r="A147" s="2008"/>
      <c r="B147" s="1870"/>
      <c r="C147" s="1620">
        <v>2100</v>
      </c>
      <c r="D147" s="1699">
        <v>2315</v>
      </c>
      <c r="E147" s="1583">
        <v>29.12</v>
      </c>
      <c r="F147" s="1583">
        <v>29.4</v>
      </c>
      <c r="G147" s="1623">
        <v>7.96</v>
      </c>
      <c r="H147" s="1720">
        <v>19405.948799999998</v>
      </c>
      <c r="I147" s="1720">
        <v>22435.7058</v>
      </c>
      <c r="J147" s="1645">
        <f t="shared" si="2"/>
        <v>19405.948799999998</v>
      </c>
      <c r="K147" s="1467">
        <f t="shared" si="2"/>
        <v>22435.7058</v>
      </c>
      <c r="L147" s="546"/>
    </row>
    <row r="148" spans="1:12">
      <c r="A148" s="2008"/>
      <c r="B148" s="1870"/>
      <c r="C148" s="1620">
        <v>2200</v>
      </c>
      <c r="D148" s="1699">
        <v>2425</v>
      </c>
      <c r="E148" s="1583">
        <v>30.46</v>
      </c>
      <c r="F148" s="1583">
        <v>30.74</v>
      </c>
      <c r="G148" s="1623">
        <v>8.34</v>
      </c>
      <c r="H148" s="1720">
        <v>20183.821200000002</v>
      </c>
      <c r="I148" s="1720">
        <v>23097.543000000001</v>
      </c>
      <c r="J148" s="1645">
        <f t="shared" si="2"/>
        <v>20183.821200000002</v>
      </c>
      <c r="K148" s="1467">
        <f t="shared" si="2"/>
        <v>23097.543000000001</v>
      </c>
      <c r="L148" s="546"/>
    </row>
    <row r="149" spans="1:12">
      <c r="A149" s="2008"/>
      <c r="B149" s="1870"/>
      <c r="C149" s="1620">
        <v>2300</v>
      </c>
      <c r="D149" s="1699">
        <v>2535</v>
      </c>
      <c r="E149" s="1583">
        <v>31.79</v>
      </c>
      <c r="F149" s="1583">
        <v>32.07</v>
      </c>
      <c r="G149" s="1623">
        <v>8.7200000000000006</v>
      </c>
      <c r="H149" s="1720">
        <v>21134.859</v>
      </c>
      <c r="I149" s="1720">
        <v>23998.4172</v>
      </c>
      <c r="J149" s="1645">
        <f t="shared" si="2"/>
        <v>21134.859</v>
      </c>
      <c r="K149" s="1467">
        <f t="shared" si="2"/>
        <v>23998.4172</v>
      </c>
      <c r="L149" s="546"/>
    </row>
    <row r="150" spans="1:12">
      <c r="A150" s="2008"/>
      <c r="B150" s="1870"/>
      <c r="C150" s="1620">
        <v>2400</v>
      </c>
      <c r="D150" s="1699">
        <v>2645</v>
      </c>
      <c r="E150" s="1583">
        <v>33.119999999999997</v>
      </c>
      <c r="F150" s="1583">
        <v>33.4</v>
      </c>
      <c r="G150" s="1623">
        <v>9.1</v>
      </c>
      <c r="H150" s="1720">
        <v>22042.373399999997</v>
      </c>
      <c r="I150" s="1720">
        <v>25087.338599999999</v>
      </c>
      <c r="J150" s="1645">
        <f t="shared" si="2"/>
        <v>22042.373399999997</v>
      </c>
      <c r="K150" s="1467">
        <f t="shared" si="2"/>
        <v>25087.338599999999</v>
      </c>
      <c r="L150" s="546"/>
    </row>
    <row r="151" spans="1:12">
      <c r="A151" s="2008"/>
      <c r="B151" s="1870"/>
      <c r="C151" s="1620">
        <v>2500</v>
      </c>
      <c r="D151" s="1699">
        <v>2756</v>
      </c>
      <c r="E151" s="1583">
        <v>34.46</v>
      </c>
      <c r="F151" s="1583">
        <v>34.74</v>
      </c>
      <c r="G151" s="1623">
        <v>9.48</v>
      </c>
      <c r="H151" s="1720">
        <v>22863.769199999999</v>
      </c>
      <c r="I151" s="1720">
        <v>25872.912</v>
      </c>
      <c r="J151" s="1645">
        <f t="shared" si="2"/>
        <v>22863.769199999999</v>
      </c>
      <c r="K151" s="1467">
        <f t="shared" si="2"/>
        <v>25872.912</v>
      </c>
      <c r="L151" s="546"/>
    </row>
    <row r="152" spans="1:12">
      <c r="A152" s="2008"/>
      <c r="B152" s="1870"/>
      <c r="C152" s="1620">
        <v>2600</v>
      </c>
      <c r="D152" s="1699">
        <v>2866</v>
      </c>
      <c r="E152" s="1583">
        <v>35.79</v>
      </c>
      <c r="F152" s="1583">
        <v>36.07</v>
      </c>
      <c r="G152" s="1623">
        <v>9.86</v>
      </c>
      <c r="H152" s="1720">
        <v>24349.2258</v>
      </c>
      <c r="I152" s="1720">
        <v>27365.641200000002</v>
      </c>
      <c r="J152" s="1645">
        <f t="shared" si="2"/>
        <v>24349.2258</v>
      </c>
      <c r="K152" s="1467">
        <f t="shared" si="2"/>
        <v>27365.641200000002</v>
      </c>
      <c r="L152" s="546"/>
    </row>
    <row r="153" spans="1:12">
      <c r="A153" s="2008"/>
      <c r="B153" s="1870"/>
      <c r="C153" s="1620">
        <v>2800</v>
      </c>
      <c r="D153" s="1699">
        <v>3086</v>
      </c>
      <c r="E153" s="1583">
        <v>38.46</v>
      </c>
      <c r="F153" s="1583">
        <v>38.74</v>
      </c>
      <c r="G153" s="1623">
        <v>10.62</v>
      </c>
      <c r="H153" s="1720">
        <v>26170.170599999998</v>
      </c>
      <c r="I153" s="1720">
        <v>29239.8606</v>
      </c>
      <c r="J153" s="1645">
        <f t="shared" si="2"/>
        <v>26170.170599999998</v>
      </c>
      <c r="K153" s="1467">
        <f t="shared" si="2"/>
        <v>29239.8606</v>
      </c>
      <c r="L153" s="546"/>
    </row>
    <row r="154" spans="1:12" ht="15.75" thickBot="1">
      <c r="A154" s="2008"/>
      <c r="B154" s="1871"/>
      <c r="C154" s="1624">
        <v>3000</v>
      </c>
      <c r="D154" s="1700">
        <v>3307</v>
      </c>
      <c r="E154" s="1738">
        <v>41.12</v>
      </c>
      <c r="F154" s="1738">
        <v>41.41</v>
      </c>
      <c r="G154" s="1627">
        <v>11.38</v>
      </c>
      <c r="H154" s="1721">
        <v>27903.048600000002</v>
      </c>
      <c r="I154" s="1721">
        <v>30894.035400000001</v>
      </c>
      <c r="J154" s="1646">
        <f t="shared" si="2"/>
        <v>27903.048600000002</v>
      </c>
      <c r="K154" s="243">
        <f t="shared" si="2"/>
        <v>30894.035400000001</v>
      </c>
      <c r="L154" s="546"/>
    </row>
    <row r="155" spans="1:12">
      <c r="A155" s="2008"/>
      <c r="B155" s="1865">
        <v>400</v>
      </c>
      <c r="C155" s="1628">
        <v>400</v>
      </c>
      <c r="D155" s="1629">
        <v>606.51</v>
      </c>
      <c r="E155" s="1468">
        <v>7.5200000000000005</v>
      </c>
      <c r="F155" s="1639">
        <v>7.8250000000000002</v>
      </c>
      <c r="G155" s="1640">
        <v>1.8</v>
      </c>
      <c r="H155" s="1719">
        <v>5215.9229999999998</v>
      </c>
      <c r="I155" s="1719">
        <v>7768.1466</v>
      </c>
      <c r="J155" s="1644">
        <f t="shared" si="2"/>
        <v>5215.9229999999998</v>
      </c>
      <c r="K155" s="1656">
        <f t="shared" si="2"/>
        <v>7768.1466</v>
      </c>
      <c r="L155" s="546"/>
    </row>
    <row r="156" spans="1:12">
      <c r="A156" s="2008"/>
      <c r="B156" s="1866"/>
      <c r="C156" s="1466">
        <v>500</v>
      </c>
      <c r="D156" s="1632">
        <v>757.61999999999989</v>
      </c>
      <c r="E156" s="1622">
        <v>9.4</v>
      </c>
      <c r="F156" s="1630">
        <v>9.7050000000000001</v>
      </c>
      <c r="G156" s="1631">
        <v>2.25</v>
      </c>
      <c r="H156" s="1720">
        <v>5984.6358</v>
      </c>
      <c r="I156" s="1720">
        <v>8562.1859999999997</v>
      </c>
      <c r="J156" s="1645">
        <f t="shared" si="2"/>
        <v>5984.6358</v>
      </c>
      <c r="K156" s="1657">
        <f t="shared" si="2"/>
        <v>8562.1859999999997</v>
      </c>
      <c r="L156" s="546"/>
    </row>
    <row r="157" spans="1:12">
      <c r="A157" s="2008"/>
      <c r="B157" s="1866"/>
      <c r="C157" s="1466">
        <v>600</v>
      </c>
      <c r="D157" s="1632">
        <v>909.76499999999999</v>
      </c>
      <c r="E157" s="1622">
        <v>11.28</v>
      </c>
      <c r="F157" s="1630">
        <v>11.584999999999999</v>
      </c>
      <c r="G157" s="1631">
        <v>2.6999999999999997</v>
      </c>
      <c r="H157" s="1720">
        <v>6841.7213999999994</v>
      </c>
      <c r="I157" s="1720">
        <v>9423.637200000001</v>
      </c>
      <c r="J157" s="1645">
        <f t="shared" si="2"/>
        <v>6841.7213999999994</v>
      </c>
      <c r="K157" s="1657">
        <f t="shared" si="2"/>
        <v>9423.637200000001</v>
      </c>
      <c r="L157" s="546"/>
    </row>
    <row r="158" spans="1:12">
      <c r="A158" s="2008"/>
      <c r="B158" s="1866"/>
      <c r="C158" s="1633">
        <v>700</v>
      </c>
      <c r="D158" s="1632">
        <v>1060.875</v>
      </c>
      <c r="E158" s="1622">
        <v>13.16</v>
      </c>
      <c r="F158" s="1630">
        <v>13.465</v>
      </c>
      <c r="G158" s="1631">
        <v>3.15</v>
      </c>
      <c r="H158" s="1720">
        <v>7620.4710000000005</v>
      </c>
      <c r="I158" s="1720">
        <v>10216.758600000001</v>
      </c>
      <c r="J158" s="1645">
        <f t="shared" si="2"/>
        <v>7620.4710000000005</v>
      </c>
      <c r="K158" s="1657">
        <f t="shared" si="2"/>
        <v>10216.758600000001</v>
      </c>
      <c r="L158" s="546"/>
    </row>
    <row r="159" spans="1:12">
      <c r="A159" s="2008"/>
      <c r="B159" s="1866"/>
      <c r="C159" s="1633">
        <v>800</v>
      </c>
      <c r="D159" s="1632">
        <v>1213.02</v>
      </c>
      <c r="E159" s="1622">
        <v>15.040000000000001</v>
      </c>
      <c r="F159" s="1630">
        <v>15.345000000000001</v>
      </c>
      <c r="G159" s="1631">
        <v>3.6</v>
      </c>
      <c r="H159" s="1720">
        <v>8421.0383999999995</v>
      </c>
      <c r="I159" s="1720">
        <v>11043.5604</v>
      </c>
      <c r="J159" s="1645">
        <f t="shared" si="2"/>
        <v>8421.0383999999995</v>
      </c>
      <c r="K159" s="1657">
        <f t="shared" si="2"/>
        <v>11043.5604</v>
      </c>
      <c r="L159" s="546"/>
    </row>
    <row r="160" spans="1:12">
      <c r="A160" s="2008"/>
      <c r="B160" s="1866"/>
      <c r="C160" s="1633">
        <v>900</v>
      </c>
      <c r="D160" s="1632">
        <v>1364.1299999999999</v>
      </c>
      <c r="E160" s="1622">
        <v>16.920000000000002</v>
      </c>
      <c r="F160" s="1630">
        <v>17.225000000000001</v>
      </c>
      <c r="G160" s="1631">
        <v>4.05</v>
      </c>
      <c r="H160" s="1720">
        <v>9225.3696</v>
      </c>
      <c r="I160" s="1720">
        <v>11905.0218</v>
      </c>
      <c r="J160" s="1645">
        <f t="shared" si="2"/>
        <v>9225.3696</v>
      </c>
      <c r="K160" s="1657">
        <f t="shared" si="2"/>
        <v>11905.0218</v>
      </c>
      <c r="L160" s="546"/>
    </row>
    <row r="161" spans="1:12">
      <c r="A161" s="2008"/>
      <c r="B161" s="1866"/>
      <c r="C161" s="1633">
        <v>1000</v>
      </c>
      <c r="D161" s="1632">
        <v>1516.2749999999999</v>
      </c>
      <c r="E161" s="1622">
        <v>18.8</v>
      </c>
      <c r="F161" s="1630">
        <v>18.8</v>
      </c>
      <c r="G161" s="1631">
        <v>4.5</v>
      </c>
      <c r="H161" s="1720">
        <v>10007.189399999999</v>
      </c>
      <c r="I161" s="1720">
        <v>12826.4184</v>
      </c>
      <c r="J161" s="1645">
        <f t="shared" si="2"/>
        <v>10007.189399999999</v>
      </c>
      <c r="K161" s="1657">
        <f t="shared" si="2"/>
        <v>12826.4184</v>
      </c>
      <c r="L161" s="546"/>
    </row>
    <row r="162" spans="1:12">
      <c r="A162" s="2008"/>
      <c r="B162" s="1866"/>
      <c r="C162" s="1633">
        <v>1100</v>
      </c>
      <c r="D162" s="1632">
        <v>1667.3849999999998</v>
      </c>
      <c r="E162" s="1622">
        <v>20.680000000000003</v>
      </c>
      <c r="F162" s="1630">
        <v>20.985000000000003</v>
      </c>
      <c r="G162" s="1631">
        <v>4.95</v>
      </c>
      <c r="H162" s="1720">
        <v>11053.699199999999</v>
      </c>
      <c r="I162" s="1720">
        <v>13875.651599999999</v>
      </c>
      <c r="J162" s="1645">
        <f t="shared" si="2"/>
        <v>11053.699199999999</v>
      </c>
      <c r="K162" s="1657">
        <f t="shared" si="2"/>
        <v>13875.651599999999</v>
      </c>
      <c r="L162" s="546"/>
    </row>
    <row r="163" spans="1:12">
      <c r="A163" s="2008"/>
      <c r="B163" s="1866"/>
      <c r="C163" s="1633">
        <v>1200</v>
      </c>
      <c r="D163" s="1632">
        <v>1819.53</v>
      </c>
      <c r="E163" s="1622">
        <v>22.56</v>
      </c>
      <c r="F163" s="1630">
        <v>22.864999999999998</v>
      </c>
      <c r="G163" s="1631">
        <v>5.3999999999999995</v>
      </c>
      <c r="H163" s="1720">
        <v>11805.102599999998</v>
      </c>
      <c r="I163" s="1720">
        <v>14689.275</v>
      </c>
      <c r="J163" s="1645">
        <f t="shared" si="2"/>
        <v>11805.102599999998</v>
      </c>
      <c r="K163" s="1657">
        <f t="shared" si="2"/>
        <v>14689.275</v>
      </c>
      <c r="L163" s="546"/>
    </row>
    <row r="164" spans="1:12">
      <c r="A164" s="2008"/>
      <c r="B164" s="1866"/>
      <c r="C164" s="1633">
        <v>1300</v>
      </c>
      <c r="D164" s="1632">
        <v>1971.675</v>
      </c>
      <c r="E164" s="1622">
        <v>24.44</v>
      </c>
      <c r="F164" s="1630">
        <v>24.745000000000001</v>
      </c>
      <c r="G164" s="1631">
        <v>5.8500000000000005</v>
      </c>
      <c r="H164" s="1720">
        <v>12649.835999999999</v>
      </c>
      <c r="I164" s="1720">
        <v>15535.415999999999</v>
      </c>
      <c r="J164" s="1645">
        <f t="shared" si="2"/>
        <v>12649.835999999999</v>
      </c>
      <c r="K164" s="1657">
        <f t="shared" si="2"/>
        <v>15535.415999999999</v>
      </c>
      <c r="L164" s="546"/>
    </row>
    <row r="165" spans="1:12">
      <c r="A165" s="2008"/>
      <c r="B165" s="1866"/>
      <c r="C165" s="1633">
        <v>1400</v>
      </c>
      <c r="D165" s="1632">
        <v>2122.7849999999999</v>
      </c>
      <c r="E165" s="1622">
        <v>26.32</v>
      </c>
      <c r="F165" s="1630">
        <v>26.625</v>
      </c>
      <c r="G165" s="1631">
        <v>6.3</v>
      </c>
      <c r="H165" s="1720">
        <v>13587.899399999998</v>
      </c>
      <c r="I165" s="1720">
        <v>16509.669000000002</v>
      </c>
      <c r="J165" s="1645">
        <f t="shared" si="2"/>
        <v>13587.899399999998</v>
      </c>
      <c r="K165" s="1657">
        <f t="shared" si="2"/>
        <v>16509.669000000002</v>
      </c>
      <c r="L165" s="546"/>
    </row>
    <row r="166" spans="1:12">
      <c r="A166" s="2008"/>
      <c r="B166" s="1866"/>
      <c r="C166" s="1633">
        <v>1500</v>
      </c>
      <c r="D166" s="1632">
        <v>2274.9299999999998</v>
      </c>
      <c r="E166" s="1622">
        <v>28.200000000000003</v>
      </c>
      <c r="F166" s="1630">
        <v>28.505000000000003</v>
      </c>
      <c r="G166" s="1631">
        <v>6.75</v>
      </c>
      <c r="H166" s="1720">
        <v>14403.8688</v>
      </c>
      <c r="I166" s="1720">
        <v>17356.758600000001</v>
      </c>
      <c r="J166" s="1645">
        <f t="shared" si="2"/>
        <v>14403.8688</v>
      </c>
      <c r="K166" s="1657">
        <f t="shared" si="2"/>
        <v>17356.758600000001</v>
      </c>
      <c r="L166" s="546"/>
    </row>
    <row r="167" spans="1:12">
      <c r="A167" s="2008"/>
      <c r="B167" s="1866"/>
      <c r="C167" s="1633">
        <v>1600</v>
      </c>
      <c r="D167" s="1632">
        <v>2426.04</v>
      </c>
      <c r="E167" s="1622">
        <v>30.080000000000002</v>
      </c>
      <c r="F167" s="1630">
        <v>30.385000000000002</v>
      </c>
      <c r="G167" s="1631">
        <v>7.2</v>
      </c>
      <c r="H167" s="1720">
        <v>15485.180999999999</v>
      </c>
      <c r="I167" s="1720">
        <v>18554.738399999998</v>
      </c>
      <c r="J167" s="1645">
        <f t="shared" si="2"/>
        <v>15485.180999999999</v>
      </c>
      <c r="K167" s="1657">
        <f t="shared" si="2"/>
        <v>18554.738399999998</v>
      </c>
      <c r="L167" s="546"/>
    </row>
    <row r="168" spans="1:12">
      <c r="A168" s="2008"/>
      <c r="B168" s="1866"/>
      <c r="C168" s="1633">
        <v>1700</v>
      </c>
      <c r="D168" s="1632">
        <v>2579.2199999999998</v>
      </c>
      <c r="E168" s="1622">
        <v>31.96</v>
      </c>
      <c r="F168" s="1630">
        <v>32.265000000000001</v>
      </c>
      <c r="G168" s="1631">
        <v>7.6499999999999995</v>
      </c>
      <c r="H168" s="1720">
        <v>17247.088199999998</v>
      </c>
      <c r="I168" s="1720">
        <v>20573.879400000002</v>
      </c>
      <c r="J168" s="1645">
        <f t="shared" si="2"/>
        <v>17247.088199999998</v>
      </c>
      <c r="K168" s="1657">
        <f t="shared" si="2"/>
        <v>20573.879400000002</v>
      </c>
      <c r="L168" s="546"/>
    </row>
    <row r="169" spans="1:12">
      <c r="A169" s="2008"/>
      <c r="B169" s="1866"/>
      <c r="C169" s="1633">
        <v>1800</v>
      </c>
      <c r="D169" s="1632">
        <v>2729.2949999999996</v>
      </c>
      <c r="E169" s="1622">
        <v>33.840000000000003</v>
      </c>
      <c r="F169" s="1630">
        <v>34.145000000000003</v>
      </c>
      <c r="G169" s="1631">
        <v>8.1</v>
      </c>
      <c r="H169" s="1720">
        <v>18116.393399999997</v>
      </c>
      <c r="I169" s="1720">
        <v>21898.991999999998</v>
      </c>
      <c r="J169" s="1645">
        <f t="shared" si="2"/>
        <v>18116.393399999997</v>
      </c>
      <c r="K169" s="1657">
        <f t="shared" si="2"/>
        <v>21898.991999999998</v>
      </c>
      <c r="L169" s="546"/>
    </row>
    <row r="170" spans="1:12">
      <c r="A170" s="2008"/>
      <c r="B170" s="1866"/>
      <c r="C170" s="1633">
        <v>1900</v>
      </c>
      <c r="D170" s="1632">
        <v>2881.4399999999996</v>
      </c>
      <c r="E170" s="1622">
        <v>35.72</v>
      </c>
      <c r="F170" s="1630">
        <v>36.024999999999999</v>
      </c>
      <c r="G170" s="1631">
        <v>8.5499999999999989</v>
      </c>
      <c r="H170" s="1720">
        <v>18985.6986</v>
      </c>
      <c r="I170" s="1720">
        <v>22837.718399999998</v>
      </c>
      <c r="J170" s="1645">
        <f t="shared" si="2"/>
        <v>18985.6986</v>
      </c>
      <c r="K170" s="1657">
        <f t="shared" si="2"/>
        <v>22837.718399999998</v>
      </c>
      <c r="L170" s="546"/>
    </row>
    <row r="171" spans="1:12">
      <c r="A171" s="2008"/>
      <c r="B171" s="1866"/>
      <c r="C171" s="1633">
        <v>2000</v>
      </c>
      <c r="D171" s="1632">
        <v>3032.5499999999997</v>
      </c>
      <c r="E171" s="1622">
        <v>37.6</v>
      </c>
      <c r="F171" s="1630">
        <v>37.905000000000001</v>
      </c>
      <c r="G171" s="1631">
        <v>9</v>
      </c>
      <c r="H171" s="1720">
        <v>20599.399800000003</v>
      </c>
      <c r="I171" s="1720">
        <v>24606.5412</v>
      </c>
      <c r="J171" s="1645">
        <f t="shared" si="2"/>
        <v>20599.399800000003</v>
      </c>
      <c r="K171" s="1657">
        <f t="shared" si="2"/>
        <v>24606.5412</v>
      </c>
      <c r="L171" s="546"/>
    </row>
    <row r="172" spans="1:12">
      <c r="A172" s="2008"/>
      <c r="B172" s="1866"/>
      <c r="C172" s="1633">
        <v>2100</v>
      </c>
      <c r="D172" s="1632">
        <v>3186.7649999999999</v>
      </c>
      <c r="E172" s="1622">
        <v>39.480000000000004</v>
      </c>
      <c r="F172" s="1630">
        <v>39.785000000000004</v>
      </c>
      <c r="G172" s="1631">
        <v>9.4500000000000011</v>
      </c>
      <c r="H172" s="1720">
        <v>21526.120800000001</v>
      </c>
      <c r="I172" s="1720">
        <v>25539.249599999999</v>
      </c>
      <c r="J172" s="1645">
        <f t="shared" si="2"/>
        <v>21526.120800000001</v>
      </c>
      <c r="K172" s="1657">
        <f t="shared" si="2"/>
        <v>25539.249599999999</v>
      </c>
      <c r="L172" s="546"/>
    </row>
    <row r="173" spans="1:12">
      <c r="A173" s="2008"/>
      <c r="B173" s="1866"/>
      <c r="C173" s="1633">
        <v>2200</v>
      </c>
      <c r="D173" s="1632">
        <v>3338.91</v>
      </c>
      <c r="E173" s="1622">
        <v>41.360000000000007</v>
      </c>
      <c r="F173" s="1630">
        <v>41.665000000000006</v>
      </c>
      <c r="G173" s="1631">
        <v>9.9</v>
      </c>
      <c r="H173" s="1720">
        <v>22420.609800000002</v>
      </c>
      <c r="I173" s="1720">
        <v>26507.168399999999</v>
      </c>
      <c r="J173" s="1645">
        <f t="shared" si="2"/>
        <v>22420.609800000002</v>
      </c>
      <c r="K173" s="1657">
        <f t="shared" si="2"/>
        <v>26507.168399999999</v>
      </c>
      <c r="L173" s="546"/>
    </row>
    <row r="174" spans="1:12">
      <c r="A174" s="2008"/>
      <c r="B174" s="1866"/>
      <c r="C174" s="1633">
        <v>2300</v>
      </c>
      <c r="D174" s="1632">
        <v>3486.9149999999995</v>
      </c>
      <c r="E174" s="1622">
        <v>43.239999999999995</v>
      </c>
      <c r="F174" s="1630">
        <v>43.544999999999995</v>
      </c>
      <c r="G174" s="1631">
        <v>10.35</v>
      </c>
      <c r="H174" s="1720">
        <v>23452.084800000001</v>
      </c>
      <c r="I174" s="1720">
        <v>27547.537799999998</v>
      </c>
      <c r="J174" s="1645">
        <f t="shared" si="2"/>
        <v>23452.084800000001</v>
      </c>
      <c r="K174" s="1657">
        <f t="shared" si="2"/>
        <v>27547.537799999998</v>
      </c>
      <c r="L174" s="546"/>
    </row>
    <row r="175" spans="1:12">
      <c r="A175" s="2008"/>
      <c r="B175" s="1866"/>
      <c r="C175" s="1633">
        <v>2400</v>
      </c>
      <c r="D175" s="1632">
        <v>3639.06</v>
      </c>
      <c r="E175" s="1622">
        <v>45.12</v>
      </c>
      <c r="F175" s="1630">
        <v>45.424999999999997</v>
      </c>
      <c r="G175" s="1631">
        <v>10.799999999999999</v>
      </c>
      <c r="H175" s="1720">
        <v>24452.358</v>
      </c>
      <c r="I175" s="1720">
        <v>28588.916999999998</v>
      </c>
      <c r="J175" s="1645">
        <f t="shared" si="2"/>
        <v>24452.358</v>
      </c>
      <c r="K175" s="1657">
        <f t="shared" si="2"/>
        <v>28588.916999999998</v>
      </c>
      <c r="L175" s="546"/>
    </row>
    <row r="176" spans="1:12">
      <c r="A176" s="2008"/>
      <c r="B176" s="1866"/>
      <c r="C176" s="1633">
        <v>2500</v>
      </c>
      <c r="D176" s="1632">
        <v>3791.2049999999999</v>
      </c>
      <c r="E176" s="1622">
        <v>47</v>
      </c>
      <c r="F176" s="1630">
        <v>47.305</v>
      </c>
      <c r="G176" s="1631">
        <v>11.25</v>
      </c>
      <c r="H176" s="1720">
        <v>25377.059400000002</v>
      </c>
      <c r="I176" s="1720">
        <v>29556.8256</v>
      </c>
      <c r="J176" s="1645">
        <f t="shared" si="2"/>
        <v>25377.059400000002</v>
      </c>
      <c r="K176" s="1657">
        <f t="shared" si="2"/>
        <v>29556.8256</v>
      </c>
      <c r="L176" s="546"/>
    </row>
    <row r="177" spans="1:12">
      <c r="A177" s="2008"/>
      <c r="B177" s="1866"/>
      <c r="C177" s="1633">
        <v>2600</v>
      </c>
      <c r="D177" s="1632">
        <v>3942.3149999999996</v>
      </c>
      <c r="E177" s="1622">
        <v>48.88</v>
      </c>
      <c r="F177" s="1630">
        <v>49.185000000000002</v>
      </c>
      <c r="G177" s="1631">
        <v>11.700000000000001</v>
      </c>
      <c r="H177" s="1720">
        <v>27007.865999999998</v>
      </c>
      <c r="I177" s="1720">
        <v>31376.9748</v>
      </c>
      <c r="J177" s="1645">
        <f t="shared" si="2"/>
        <v>27007.865999999998</v>
      </c>
      <c r="K177" s="1657">
        <f t="shared" si="2"/>
        <v>31376.9748</v>
      </c>
      <c r="L177" s="546"/>
    </row>
    <row r="178" spans="1:12">
      <c r="A178" s="2008"/>
      <c r="B178" s="1866"/>
      <c r="C178" s="1633">
        <v>2800</v>
      </c>
      <c r="D178" s="1632">
        <v>4248.6749999999993</v>
      </c>
      <c r="E178" s="1622">
        <v>52.64</v>
      </c>
      <c r="F178" s="1630">
        <v>52.945</v>
      </c>
      <c r="G178" s="1631">
        <v>12.6</v>
      </c>
      <c r="H178" s="1720">
        <v>29129.261999999999</v>
      </c>
      <c r="I178" s="1720">
        <v>32484.745800000001</v>
      </c>
      <c r="J178" s="1645">
        <f t="shared" si="2"/>
        <v>29129.261999999999</v>
      </c>
      <c r="K178" s="1657">
        <f t="shared" si="2"/>
        <v>32484.745800000001</v>
      </c>
      <c r="L178" s="546"/>
    </row>
    <row r="179" spans="1:12" ht="15.75" thickBot="1">
      <c r="A179" s="2008"/>
      <c r="B179" s="1867"/>
      <c r="C179" s="1634">
        <v>3000</v>
      </c>
      <c r="D179" s="1635">
        <v>4548.8249999999998</v>
      </c>
      <c r="E179" s="1626">
        <v>56.400000000000006</v>
      </c>
      <c r="F179" s="1641">
        <v>56.705000000000005</v>
      </c>
      <c r="G179" s="1642">
        <v>13.5</v>
      </c>
      <c r="H179" s="1721">
        <v>31039.120199999998</v>
      </c>
      <c r="I179" s="1721">
        <v>33589.497599999995</v>
      </c>
      <c r="J179" s="1646">
        <f t="shared" si="2"/>
        <v>31039.120199999998</v>
      </c>
      <c r="K179" s="1658">
        <f t="shared" si="2"/>
        <v>33589.497599999995</v>
      </c>
      <c r="L179" s="546"/>
    </row>
    <row r="180" spans="1:12">
      <c r="A180" s="2008"/>
      <c r="B180" s="2003">
        <v>500</v>
      </c>
      <c r="C180" s="1618">
        <v>400</v>
      </c>
      <c r="D180" s="1636">
        <v>775</v>
      </c>
      <c r="E180" s="1468">
        <v>10.33</v>
      </c>
      <c r="F180" s="1469">
        <v>10.66</v>
      </c>
      <c r="G180" s="1619">
        <v>2.25</v>
      </c>
      <c r="H180" s="1719">
        <v>5691.5897999999997</v>
      </c>
      <c r="I180" s="1719">
        <v>8022.6977999999999</v>
      </c>
      <c r="J180" s="1644">
        <f t="shared" si="2"/>
        <v>5691.5897999999997</v>
      </c>
      <c r="K180" s="1656">
        <f t="shared" si="2"/>
        <v>8022.6977999999999</v>
      </c>
      <c r="L180" s="546"/>
    </row>
    <row r="181" spans="1:12">
      <c r="A181" s="2008"/>
      <c r="B181" s="1870"/>
      <c r="C181" s="1620">
        <v>500</v>
      </c>
      <c r="D181" s="1637">
        <v>930</v>
      </c>
      <c r="E181" s="1622">
        <v>12.66</v>
      </c>
      <c r="F181" s="1621">
        <v>13</v>
      </c>
      <c r="G181" s="1623">
        <v>2.82</v>
      </c>
      <c r="H181" s="1720">
        <v>6479.9273999999996</v>
      </c>
      <c r="I181" s="1720">
        <v>8890.8402000000006</v>
      </c>
      <c r="J181" s="1645">
        <f t="shared" si="2"/>
        <v>6479.9273999999996</v>
      </c>
      <c r="K181" s="1467">
        <f t="shared" si="2"/>
        <v>8890.8402000000006</v>
      </c>
      <c r="L181" s="546"/>
    </row>
    <row r="182" spans="1:12">
      <c r="A182" s="2008"/>
      <c r="B182" s="1870"/>
      <c r="C182" s="1620">
        <v>600</v>
      </c>
      <c r="D182" s="1637">
        <v>1085</v>
      </c>
      <c r="E182" s="1622">
        <v>14.7</v>
      </c>
      <c r="F182" s="1621">
        <v>15.34</v>
      </c>
      <c r="G182" s="1623">
        <v>3.38</v>
      </c>
      <c r="H182" s="1720">
        <v>7484.5968000000003</v>
      </c>
      <c r="I182" s="1720">
        <v>9797.8955999999998</v>
      </c>
      <c r="J182" s="1645">
        <f t="shared" si="2"/>
        <v>7484.5968000000003</v>
      </c>
      <c r="K182" s="1467">
        <f t="shared" si="2"/>
        <v>9797.8955999999998</v>
      </c>
      <c r="L182" s="546"/>
    </row>
    <row r="183" spans="1:12">
      <c r="A183" s="2008"/>
      <c r="B183" s="1870"/>
      <c r="C183" s="1620">
        <v>700</v>
      </c>
      <c r="D183" s="1637">
        <v>1240</v>
      </c>
      <c r="E183" s="1622">
        <v>17.34</v>
      </c>
      <c r="F183" s="1621">
        <v>17.670000000000002</v>
      </c>
      <c r="G183" s="1623">
        <v>3.94</v>
      </c>
      <c r="H183" s="1720">
        <v>8225.7186000000002</v>
      </c>
      <c r="I183" s="1720">
        <v>10607.6736</v>
      </c>
      <c r="J183" s="1645">
        <f t="shared" si="2"/>
        <v>8225.7186000000002</v>
      </c>
      <c r="K183" s="1467">
        <f t="shared" si="2"/>
        <v>10607.6736</v>
      </c>
      <c r="L183" s="546"/>
    </row>
    <row r="184" spans="1:12">
      <c r="A184" s="2008"/>
      <c r="B184" s="1870"/>
      <c r="C184" s="1620">
        <v>800</v>
      </c>
      <c r="D184" s="1637">
        <v>1395</v>
      </c>
      <c r="E184" s="1622">
        <v>19.68</v>
      </c>
      <c r="F184" s="1621">
        <v>20.010000000000002</v>
      </c>
      <c r="G184" s="1623">
        <v>4.5</v>
      </c>
      <c r="H184" s="1720">
        <v>9113.4246000000003</v>
      </c>
      <c r="I184" s="1720">
        <v>11513.8212</v>
      </c>
      <c r="J184" s="1645">
        <f t="shared" si="2"/>
        <v>9113.4246000000003</v>
      </c>
      <c r="K184" s="1467">
        <f t="shared" si="2"/>
        <v>11513.8212</v>
      </c>
      <c r="L184" s="546"/>
    </row>
    <row r="185" spans="1:12">
      <c r="A185" s="2008"/>
      <c r="B185" s="1870"/>
      <c r="C185" s="1620">
        <v>900</v>
      </c>
      <c r="D185" s="1637">
        <v>1551</v>
      </c>
      <c r="E185" s="1622">
        <v>22.01</v>
      </c>
      <c r="F185" s="1621">
        <v>22.35</v>
      </c>
      <c r="G185" s="1623">
        <v>5.07</v>
      </c>
      <c r="H185" s="1720">
        <v>9963.0846000000001</v>
      </c>
      <c r="I185" s="1720">
        <v>12381.9432</v>
      </c>
      <c r="J185" s="1645">
        <f t="shared" si="2"/>
        <v>9963.0846000000001</v>
      </c>
      <c r="K185" s="1467">
        <f t="shared" si="2"/>
        <v>12381.9432</v>
      </c>
      <c r="L185" s="546"/>
    </row>
    <row r="186" spans="1:12">
      <c r="A186" s="2008"/>
      <c r="B186" s="1870"/>
      <c r="C186" s="1620">
        <v>1000</v>
      </c>
      <c r="D186" s="1637">
        <v>1706</v>
      </c>
      <c r="E186" s="1622">
        <v>24.41</v>
      </c>
      <c r="F186" s="1621">
        <v>24.74</v>
      </c>
      <c r="G186" s="1623">
        <v>5.63</v>
      </c>
      <c r="H186" s="1720">
        <v>10966.7034</v>
      </c>
      <c r="I186" s="1720">
        <v>13326.9936</v>
      </c>
      <c r="J186" s="1645">
        <f t="shared" si="2"/>
        <v>10966.7034</v>
      </c>
      <c r="K186" s="1467">
        <f t="shared" si="2"/>
        <v>13326.9936</v>
      </c>
      <c r="L186" s="546"/>
    </row>
    <row r="187" spans="1:12">
      <c r="A187" s="2008"/>
      <c r="B187" s="1870"/>
      <c r="C187" s="1620">
        <v>1100</v>
      </c>
      <c r="D187" s="1637">
        <v>1905</v>
      </c>
      <c r="E187" s="1622">
        <v>26.75</v>
      </c>
      <c r="F187" s="1621">
        <v>27.08</v>
      </c>
      <c r="G187" s="1623">
        <v>6.19</v>
      </c>
      <c r="H187" s="1720">
        <v>12216.8868</v>
      </c>
      <c r="I187" s="1720">
        <v>14628.0954</v>
      </c>
      <c r="J187" s="1645">
        <f t="shared" si="2"/>
        <v>12216.8868</v>
      </c>
      <c r="K187" s="1467">
        <f t="shared" si="2"/>
        <v>14628.0954</v>
      </c>
      <c r="L187" s="546"/>
    </row>
    <row r="188" spans="1:12">
      <c r="A188" s="2008"/>
      <c r="B188" s="1870"/>
      <c r="C188" s="1620">
        <v>1200</v>
      </c>
      <c r="D188" s="1637">
        <v>2077</v>
      </c>
      <c r="E188" s="1622">
        <v>29.08</v>
      </c>
      <c r="F188" s="1621">
        <v>29.41</v>
      </c>
      <c r="G188" s="1623">
        <v>6.76</v>
      </c>
      <c r="H188" s="1720">
        <v>13098.166800000001</v>
      </c>
      <c r="I188" s="1720">
        <v>15483.793800000001</v>
      </c>
      <c r="J188" s="1645">
        <f t="shared" si="2"/>
        <v>13098.166800000001</v>
      </c>
      <c r="K188" s="1467">
        <f t="shared" si="2"/>
        <v>15483.793800000001</v>
      </c>
      <c r="L188" s="546"/>
    </row>
    <row r="189" spans="1:12">
      <c r="A189" s="2008"/>
      <c r="B189" s="1870"/>
      <c r="C189" s="1620">
        <v>1300</v>
      </c>
      <c r="D189" s="1637">
        <v>2251</v>
      </c>
      <c r="E189" s="1622">
        <v>31.42</v>
      </c>
      <c r="F189" s="1621">
        <v>31.75</v>
      </c>
      <c r="G189" s="1623">
        <v>7.32</v>
      </c>
      <c r="H189" s="1720">
        <v>14018.920800000002</v>
      </c>
      <c r="I189" s="1720">
        <v>16379.6394</v>
      </c>
      <c r="J189" s="1645">
        <f t="shared" si="2"/>
        <v>14018.920800000002</v>
      </c>
      <c r="K189" s="1467">
        <f t="shared" si="2"/>
        <v>16379.6394</v>
      </c>
      <c r="L189" s="546"/>
    </row>
    <row r="190" spans="1:12">
      <c r="A190" s="2008"/>
      <c r="B190" s="1870"/>
      <c r="C190" s="1620">
        <v>1400</v>
      </c>
      <c r="D190" s="1637">
        <v>2424</v>
      </c>
      <c r="E190" s="1622">
        <v>33.76</v>
      </c>
      <c r="F190" s="1621">
        <v>34.090000000000003</v>
      </c>
      <c r="G190" s="1623">
        <v>7.88</v>
      </c>
      <c r="H190" s="1720">
        <v>15020.4792</v>
      </c>
      <c r="I190" s="1720">
        <v>17394.049800000001</v>
      </c>
      <c r="J190" s="1645">
        <f t="shared" si="2"/>
        <v>15020.4792</v>
      </c>
      <c r="K190" s="1467">
        <f t="shared" si="2"/>
        <v>17394.049800000001</v>
      </c>
      <c r="L190" s="546"/>
    </row>
    <row r="191" spans="1:12">
      <c r="A191" s="2008"/>
      <c r="B191" s="1870"/>
      <c r="C191" s="1620">
        <v>1500</v>
      </c>
      <c r="D191" s="1637">
        <v>2596</v>
      </c>
      <c r="E191" s="1622">
        <v>36.159999999999997</v>
      </c>
      <c r="F191" s="1621">
        <v>36.479999999999997</v>
      </c>
      <c r="G191" s="1623">
        <v>8.44</v>
      </c>
      <c r="H191" s="1720">
        <v>15942.1818</v>
      </c>
      <c r="I191" s="1720">
        <v>18289.895400000001</v>
      </c>
      <c r="J191" s="1645">
        <f t="shared" si="2"/>
        <v>15942.1818</v>
      </c>
      <c r="K191" s="1467">
        <f t="shared" si="2"/>
        <v>18289.895400000001</v>
      </c>
      <c r="L191" s="546"/>
    </row>
    <row r="192" spans="1:12">
      <c r="A192" s="2008"/>
      <c r="B192" s="1870"/>
      <c r="C192" s="1620">
        <v>1600</v>
      </c>
      <c r="D192" s="1637">
        <v>2770</v>
      </c>
      <c r="E192" s="1622">
        <v>38.49</v>
      </c>
      <c r="F192" s="1621">
        <v>38.82</v>
      </c>
      <c r="G192" s="1623">
        <v>9.01</v>
      </c>
      <c r="H192" s="1720">
        <v>17152.513799999997</v>
      </c>
      <c r="I192" s="1720">
        <v>19581.582600000002</v>
      </c>
      <c r="J192" s="1645">
        <f t="shared" si="2"/>
        <v>17152.513799999997</v>
      </c>
      <c r="K192" s="1467">
        <f t="shared" si="2"/>
        <v>19581.582600000002</v>
      </c>
      <c r="L192" s="546"/>
    </row>
    <row r="193" spans="1:12">
      <c r="A193" s="2008"/>
      <c r="B193" s="1870"/>
      <c r="C193" s="1620">
        <v>1700</v>
      </c>
      <c r="D193" s="1637">
        <v>2943</v>
      </c>
      <c r="E193" s="1622">
        <v>40.9</v>
      </c>
      <c r="F193" s="1621">
        <v>41.23</v>
      </c>
      <c r="G193" s="1623">
        <v>9.58</v>
      </c>
      <c r="H193" s="1720">
        <v>19004.017799999998</v>
      </c>
      <c r="I193" s="1720">
        <v>21717.880800000003</v>
      </c>
      <c r="J193" s="1645">
        <f t="shared" si="2"/>
        <v>19004.017799999998</v>
      </c>
      <c r="K193" s="1467">
        <f t="shared" si="2"/>
        <v>21717.880800000003</v>
      </c>
      <c r="L193" s="546"/>
    </row>
    <row r="194" spans="1:12">
      <c r="A194" s="2008"/>
      <c r="B194" s="1870"/>
      <c r="C194" s="1620">
        <v>1800</v>
      </c>
      <c r="D194" s="1637">
        <v>3116</v>
      </c>
      <c r="E194" s="1622">
        <v>43.24</v>
      </c>
      <c r="F194" s="1621">
        <v>43.56</v>
      </c>
      <c r="G194" s="1623">
        <v>10.14</v>
      </c>
      <c r="H194" s="1720">
        <v>19939.490399999999</v>
      </c>
      <c r="I194" s="1720">
        <v>23127.4902</v>
      </c>
      <c r="J194" s="1645">
        <f t="shared" si="2"/>
        <v>19939.490399999999</v>
      </c>
      <c r="K194" s="1467">
        <f t="shared" si="2"/>
        <v>23127.4902</v>
      </c>
      <c r="L194" s="546"/>
    </row>
    <row r="195" spans="1:12">
      <c r="A195" s="2008"/>
      <c r="B195" s="1870"/>
      <c r="C195" s="1620">
        <v>1900</v>
      </c>
      <c r="D195" s="1637">
        <v>3289</v>
      </c>
      <c r="E195" s="1622">
        <v>45.57</v>
      </c>
      <c r="F195" s="1621">
        <v>45.9</v>
      </c>
      <c r="G195" s="1623">
        <v>10.7</v>
      </c>
      <c r="H195" s="1720">
        <v>20874.9732</v>
      </c>
      <c r="I195" s="1720">
        <v>24088.3812</v>
      </c>
      <c r="J195" s="1645">
        <f t="shared" si="2"/>
        <v>20874.9732</v>
      </c>
      <c r="K195" s="1467">
        <f t="shared" si="2"/>
        <v>24088.3812</v>
      </c>
      <c r="L195" s="546"/>
    </row>
    <row r="196" spans="1:12">
      <c r="A196" s="2008"/>
      <c r="B196" s="1870"/>
      <c r="C196" s="1620">
        <v>2000</v>
      </c>
      <c r="D196" s="1637">
        <v>3462</v>
      </c>
      <c r="E196" s="1622">
        <v>47.97</v>
      </c>
      <c r="F196" s="1621">
        <v>48.29</v>
      </c>
      <c r="G196" s="1623">
        <v>11.27</v>
      </c>
      <c r="H196" s="1720">
        <v>22701.864600000001</v>
      </c>
      <c r="I196" s="1720">
        <v>25991.017799999998</v>
      </c>
      <c r="J196" s="1645">
        <f t="shared" si="2"/>
        <v>22701.864600000001</v>
      </c>
      <c r="K196" s="1467">
        <f t="shared" si="2"/>
        <v>25991.017799999998</v>
      </c>
      <c r="L196" s="546"/>
    </row>
    <row r="197" spans="1:12">
      <c r="A197" s="2008"/>
      <c r="B197" s="1870"/>
      <c r="C197" s="1620">
        <v>2100</v>
      </c>
      <c r="D197" s="1637">
        <v>3635</v>
      </c>
      <c r="E197" s="1622">
        <v>50.31</v>
      </c>
      <c r="F197" s="1621">
        <v>50.63</v>
      </c>
      <c r="G197" s="1623">
        <v>11.83</v>
      </c>
      <c r="H197" s="1720">
        <v>23708.4516</v>
      </c>
      <c r="I197" s="1720">
        <v>27156.143399999997</v>
      </c>
      <c r="J197" s="1645">
        <f t="shared" ref="J197:J252" si="3">H197-H197*$E$3</f>
        <v>23708.4516</v>
      </c>
      <c r="K197" s="1467">
        <f t="shared" ref="K197:K381" si="4">I197-I197*$E$3</f>
        <v>27156.143399999997</v>
      </c>
      <c r="L197" s="546"/>
    </row>
    <row r="198" spans="1:12">
      <c r="A198" s="2008"/>
      <c r="B198" s="1870"/>
      <c r="C198" s="1620">
        <v>2200</v>
      </c>
      <c r="D198" s="1637">
        <v>3808</v>
      </c>
      <c r="E198" s="1622">
        <v>52.65</v>
      </c>
      <c r="F198" s="1621">
        <v>52.97</v>
      </c>
      <c r="G198" s="1623">
        <v>12.39</v>
      </c>
      <c r="H198" s="1720">
        <v>24669.985199999999</v>
      </c>
      <c r="I198" s="1720">
        <v>27991.248000000003</v>
      </c>
      <c r="J198" s="1645">
        <f t="shared" si="3"/>
        <v>24669.985199999999</v>
      </c>
      <c r="K198" s="1467">
        <f t="shared" si="4"/>
        <v>27991.248000000003</v>
      </c>
      <c r="L198" s="546"/>
    </row>
    <row r="199" spans="1:12">
      <c r="A199" s="2008"/>
      <c r="B199" s="1870"/>
      <c r="C199" s="1620">
        <v>2300</v>
      </c>
      <c r="D199" s="1637">
        <v>3982</v>
      </c>
      <c r="E199" s="1622">
        <v>54.98</v>
      </c>
      <c r="F199" s="1621">
        <v>55.3</v>
      </c>
      <c r="G199" s="1623">
        <v>12.95</v>
      </c>
      <c r="H199" s="1720">
        <v>25807.774800000003</v>
      </c>
      <c r="I199" s="1720">
        <v>29143.439999999999</v>
      </c>
      <c r="J199" s="1645">
        <f t="shared" si="3"/>
        <v>25807.774800000003</v>
      </c>
      <c r="K199" s="1467">
        <f t="shared" si="4"/>
        <v>29143.439999999999</v>
      </c>
      <c r="L199" s="546"/>
    </row>
    <row r="200" spans="1:12">
      <c r="A200" s="2008"/>
      <c r="B200" s="1870"/>
      <c r="C200" s="1620">
        <v>2400</v>
      </c>
      <c r="D200" s="1637">
        <v>4155</v>
      </c>
      <c r="E200" s="1622">
        <v>57.32</v>
      </c>
      <c r="F200" s="1621">
        <v>57.64</v>
      </c>
      <c r="G200" s="1623">
        <v>13.52</v>
      </c>
      <c r="H200" s="1720">
        <v>26857.436399999999</v>
      </c>
      <c r="I200" s="1720">
        <v>30231.963599999999</v>
      </c>
      <c r="J200" s="1645">
        <f t="shared" si="3"/>
        <v>26857.436399999999</v>
      </c>
      <c r="K200" s="1467">
        <f t="shared" si="4"/>
        <v>30231.963599999999</v>
      </c>
      <c r="L200" s="546"/>
    </row>
    <row r="201" spans="1:12">
      <c r="A201" s="2008"/>
      <c r="B201" s="1870"/>
      <c r="C201" s="1620">
        <v>2500</v>
      </c>
      <c r="D201" s="1637">
        <v>4327</v>
      </c>
      <c r="E201" s="1622">
        <v>59.66</v>
      </c>
      <c r="F201" s="1621">
        <v>59.98</v>
      </c>
      <c r="G201" s="1623">
        <v>14.08</v>
      </c>
      <c r="H201" s="1720">
        <v>27907.087800000001</v>
      </c>
      <c r="I201" s="1720">
        <v>31418.213399999997</v>
      </c>
      <c r="J201" s="1645">
        <f t="shared" si="3"/>
        <v>27907.087800000001</v>
      </c>
      <c r="K201" s="1467">
        <f t="shared" si="4"/>
        <v>31418.213399999997</v>
      </c>
      <c r="L201" s="546"/>
    </row>
    <row r="202" spans="1:12">
      <c r="A202" s="2008"/>
      <c r="B202" s="1870"/>
      <c r="C202" s="1620">
        <v>2600</v>
      </c>
      <c r="D202" s="1637">
        <v>4501</v>
      </c>
      <c r="E202" s="1622">
        <v>61.99</v>
      </c>
      <c r="F202" s="1621">
        <v>62.32</v>
      </c>
      <c r="G202" s="1623">
        <v>14.64</v>
      </c>
      <c r="H202" s="1720">
        <v>29723.973000000002</v>
      </c>
      <c r="I202" s="1720">
        <v>33112.576200000003</v>
      </c>
      <c r="J202" s="1645">
        <f t="shared" si="3"/>
        <v>29723.973000000002</v>
      </c>
      <c r="K202" s="1467">
        <f t="shared" si="4"/>
        <v>33112.576200000003</v>
      </c>
      <c r="L202" s="546"/>
    </row>
    <row r="203" spans="1:12">
      <c r="A203" s="2008"/>
      <c r="B203" s="1870"/>
      <c r="C203" s="1620">
        <v>2800</v>
      </c>
      <c r="D203" s="1637">
        <v>4847</v>
      </c>
      <c r="E203" s="1622">
        <v>66.67</v>
      </c>
      <c r="F203" s="1621">
        <v>66.989999999999995</v>
      </c>
      <c r="G203" s="1623">
        <v>15.77</v>
      </c>
      <c r="H203" s="1720">
        <v>32107.743600000002</v>
      </c>
      <c r="I203" s="1720">
        <v>34551.388200000001</v>
      </c>
      <c r="J203" s="1645">
        <f t="shared" si="3"/>
        <v>32107.743600000002</v>
      </c>
      <c r="K203" s="1467">
        <f t="shared" si="4"/>
        <v>34551.388200000001</v>
      </c>
      <c r="L203" s="546"/>
    </row>
    <row r="204" spans="1:12" ht="15.75" thickBot="1">
      <c r="A204" s="2008"/>
      <c r="B204" s="1871"/>
      <c r="C204" s="1624">
        <v>3000</v>
      </c>
      <c r="D204" s="1638">
        <v>5193</v>
      </c>
      <c r="E204" s="1626">
        <v>71.34</v>
      </c>
      <c r="F204" s="1625">
        <v>71.66</v>
      </c>
      <c r="G204" s="1627">
        <v>16.899999999999999</v>
      </c>
      <c r="H204" s="1721">
        <v>34175.987400000005</v>
      </c>
      <c r="I204" s="1721">
        <v>35726.581200000001</v>
      </c>
      <c r="J204" s="1646">
        <f t="shared" si="3"/>
        <v>34175.987400000005</v>
      </c>
      <c r="K204" s="243">
        <f t="shared" si="4"/>
        <v>35726.581200000001</v>
      </c>
      <c r="L204" s="546"/>
    </row>
    <row r="205" spans="1:12">
      <c r="A205" s="2008"/>
      <c r="B205" s="1865">
        <v>600</v>
      </c>
      <c r="C205" s="1628">
        <v>400</v>
      </c>
      <c r="D205" s="1629">
        <v>888.43261499999983</v>
      </c>
      <c r="E205" s="1468">
        <v>11.32</v>
      </c>
      <c r="F205" s="1639">
        <v>11.67</v>
      </c>
      <c r="G205" s="1640">
        <v>2.64</v>
      </c>
      <c r="H205" s="1719">
        <v>6533.5794000000005</v>
      </c>
      <c r="I205" s="1719">
        <v>9551.9838</v>
      </c>
      <c r="J205" s="1644">
        <f t="shared" si="3"/>
        <v>6533.5794000000005</v>
      </c>
      <c r="K205" s="1656">
        <f t="shared" si="4"/>
        <v>9551.9838</v>
      </c>
      <c r="L205" s="546"/>
    </row>
    <row r="206" spans="1:12">
      <c r="A206" s="2008"/>
      <c r="B206" s="1866"/>
      <c r="C206" s="1633">
        <v>500</v>
      </c>
      <c r="D206" s="1632">
        <v>1052.27622</v>
      </c>
      <c r="E206" s="1622">
        <v>14.15</v>
      </c>
      <c r="F206" s="1630">
        <v>14.5</v>
      </c>
      <c r="G206" s="1631">
        <v>3.3</v>
      </c>
      <c r="H206" s="1720">
        <v>7496.9897999999994</v>
      </c>
      <c r="I206" s="1720">
        <v>10529.755800000001</v>
      </c>
      <c r="J206" s="1645">
        <f t="shared" si="3"/>
        <v>7496.9897999999994</v>
      </c>
      <c r="K206" s="1657">
        <f t="shared" si="4"/>
        <v>10529.755800000001</v>
      </c>
      <c r="L206" s="546"/>
    </row>
    <row r="207" spans="1:12">
      <c r="A207" s="2008"/>
      <c r="B207" s="1866"/>
      <c r="C207" s="1633">
        <v>600</v>
      </c>
      <c r="D207" s="1632">
        <v>1219.7164499999997</v>
      </c>
      <c r="E207" s="1622">
        <v>16.98</v>
      </c>
      <c r="F207" s="1630">
        <v>17.330000000000002</v>
      </c>
      <c r="G207" s="1631">
        <v>3.9599999999999995</v>
      </c>
      <c r="H207" s="1720">
        <v>8579.5668000000005</v>
      </c>
      <c r="I207" s="1720">
        <v>11591.28</v>
      </c>
      <c r="J207" s="1645">
        <f t="shared" si="3"/>
        <v>8579.5668000000005</v>
      </c>
      <c r="K207" s="1657">
        <f t="shared" si="4"/>
        <v>11591.28</v>
      </c>
      <c r="L207" s="546"/>
    </row>
    <row r="208" spans="1:12">
      <c r="A208" s="2008"/>
      <c r="B208" s="1866"/>
      <c r="C208" s="1633">
        <v>700</v>
      </c>
      <c r="D208" s="1632">
        <v>1386.0719999999999</v>
      </c>
      <c r="E208" s="1622">
        <v>19.809999999999999</v>
      </c>
      <c r="F208" s="1630">
        <v>20.16</v>
      </c>
      <c r="G208" s="1631">
        <v>4.6199999999999992</v>
      </c>
      <c r="H208" s="1720">
        <v>9509.4701999999997</v>
      </c>
      <c r="I208" s="1720">
        <v>12568.093199999999</v>
      </c>
      <c r="J208" s="1645">
        <f t="shared" si="3"/>
        <v>9509.4701999999997</v>
      </c>
      <c r="K208" s="1657">
        <f t="shared" si="4"/>
        <v>12568.093199999999</v>
      </c>
      <c r="L208" s="546"/>
    </row>
    <row r="209" spans="1:12">
      <c r="A209" s="2008"/>
      <c r="B209" s="1866"/>
      <c r="C209" s="1633">
        <v>800</v>
      </c>
      <c r="D209" s="1632">
        <v>1551.0458249999999</v>
      </c>
      <c r="E209" s="1622">
        <v>22.64</v>
      </c>
      <c r="F209" s="1630">
        <v>22.990000000000002</v>
      </c>
      <c r="G209" s="1631">
        <v>5.28</v>
      </c>
      <c r="H209" s="1720">
        <v>10549.217400000001</v>
      </c>
      <c r="I209" s="1720">
        <v>13586.2572</v>
      </c>
      <c r="J209" s="1645">
        <f t="shared" si="3"/>
        <v>10549.217400000001</v>
      </c>
      <c r="K209" s="1657">
        <f t="shared" si="4"/>
        <v>13586.2572</v>
      </c>
      <c r="L209" s="546"/>
    </row>
    <row r="210" spans="1:12">
      <c r="A210" s="2008"/>
      <c r="B210" s="1866"/>
      <c r="C210" s="1633">
        <v>900</v>
      </c>
      <c r="D210" s="1632">
        <v>1705.04865</v>
      </c>
      <c r="E210" s="1622">
        <v>25.470000000000002</v>
      </c>
      <c r="F210" s="1630">
        <v>25.820000000000004</v>
      </c>
      <c r="G210" s="1631">
        <v>5.9399999999999995</v>
      </c>
      <c r="H210" s="1720">
        <v>11555.4576</v>
      </c>
      <c r="I210" s="1720">
        <v>14647.812</v>
      </c>
      <c r="J210" s="1645">
        <f t="shared" si="3"/>
        <v>11555.4576</v>
      </c>
      <c r="K210" s="1657">
        <f t="shared" si="4"/>
        <v>14647.812</v>
      </c>
      <c r="L210" s="546"/>
    </row>
    <row r="211" spans="1:12">
      <c r="A211" s="2008"/>
      <c r="B211" s="1866"/>
      <c r="C211" s="1633">
        <v>1000</v>
      </c>
      <c r="D211" s="1632">
        <v>1882.0315799999998</v>
      </c>
      <c r="E211" s="1622">
        <v>28.3</v>
      </c>
      <c r="F211" s="1630">
        <v>28.3</v>
      </c>
      <c r="G211" s="1631">
        <v>6.6</v>
      </c>
      <c r="H211" s="1720">
        <v>12688.545</v>
      </c>
      <c r="I211" s="1720">
        <v>15782.2968</v>
      </c>
      <c r="J211" s="1645">
        <f t="shared" si="3"/>
        <v>12688.545</v>
      </c>
      <c r="K211" s="1657">
        <f t="shared" si="4"/>
        <v>15782.2968</v>
      </c>
      <c r="L211" s="546"/>
    </row>
    <row r="212" spans="1:12">
      <c r="A212" s="2008"/>
      <c r="B212" s="1866"/>
      <c r="C212" s="1633">
        <v>1100</v>
      </c>
      <c r="D212" s="1632">
        <v>2048.5237499999998</v>
      </c>
      <c r="E212" s="1622">
        <v>31.130000000000003</v>
      </c>
      <c r="F212" s="1630">
        <v>31.480000000000004</v>
      </c>
      <c r="G212" s="1631">
        <v>7.26</v>
      </c>
      <c r="H212" s="1720">
        <v>13656.045600000001</v>
      </c>
      <c r="I212" s="1720">
        <v>16722.604199999998</v>
      </c>
      <c r="J212" s="1645">
        <f t="shared" si="3"/>
        <v>13656.045600000001</v>
      </c>
      <c r="K212" s="1657">
        <f t="shared" si="4"/>
        <v>16722.604199999998</v>
      </c>
      <c r="L212" s="546"/>
    </row>
    <row r="213" spans="1:12">
      <c r="A213" s="2008"/>
      <c r="B213" s="1866"/>
      <c r="C213" s="1633">
        <v>1200</v>
      </c>
      <c r="D213" s="1632">
        <v>2212.0930799999996</v>
      </c>
      <c r="E213" s="1622">
        <v>33.96</v>
      </c>
      <c r="F213" s="1630">
        <v>34.31</v>
      </c>
      <c r="G213" s="1631">
        <v>7.919999999999999</v>
      </c>
      <c r="H213" s="1720">
        <v>14584.623</v>
      </c>
      <c r="I213" s="1720">
        <v>17704.313399999999</v>
      </c>
      <c r="J213" s="1645">
        <f t="shared" si="3"/>
        <v>14584.623</v>
      </c>
      <c r="K213" s="1657">
        <f t="shared" si="4"/>
        <v>17704.313399999999</v>
      </c>
      <c r="L213" s="546"/>
    </row>
    <row r="214" spans="1:12">
      <c r="A214" s="2008"/>
      <c r="B214" s="1866"/>
      <c r="C214" s="1633">
        <v>1300</v>
      </c>
      <c r="D214" s="1632">
        <v>2401.3697399999996</v>
      </c>
      <c r="E214" s="1622">
        <v>36.79</v>
      </c>
      <c r="F214" s="1630">
        <v>37.14</v>
      </c>
      <c r="G214" s="1631">
        <v>8.58</v>
      </c>
      <c r="H214" s="1720">
        <v>15628.062599999999</v>
      </c>
      <c r="I214" s="1720">
        <v>18725.4558</v>
      </c>
      <c r="J214" s="1645">
        <f t="shared" si="3"/>
        <v>15628.062599999999</v>
      </c>
      <c r="K214" s="1657">
        <f t="shared" si="4"/>
        <v>18725.4558</v>
      </c>
      <c r="L214" s="546"/>
    </row>
    <row r="215" spans="1:12">
      <c r="A215" s="2008"/>
      <c r="B215" s="1866"/>
      <c r="C215" s="1633">
        <v>1400</v>
      </c>
      <c r="D215" s="1632">
        <v>2586.4360199999996</v>
      </c>
      <c r="E215" s="1622">
        <v>39.619999999999997</v>
      </c>
      <c r="F215" s="1630">
        <v>39.97</v>
      </c>
      <c r="G215" s="1631">
        <v>9.2399999999999984</v>
      </c>
      <c r="H215" s="1720">
        <v>16787.364000000001</v>
      </c>
      <c r="I215" s="1720">
        <v>19900.342799999999</v>
      </c>
      <c r="J215" s="1645">
        <f t="shared" si="3"/>
        <v>16787.364000000001</v>
      </c>
      <c r="K215" s="1657">
        <f t="shared" si="4"/>
        <v>19900.342799999999</v>
      </c>
      <c r="L215" s="546"/>
    </row>
    <row r="216" spans="1:12">
      <c r="A216" s="2008"/>
      <c r="B216" s="1866"/>
      <c r="C216" s="1633">
        <v>1500</v>
      </c>
      <c r="D216" s="1632">
        <v>2769.7055399999999</v>
      </c>
      <c r="E216" s="1622">
        <v>42.45</v>
      </c>
      <c r="F216" s="1630">
        <v>42.800000000000004</v>
      </c>
      <c r="G216" s="1631">
        <v>9.8999999999999986</v>
      </c>
      <c r="H216" s="1720">
        <v>17795.685000000001</v>
      </c>
      <c r="I216" s="1720">
        <v>20921.4954</v>
      </c>
      <c r="J216" s="1645">
        <f t="shared" si="3"/>
        <v>17795.685000000001</v>
      </c>
      <c r="K216" s="1657">
        <f t="shared" si="4"/>
        <v>20921.4954</v>
      </c>
      <c r="L216" s="546"/>
    </row>
    <row r="217" spans="1:12">
      <c r="A217" s="2008"/>
      <c r="B217" s="1866"/>
      <c r="C217" s="1633">
        <v>1600</v>
      </c>
      <c r="D217" s="1632">
        <v>2955.6701999999996</v>
      </c>
      <c r="E217" s="1622">
        <v>45.28</v>
      </c>
      <c r="F217" s="1630">
        <v>45.63</v>
      </c>
      <c r="G217" s="1631">
        <v>10.56</v>
      </c>
      <c r="H217" s="1720">
        <v>19131.568799999997</v>
      </c>
      <c r="I217" s="1720">
        <v>22367.457600000002</v>
      </c>
      <c r="J217" s="1645">
        <f t="shared" si="3"/>
        <v>19131.568799999997</v>
      </c>
      <c r="K217" s="1657">
        <f t="shared" si="4"/>
        <v>22367.457600000002</v>
      </c>
      <c r="L217" s="546"/>
    </row>
    <row r="218" spans="1:12">
      <c r="A218" s="2008"/>
      <c r="B218" s="1866"/>
      <c r="C218" s="1633">
        <v>1700</v>
      </c>
      <c r="D218" s="1632">
        <v>3139.8380999999995</v>
      </c>
      <c r="E218" s="1622">
        <v>48.11</v>
      </c>
      <c r="F218" s="1630">
        <v>48.46</v>
      </c>
      <c r="G218" s="1631">
        <v>11.219999999999999</v>
      </c>
      <c r="H218" s="1720">
        <v>20596.809000000001</v>
      </c>
      <c r="I218" s="1720">
        <v>24171.878399999998</v>
      </c>
      <c r="J218" s="1645">
        <f t="shared" si="3"/>
        <v>20596.809000000001</v>
      </c>
      <c r="K218" s="1657">
        <f t="shared" si="4"/>
        <v>24171.878399999998</v>
      </c>
      <c r="L218" s="546"/>
    </row>
    <row r="219" spans="1:12">
      <c r="A219" s="2008"/>
      <c r="B219" s="1866"/>
      <c r="C219" s="1633">
        <v>1800</v>
      </c>
      <c r="D219" s="1632">
        <v>3325.8027599999996</v>
      </c>
      <c r="E219" s="1622">
        <v>50.940000000000005</v>
      </c>
      <c r="F219" s="1630">
        <v>51.290000000000006</v>
      </c>
      <c r="G219" s="1631">
        <v>11.879999999999999</v>
      </c>
      <c r="H219" s="1720">
        <v>21634.516200000002</v>
      </c>
      <c r="I219" s="1720">
        <v>25729.714199999999</v>
      </c>
      <c r="J219" s="1645">
        <f t="shared" si="3"/>
        <v>21634.516200000002</v>
      </c>
      <c r="K219" s="1657">
        <f t="shared" si="4"/>
        <v>25729.714199999999</v>
      </c>
      <c r="L219" s="546"/>
    </row>
    <row r="220" spans="1:12">
      <c r="A220" s="2008"/>
      <c r="B220" s="1866"/>
      <c r="C220" s="1633">
        <v>1900</v>
      </c>
      <c r="D220" s="1632">
        <v>3509.9706599999995</v>
      </c>
      <c r="E220" s="1622">
        <v>53.769999999999996</v>
      </c>
      <c r="F220" s="1630">
        <v>54.12</v>
      </c>
      <c r="G220" s="1631">
        <v>12.54</v>
      </c>
      <c r="H220" s="1720">
        <v>22673.202600000001</v>
      </c>
      <c r="I220" s="1720">
        <v>26833.721399999999</v>
      </c>
      <c r="J220" s="1645">
        <f t="shared" si="3"/>
        <v>22673.202600000001</v>
      </c>
      <c r="K220" s="1657">
        <f t="shared" si="4"/>
        <v>26833.721399999999</v>
      </c>
      <c r="L220" s="546"/>
    </row>
    <row r="221" spans="1:12">
      <c r="A221" s="2008"/>
      <c r="B221" s="1866"/>
      <c r="C221" s="1633">
        <v>2000</v>
      </c>
      <c r="D221" s="1632">
        <v>3695.0369399999995</v>
      </c>
      <c r="E221" s="1622">
        <v>56.6</v>
      </c>
      <c r="F221" s="1630">
        <v>56.95</v>
      </c>
      <c r="G221" s="1631">
        <v>13.2</v>
      </c>
      <c r="H221" s="1720">
        <v>24598.758600000001</v>
      </c>
      <c r="I221" s="1720">
        <v>28913.501400000001</v>
      </c>
      <c r="J221" s="1645">
        <f t="shared" si="3"/>
        <v>24598.758600000001</v>
      </c>
      <c r="K221" s="1657">
        <f t="shared" si="4"/>
        <v>28913.501400000001</v>
      </c>
      <c r="L221" s="546"/>
    </row>
    <row r="222" spans="1:12">
      <c r="A222" s="2008"/>
      <c r="B222" s="1866"/>
      <c r="C222" s="1633">
        <v>2100</v>
      </c>
      <c r="D222" s="1632">
        <v>3873.8383649999992</v>
      </c>
      <c r="E222" s="1622">
        <v>59.430000000000007</v>
      </c>
      <c r="F222" s="1630">
        <v>59.780000000000008</v>
      </c>
      <c r="G222" s="1631">
        <v>13.86</v>
      </c>
      <c r="H222" s="1720">
        <v>25706.600999999999</v>
      </c>
      <c r="I222" s="1720">
        <v>30009.491399999999</v>
      </c>
      <c r="J222" s="1645">
        <f t="shared" si="3"/>
        <v>25706.600999999999</v>
      </c>
      <c r="K222" s="1657">
        <f t="shared" si="4"/>
        <v>30009.491399999999</v>
      </c>
      <c r="L222" s="546"/>
    </row>
    <row r="223" spans="1:12">
      <c r="A223" s="2008"/>
      <c r="B223" s="1866"/>
      <c r="C223" s="1633">
        <v>2200</v>
      </c>
      <c r="D223" s="1632">
        <v>4063.3727399999993</v>
      </c>
      <c r="E223" s="1622">
        <v>62.260000000000005</v>
      </c>
      <c r="F223" s="1630">
        <v>62.610000000000007</v>
      </c>
      <c r="G223" s="1631">
        <v>14.52</v>
      </c>
      <c r="H223" s="1720">
        <v>26774.1126</v>
      </c>
      <c r="I223" s="1720">
        <v>31147.546200000001</v>
      </c>
      <c r="J223" s="1645">
        <f t="shared" si="3"/>
        <v>26774.1126</v>
      </c>
      <c r="K223" s="1657">
        <f t="shared" si="4"/>
        <v>31147.546200000001</v>
      </c>
      <c r="L223" s="546"/>
    </row>
    <row r="224" spans="1:12">
      <c r="A224" s="2008"/>
      <c r="B224" s="1866"/>
      <c r="C224" s="1633">
        <v>2300</v>
      </c>
      <c r="D224" s="1632">
        <v>4249.3373999999994</v>
      </c>
      <c r="E224" s="1622">
        <v>65.09</v>
      </c>
      <c r="F224" s="1630">
        <v>65.44</v>
      </c>
      <c r="G224" s="1631">
        <v>15.179999999999998</v>
      </c>
      <c r="H224" s="1720">
        <v>28005.9156</v>
      </c>
      <c r="I224" s="1720">
        <v>32370.771000000001</v>
      </c>
      <c r="J224" s="1645">
        <f t="shared" si="3"/>
        <v>28005.9156</v>
      </c>
      <c r="K224" s="1657">
        <f t="shared" si="4"/>
        <v>32370.771000000001</v>
      </c>
      <c r="L224" s="546"/>
    </row>
    <row r="225" spans="1:12">
      <c r="A225" s="2008"/>
      <c r="B225" s="1866"/>
      <c r="C225" s="1633">
        <v>2400</v>
      </c>
      <c r="D225" s="1632">
        <v>4433.5052999999989</v>
      </c>
      <c r="E225" s="1622">
        <v>67.92</v>
      </c>
      <c r="F225" s="1630">
        <v>68.27</v>
      </c>
      <c r="G225" s="1631">
        <v>15.839999999999998</v>
      </c>
      <c r="H225" s="1720">
        <v>29201.233199999999</v>
      </c>
      <c r="I225" s="1720">
        <v>33594.9954</v>
      </c>
      <c r="J225" s="1645">
        <f t="shared" si="3"/>
        <v>29201.233199999999</v>
      </c>
      <c r="K225" s="1657">
        <f t="shared" si="4"/>
        <v>33594.9954</v>
      </c>
      <c r="L225" s="546"/>
    </row>
    <row r="226" spans="1:12">
      <c r="A226" s="2008"/>
      <c r="B226" s="1866"/>
      <c r="C226" s="1633">
        <v>2500</v>
      </c>
      <c r="D226" s="1632">
        <v>4618.5715799999989</v>
      </c>
      <c r="E226" s="1622">
        <v>70.75</v>
      </c>
      <c r="F226" s="1630">
        <v>71.099999999999994</v>
      </c>
      <c r="G226" s="1631">
        <v>16.5</v>
      </c>
      <c r="H226" s="1720">
        <v>30516.910800000001</v>
      </c>
      <c r="I226" s="1720">
        <v>34733.050200000005</v>
      </c>
      <c r="J226" s="1645">
        <f t="shared" si="3"/>
        <v>30516.910800000001</v>
      </c>
      <c r="K226" s="1657">
        <f t="shared" si="4"/>
        <v>34733.050200000005</v>
      </c>
      <c r="L226" s="546"/>
    </row>
    <row r="227" spans="1:12">
      <c r="A227" s="2008"/>
      <c r="B227" s="1866"/>
      <c r="C227" s="1633">
        <v>2600</v>
      </c>
      <c r="D227" s="1632">
        <v>4803.6378599999998</v>
      </c>
      <c r="E227" s="1622">
        <v>73.58</v>
      </c>
      <c r="F227" s="1630">
        <v>73.929999999999993</v>
      </c>
      <c r="G227" s="1631">
        <v>17.16</v>
      </c>
      <c r="H227" s="1720">
        <v>32252.889599999999</v>
      </c>
      <c r="I227" s="1720">
        <v>36872.938800000004</v>
      </c>
      <c r="J227" s="1645">
        <f t="shared" si="3"/>
        <v>32252.889599999999</v>
      </c>
      <c r="K227" s="1657">
        <f t="shared" si="4"/>
        <v>36872.938800000004</v>
      </c>
      <c r="L227" s="546"/>
    </row>
    <row r="228" spans="1:12">
      <c r="A228" s="2008"/>
      <c r="B228" s="1866"/>
      <c r="C228" s="1633">
        <v>2800</v>
      </c>
      <c r="D228" s="1632">
        <v>5171.9736599999997</v>
      </c>
      <c r="E228" s="1622">
        <v>79.239999999999995</v>
      </c>
      <c r="F228" s="1630">
        <v>79.589999999999989</v>
      </c>
      <c r="G228" s="1631">
        <v>18.479999999999997</v>
      </c>
      <c r="H228" s="1720">
        <v>34785.682200000003</v>
      </c>
      <c r="I228" s="1720">
        <v>38175.2952</v>
      </c>
      <c r="J228" s="1645">
        <f t="shared" si="3"/>
        <v>34785.682200000003</v>
      </c>
      <c r="K228" s="1657">
        <f t="shared" si="4"/>
        <v>38175.2952</v>
      </c>
      <c r="L228" s="546"/>
    </row>
    <row r="229" spans="1:12" ht="15.75" thickBot="1">
      <c r="A229" s="2009"/>
      <c r="B229" s="1867"/>
      <c r="C229" s="1634">
        <v>3000</v>
      </c>
      <c r="D229" s="1635">
        <v>5543.0045999999993</v>
      </c>
      <c r="E229" s="1626">
        <v>84.9</v>
      </c>
      <c r="F229" s="1641">
        <v>85.25</v>
      </c>
      <c r="G229" s="1642">
        <v>19.799999999999997</v>
      </c>
      <c r="H229" s="1721">
        <v>37066.7592</v>
      </c>
      <c r="I229" s="1721">
        <v>39474.663</v>
      </c>
      <c r="J229" s="1646">
        <f t="shared" si="3"/>
        <v>37066.7592</v>
      </c>
      <c r="K229" s="1658">
        <f t="shared" si="4"/>
        <v>39474.663</v>
      </c>
      <c r="L229" s="546"/>
    </row>
    <row r="230" spans="1:12" ht="15.75" thickBot="1">
      <c r="A230" s="2004" t="s">
        <v>5779</v>
      </c>
      <c r="B230" s="1998" t="s">
        <v>1843</v>
      </c>
      <c r="C230" s="1659">
        <v>600</v>
      </c>
      <c r="D230" s="1739">
        <v>637.70206499999995</v>
      </c>
      <c r="E230" s="1740">
        <v>7.89</v>
      </c>
      <c r="F230" s="1639">
        <v>8.09</v>
      </c>
      <c r="G230" s="1640">
        <v>1.5</v>
      </c>
      <c r="H230" s="1719">
        <v>6640.0470000000005</v>
      </c>
      <c r="I230" s="1719">
        <v>9280.7861999999986</v>
      </c>
      <c r="J230" s="1644">
        <f t="shared" si="3"/>
        <v>6640.0470000000005</v>
      </c>
      <c r="K230" s="1656">
        <f t="shared" si="4"/>
        <v>9280.7861999999986</v>
      </c>
      <c r="L230" s="546"/>
    </row>
    <row r="231" spans="1:12" ht="15.75" thickBot="1">
      <c r="A231" s="2005"/>
      <c r="B231" s="1998"/>
      <c r="C231" s="1660">
        <v>700</v>
      </c>
      <c r="D231" s="1741">
        <v>733.84660800000006</v>
      </c>
      <c r="E231" s="1742">
        <v>9.2000000000000011</v>
      </c>
      <c r="F231" s="1630">
        <v>9.4</v>
      </c>
      <c r="G231" s="1631">
        <v>1.75</v>
      </c>
      <c r="H231" s="1720">
        <v>7183.7681999999995</v>
      </c>
      <c r="I231" s="1720">
        <v>9885.6666000000005</v>
      </c>
      <c r="J231" s="1645">
        <f t="shared" si="3"/>
        <v>7183.7681999999995</v>
      </c>
      <c r="K231" s="1657">
        <f t="shared" si="4"/>
        <v>9885.6666000000005</v>
      </c>
      <c r="L231" s="546"/>
    </row>
    <row r="232" spans="1:12" ht="15.75" thickBot="1">
      <c r="A232" s="2005"/>
      <c r="B232" s="1998"/>
      <c r="C232" s="1660">
        <v>800</v>
      </c>
      <c r="D232" s="1741">
        <v>830.41912800000023</v>
      </c>
      <c r="E232" s="1742">
        <v>10.5</v>
      </c>
      <c r="F232" s="1630">
        <v>10.7</v>
      </c>
      <c r="G232" s="1631">
        <v>2</v>
      </c>
      <c r="H232" s="1720">
        <v>7848.8490000000002</v>
      </c>
      <c r="I232" s="1720">
        <v>10757.287200000001</v>
      </c>
      <c r="J232" s="1645">
        <f t="shared" si="3"/>
        <v>7848.8490000000002</v>
      </c>
      <c r="K232" s="1657">
        <f t="shared" si="4"/>
        <v>10757.287200000001</v>
      </c>
      <c r="L232" s="546"/>
    </row>
    <row r="233" spans="1:12" ht="15.75" thickBot="1">
      <c r="A233" s="2005"/>
      <c r="B233" s="1998"/>
      <c r="C233" s="1660">
        <v>900</v>
      </c>
      <c r="D233" s="1741">
        <v>927.22360500000002</v>
      </c>
      <c r="E233" s="1742">
        <v>11.81</v>
      </c>
      <c r="F233" s="1630">
        <v>12.01</v>
      </c>
      <c r="G233" s="1631">
        <v>2.25</v>
      </c>
      <c r="H233" s="1720">
        <v>8451.7709999999988</v>
      </c>
      <c r="I233" s="1720">
        <v>11436.9846</v>
      </c>
      <c r="J233" s="1645">
        <f t="shared" si="3"/>
        <v>8451.7709999999988</v>
      </c>
      <c r="K233" s="1657">
        <f t="shared" si="4"/>
        <v>11436.9846</v>
      </c>
      <c r="L233" s="546"/>
    </row>
    <row r="234" spans="1:12" ht="15.75" thickBot="1">
      <c r="A234" s="2005"/>
      <c r="B234" s="1998"/>
      <c r="C234" s="1660">
        <v>1000</v>
      </c>
      <c r="D234" s="1741">
        <v>1023.332211</v>
      </c>
      <c r="E234" s="1742">
        <v>12.850000000000001</v>
      </c>
      <c r="F234" s="1630">
        <v>13.05</v>
      </c>
      <c r="G234" s="1631">
        <v>2.5</v>
      </c>
      <c r="H234" s="1720">
        <v>9148.4513999999999</v>
      </c>
      <c r="I234" s="1720">
        <v>12185.889000000001</v>
      </c>
      <c r="J234" s="1645">
        <f t="shared" si="3"/>
        <v>9148.4513999999999</v>
      </c>
      <c r="K234" s="1657">
        <f t="shared" si="4"/>
        <v>12185.889000000001</v>
      </c>
      <c r="L234" s="546"/>
    </row>
    <row r="235" spans="1:12" ht="15.75" thickBot="1">
      <c r="A235" s="2005"/>
      <c r="B235" s="1998"/>
      <c r="C235" s="1660">
        <v>1100</v>
      </c>
      <c r="D235" s="1741">
        <v>1121.2997399999999</v>
      </c>
      <c r="E235" s="1742">
        <v>14.41</v>
      </c>
      <c r="F235" s="1630">
        <v>14.61</v>
      </c>
      <c r="G235" s="1631">
        <v>2.75</v>
      </c>
      <c r="H235" s="1720">
        <v>9779.5763999999999</v>
      </c>
      <c r="I235" s="1720">
        <v>12835.8534</v>
      </c>
      <c r="J235" s="1645">
        <f t="shared" si="3"/>
        <v>9779.5763999999999</v>
      </c>
      <c r="K235" s="1657">
        <f t="shared" si="4"/>
        <v>12835.8534</v>
      </c>
      <c r="L235" s="546"/>
    </row>
    <row r="236" spans="1:12" ht="15.75" thickBot="1">
      <c r="A236" s="2005"/>
      <c r="B236" s="1998"/>
      <c r="C236" s="1660">
        <v>1200</v>
      </c>
      <c r="D236" s="1741">
        <v>1217.78514</v>
      </c>
      <c r="E236" s="1742">
        <v>15.72</v>
      </c>
      <c r="F236" s="1630">
        <v>15.92</v>
      </c>
      <c r="G236" s="1631">
        <v>3</v>
      </c>
      <c r="H236" s="1720">
        <v>10382.9064</v>
      </c>
      <c r="I236" s="1720">
        <v>13514.9388</v>
      </c>
      <c r="J236" s="1645">
        <f t="shared" si="3"/>
        <v>10382.9064</v>
      </c>
      <c r="K236" s="1657">
        <f t="shared" si="4"/>
        <v>13514.9388</v>
      </c>
      <c r="L236" s="546"/>
    </row>
    <row r="237" spans="1:12" ht="15.75" thickBot="1">
      <c r="A237" s="2005"/>
      <c r="B237" s="1998"/>
      <c r="C237" s="1660">
        <v>1300</v>
      </c>
      <c r="D237" s="1741">
        <v>1314.0647190000002</v>
      </c>
      <c r="E237" s="1742">
        <v>17.03</v>
      </c>
      <c r="F237" s="1630">
        <v>17.23</v>
      </c>
      <c r="G237" s="1631">
        <v>3.25</v>
      </c>
      <c r="H237" s="1720">
        <v>11019.376199999999</v>
      </c>
      <c r="I237" s="1720">
        <v>14200.592999999999</v>
      </c>
      <c r="J237" s="1645">
        <f t="shared" si="3"/>
        <v>11019.376199999999</v>
      </c>
      <c r="K237" s="1657">
        <f t="shared" si="4"/>
        <v>14200.592999999999</v>
      </c>
      <c r="L237" s="546"/>
    </row>
    <row r="238" spans="1:12" ht="15.75" thickBot="1">
      <c r="A238" s="2005"/>
      <c r="B238" s="1998"/>
      <c r="C238" s="1660">
        <v>1400</v>
      </c>
      <c r="D238" s="1741">
        <v>1410.5370510000002</v>
      </c>
      <c r="E238" s="1742">
        <v>18.330000000000002</v>
      </c>
      <c r="F238" s="1630">
        <v>18.53</v>
      </c>
      <c r="G238" s="1631">
        <v>3.5</v>
      </c>
      <c r="H238" s="1720">
        <v>11743.6782</v>
      </c>
      <c r="I238" s="1720">
        <v>14703.085800000001</v>
      </c>
      <c r="J238" s="1645">
        <f t="shared" si="3"/>
        <v>11743.6782</v>
      </c>
      <c r="K238" s="1657">
        <f t="shared" si="4"/>
        <v>14703.085800000001</v>
      </c>
      <c r="L238" s="546"/>
    </row>
    <row r="239" spans="1:12" ht="15.75" thickBot="1">
      <c r="A239" s="2005"/>
      <c r="B239" s="1998"/>
      <c r="C239" s="1660">
        <v>1500</v>
      </c>
      <c r="D239" s="1741">
        <v>1507.33935</v>
      </c>
      <c r="E239" s="1742">
        <v>19.64</v>
      </c>
      <c r="F239" s="1630">
        <v>19.84</v>
      </c>
      <c r="G239" s="1631">
        <v>3.75</v>
      </c>
      <c r="H239" s="1720">
        <v>12346.600200000001</v>
      </c>
      <c r="I239" s="1720">
        <v>15307.0278</v>
      </c>
      <c r="J239" s="1645">
        <f t="shared" si="3"/>
        <v>12346.600200000001</v>
      </c>
      <c r="K239" s="1657">
        <f t="shared" si="4"/>
        <v>15307.0278</v>
      </c>
      <c r="L239" s="546"/>
    </row>
    <row r="240" spans="1:12" ht="15.75" thickBot="1">
      <c r="A240" s="2005"/>
      <c r="B240" s="1998"/>
      <c r="C240" s="1660">
        <v>1600</v>
      </c>
      <c r="D240" s="1741">
        <v>1604.4650819999999</v>
      </c>
      <c r="E240" s="1742">
        <v>20.94</v>
      </c>
      <c r="F240" s="1630">
        <v>21.14</v>
      </c>
      <c r="G240" s="1631">
        <v>4</v>
      </c>
      <c r="H240" s="1720">
        <v>13172.535</v>
      </c>
      <c r="I240" s="1720">
        <v>16257.5658</v>
      </c>
      <c r="J240" s="1645">
        <f t="shared" si="3"/>
        <v>13172.535</v>
      </c>
      <c r="K240" s="1657">
        <f t="shared" si="4"/>
        <v>16257.5658</v>
      </c>
      <c r="L240" s="546"/>
    </row>
    <row r="241" spans="1:12" ht="15.75" thickBot="1">
      <c r="A241" s="2005"/>
      <c r="B241" s="1998"/>
      <c r="C241" s="1660">
        <v>1700</v>
      </c>
      <c r="D241" s="1741">
        <v>1699.388856</v>
      </c>
      <c r="E241" s="1742">
        <v>22.25</v>
      </c>
      <c r="F241" s="1630">
        <v>22.45</v>
      </c>
      <c r="G241" s="1631">
        <v>4.25</v>
      </c>
      <c r="H241" s="1720">
        <v>13942.237200000001</v>
      </c>
      <c r="I241" s="1720">
        <v>17037.141600000003</v>
      </c>
      <c r="J241" s="1645">
        <f t="shared" si="3"/>
        <v>13942.237200000001</v>
      </c>
      <c r="K241" s="1657">
        <f t="shared" si="4"/>
        <v>17037.141600000003</v>
      </c>
      <c r="L241" s="546"/>
    </row>
    <row r="242" spans="1:12" ht="15.75" thickBot="1">
      <c r="A242" s="2005"/>
      <c r="B242" s="1998"/>
      <c r="C242" s="1660">
        <v>1800</v>
      </c>
      <c r="D242" s="1741">
        <v>1796.9697899999996</v>
      </c>
      <c r="E242" s="1742">
        <v>23.55</v>
      </c>
      <c r="F242" s="1630">
        <v>23.75</v>
      </c>
      <c r="G242" s="1631">
        <v>4.5</v>
      </c>
      <c r="H242" s="1720">
        <v>14587.581</v>
      </c>
      <c r="I242" s="1720">
        <v>18112.588799999998</v>
      </c>
      <c r="J242" s="1645">
        <f t="shared" si="3"/>
        <v>14587.581</v>
      </c>
      <c r="K242" s="1657">
        <f t="shared" si="4"/>
        <v>18112.588799999998</v>
      </c>
      <c r="L242" s="546"/>
    </row>
    <row r="243" spans="1:12" ht="15.75" thickBot="1">
      <c r="A243" s="2005"/>
      <c r="B243" s="1998"/>
      <c r="C243" s="1660">
        <v>1900</v>
      </c>
      <c r="D243" s="1741">
        <v>1896.7548599999998</v>
      </c>
      <c r="E243" s="1742">
        <v>24.86</v>
      </c>
      <c r="F243" s="1630">
        <v>25.06</v>
      </c>
      <c r="G243" s="1631">
        <v>4.75</v>
      </c>
      <c r="H243" s="1720">
        <v>15235.893</v>
      </c>
      <c r="I243" s="1720">
        <v>18793.550999999999</v>
      </c>
      <c r="J243" s="1645">
        <f t="shared" si="3"/>
        <v>15235.893</v>
      </c>
      <c r="K243" s="1657">
        <f t="shared" si="4"/>
        <v>18793.550999999999</v>
      </c>
      <c r="L243" s="546"/>
    </row>
    <row r="244" spans="1:12" ht="15.75" thickBot="1">
      <c r="A244" s="2005"/>
      <c r="B244" s="1998"/>
      <c r="C244" s="1660">
        <v>2000</v>
      </c>
      <c r="D244" s="1741">
        <v>1994.7844620000001</v>
      </c>
      <c r="E244" s="1742">
        <v>26.16</v>
      </c>
      <c r="F244" s="1630">
        <v>26.36</v>
      </c>
      <c r="G244" s="1631">
        <v>5</v>
      </c>
      <c r="H244" s="1720">
        <v>16464.442200000001</v>
      </c>
      <c r="I244" s="1720">
        <v>20205.2412</v>
      </c>
      <c r="J244" s="1645">
        <f t="shared" si="3"/>
        <v>16464.442200000001</v>
      </c>
      <c r="K244" s="1657">
        <f t="shared" si="4"/>
        <v>20205.2412</v>
      </c>
      <c r="L244" s="546"/>
    </row>
    <row r="245" spans="1:12" ht="15.75" thickBot="1">
      <c r="A245" s="2005"/>
      <c r="B245" s="1998"/>
      <c r="C245" s="1660">
        <v>2100</v>
      </c>
      <c r="D245" s="1741">
        <v>2096.3250000000003</v>
      </c>
      <c r="E245" s="1742">
        <v>27.470000000000002</v>
      </c>
      <c r="F245" s="1630">
        <v>27.67</v>
      </c>
      <c r="G245" s="1631">
        <v>5.25</v>
      </c>
      <c r="H245" s="1720">
        <v>17132.4912</v>
      </c>
      <c r="I245" s="1720">
        <v>20907.806999999997</v>
      </c>
      <c r="J245" s="1645">
        <f t="shared" si="3"/>
        <v>17132.4912</v>
      </c>
      <c r="K245" s="1657">
        <f t="shared" si="4"/>
        <v>20907.806999999997</v>
      </c>
      <c r="L245" s="546"/>
    </row>
    <row r="246" spans="1:12" ht="15.75" thickBot="1">
      <c r="A246" s="2005"/>
      <c r="B246" s="1998"/>
      <c r="C246" s="1660">
        <v>2200</v>
      </c>
      <c r="D246" s="1741">
        <v>2196.1100700000002</v>
      </c>
      <c r="E246" s="1742">
        <v>28.77</v>
      </c>
      <c r="F246" s="1630">
        <v>28.97</v>
      </c>
      <c r="G246" s="1631">
        <v>5.5</v>
      </c>
      <c r="H246" s="1720">
        <v>17979.131999999998</v>
      </c>
      <c r="I246" s="1720">
        <v>21610.372800000001</v>
      </c>
      <c r="J246" s="1645">
        <f t="shared" si="3"/>
        <v>17979.131999999998</v>
      </c>
      <c r="K246" s="1657">
        <f t="shared" si="4"/>
        <v>21610.372800000001</v>
      </c>
      <c r="L246" s="546"/>
    </row>
    <row r="247" spans="1:12" ht="15.75" thickBot="1">
      <c r="A247" s="2005"/>
      <c r="B247" s="1998"/>
      <c r="C247" s="1660">
        <v>2300</v>
      </c>
      <c r="D247" s="1741">
        <v>2295.8951399999996</v>
      </c>
      <c r="E247" s="1742">
        <v>30.080000000000002</v>
      </c>
      <c r="F247" s="1630">
        <v>30.28</v>
      </c>
      <c r="G247" s="1631">
        <v>5.75</v>
      </c>
      <c r="H247" s="1720">
        <v>18555.4218</v>
      </c>
      <c r="I247" s="1720">
        <v>22381.503000000001</v>
      </c>
      <c r="J247" s="1645">
        <f t="shared" si="3"/>
        <v>18555.4218</v>
      </c>
      <c r="K247" s="1657">
        <f t="shared" si="4"/>
        <v>22381.503000000001</v>
      </c>
      <c r="L247" s="546"/>
    </row>
    <row r="248" spans="1:12" ht="15.75" thickBot="1">
      <c r="A248" s="2005"/>
      <c r="B248" s="1998"/>
      <c r="C248" s="1660">
        <v>2400</v>
      </c>
      <c r="D248" s="1741">
        <v>2395.6802099999995</v>
      </c>
      <c r="E248" s="1742">
        <v>31.38</v>
      </c>
      <c r="F248" s="1630">
        <v>31.58</v>
      </c>
      <c r="G248" s="1631">
        <v>6</v>
      </c>
      <c r="H248" s="1720">
        <v>19252.0818</v>
      </c>
      <c r="I248" s="1720">
        <v>23149.818000000003</v>
      </c>
      <c r="J248" s="1645">
        <f t="shared" si="3"/>
        <v>19252.0818</v>
      </c>
      <c r="K248" s="1657">
        <f t="shared" si="4"/>
        <v>23149.818000000003</v>
      </c>
      <c r="L248" s="546"/>
    </row>
    <row r="249" spans="1:12" ht="15.75" thickBot="1">
      <c r="A249" s="2005"/>
      <c r="B249" s="1998"/>
      <c r="C249" s="1660">
        <v>2500</v>
      </c>
      <c r="D249" s="1741">
        <v>2492.224416</v>
      </c>
      <c r="E249" s="1742">
        <v>32.69</v>
      </c>
      <c r="F249" s="1630">
        <v>32.89</v>
      </c>
      <c r="G249" s="1631">
        <v>6.25</v>
      </c>
      <c r="H249" s="1720">
        <v>19917.1728</v>
      </c>
      <c r="I249" s="1720">
        <v>23852.373599999999</v>
      </c>
      <c r="J249" s="1645">
        <f t="shared" si="3"/>
        <v>19917.1728</v>
      </c>
      <c r="K249" s="1657">
        <f t="shared" si="4"/>
        <v>23852.373599999999</v>
      </c>
      <c r="L249" s="546"/>
    </row>
    <row r="250" spans="1:12" ht="15.75" thickBot="1">
      <c r="A250" s="2005"/>
      <c r="B250" s="1998"/>
      <c r="C250" s="1660">
        <v>2600</v>
      </c>
      <c r="D250" s="1741">
        <v>2592.7173359999997</v>
      </c>
      <c r="E250" s="1742">
        <v>33.989999999999995</v>
      </c>
      <c r="F250" s="1630">
        <v>34.19</v>
      </c>
      <c r="G250" s="1631">
        <v>6.5</v>
      </c>
      <c r="H250" s="1720">
        <v>21159.543000000001</v>
      </c>
      <c r="I250" s="1720">
        <v>25243.3986</v>
      </c>
      <c r="J250" s="1645">
        <f t="shared" si="3"/>
        <v>21159.543000000001</v>
      </c>
      <c r="K250" s="1657">
        <f t="shared" si="4"/>
        <v>25243.3986</v>
      </c>
      <c r="L250" s="546"/>
    </row>
    <row r="251" spans="1:12" ht="15.75" thickBot="1">
      <c r="A251" s="2005"/>
      <c r="B251" s="1998"/>
      <c r="C251" s="1660">
        <v>2800</v>
      </c>
      <c r="D251" s="1741">
        <v>2793.9819600000001</v>
      </c>
      <c r="E251" s="1742">
        <v>36.599999999999994</v>
      </c>
      <c r="F251" s="1630">
        <v>36.799999999999997</v>
      </c>
      <c r="G251" s="1631">
        <v>7</v>
      </c>
      <c r="H251" s="1720">
        <v>22911.178799999998</v>
      </c>
      <c r="I251" s="1720">
        <v>27749.446800000002</v>
      </c>
      <c r="J251" s="1645">
        <f t="shared" si="3"/>
        <v>22911.178799999998</v>
      </c>
      <c r="K251" s="1657">
        <f t="shared" si="4"/>
        <v>27749.446800000002</v>
      </c>
      <c r="L251" s="546"/>
    </row>
    <row r="252" spans="1:12" ht="15.75" thickBot="1">
      <c r="A252" s="2005"/>
      <c r="B252" s="1998"/>
      <c r="C252" s="1661">
        <v>3000</v>
      </c>
      <c r="D252" s="1743">
        <v>2991.3392519999998</v>
      </c>
      <c r="E252" s="1744">
        <v>39.209999999999994</v>
      </c>
      <c r="F252" s="1641">
        <v>39.409999999999997</v>
      </c>
      <c r="G252" s="1642">
        <v>7.5</v>
      </c>
      <c r="H252" s="1721">
        <v>24723.657600000002</v>
      </c>
      <c r="I252" s="1721">
        <v>28337.313600000001</v>
      </c>
      <c r="J252" s="1646">
        <f t="shared" si="3"/>
        <v>24723.657600000002</v>
      </c>
      <c r="K252" s="1658">
        <f t="shared" si="4"/>
        <v>28337.313600000001</v>
      </c>
      <c r="L252" s="546"/>
    </row>
    <row r="253" spans="1:12" ht="15" customHeight="1">
      <c r="A253" s="2005"/>
      <c r="B253" s="1865">
        <v>300</v>
      </c>
      <c r="C253" s="1618">
        <v>400</v>
      </c>
      <c r="D253" s="1636">
        <v>660</v>
      </c>
      <c r="E253" s="1468">
        <v>7.16</v>
      </c>
      <c r="F253" s="1469">
        <v>7.44</v>
      </c>
      <c r="G253" s="1619">
        <v>1.5</v>
      </c>
      <c r="H253" s="1719">
        <v>5837.1336000000001</v>
      </c>
      <c r="I253" s="1719">
        <v>8207.0831999999991</v>
      </c>
      <c r="J253" s="1644">
        <f t="shared" ref="J253:K382" si="5">H253-H253*$E$3</f>
        <v>5837.1336000000001</v>
      </c>
      <c r="K253" s="1656">
        <f t="shared" si="4"/>
        <v>8207.0831999999991</v>
      </c>
      <c r="L253" s="546"/>
    </row>
    <row r="254" spans="1:12">
      <c r="A254" s="2005"/>
      <c r="B254" s="1866"/>
      <c r="C254" s="1620">
        <v>500</v>
      </c>
      <c r="D254" s="1637">
        <v>798</v>
      </c>
      <c r="E254" s="1622">
        <v>8.67</v>
      </c>
      <c r="F254" s="1621">
        <v>8.9499999999999993</v>
      </c>
      <c r="G254" s="1623">
        <v>1.88</v>
      </c>
      <c r="H254" s="1720">
        <v>6452.5812000000005</v>
      </c>
      <c r="I254" s="1720">
        <v>8761.7898000000005</v>
      </c>
      <c r="J254" s="1645">
        <f t="shared" si="5"/>
        <v>6452.5812000000005</v>
      </c>
      <c r="K254" s="1467">
        <f t="shared" si="4"/>
        <v>8761.7898000000005</v>
      </c>
      <c r="L254" s="546"/>
    </row>
    <row r="255" spans="1:12">
      <c r="A255" s="2005"/>
      <c r="B255" s="1866"/>
      <c r="C255" s="1620">
        <v>600</v>
      </c>
      <c r="D255" s="1637">
        <v>920</v>
      </c>
      <c r="E255" s="1622">
        <v>10.17</v>
      </c>
      <c r="F255" s="1621">
        <v>10.45</v>
      </c>
      <c r="G255" s="1623">
        <v>2.2599999999999998</v>
      </c>
      <c r="H255" s="1720">
        <v>7128.3822</v>
      </c>
      <c r="I255" s="1720">
        <v>9534.9191999999985</v>
      </c>
      <c r="J255" s="1645">
        <f t="shared" si="5"/>
        <v>7128.3822</v>
      </c>
      <c r="K255" s="1467">
        <f t="shared" si="4"/>
        <v>9534.9191999999985</v>
      </c>
      <c r="L255" s="546"/>
    </row>
    <row r="256" spans="1:12">
      <c r="A256" s="2005"/>
      <c r="B256" s="1866"/>
      <c r="C256" s="1620">
        <v>700</v>
      </c>
      <c r="D256" s="1637">
        <v>1050</v>
      </c>
      <c r="E256" s="1622">
        <v>11.68</v>
      </c>
      <c r="F256" s="1621">
        <v>11.96</v>
      </c>
      <c r="G256" s="1623">
        <v>2.64</v>
      </c>
      <c r="H256" s="1720">
        <v>7739.3213999999998</v>
      </c>
      <c r="I256" s="1720">
        <v>10102.957200000001</v>
      </c>
      <c r="J256" s="1645">
        <f t="shared" si="5"/>
        <v>7739.3213999999998</v>
      </c>
      <c r="K256" s="1467">
        <f t="shared" si="4"/>
        <v>10102.957200000001</v>
      </c>
      <c r="L256" s="546"/>
    </row>
    <row r="257" spans="1:12">
      <c r="A257" s="2005"/>
      <c r="B257" s="1866"/>
      <c r="C257" s="1620">
        <v>800</v>
      </c>
      <c r="D257" s="1637">
        <v>1180</v>
      </c>
      <c r="E257" s="1622">
        <v>13.18</v>
      </c>
      <c r="F257" s="1621">
        <v>13.47</v>
      </c>
      <c r="G257" s="1623">
        <v>3.02</v>
      </c>
      <c r="H257" s="1720">
        <v>8433.1356000000014</v>
      </c>
      <c r="I257" s="1720">
        <v>10821.8838</v>
      </c>
      <c r="J257" s="1645">
        <f t="shared" si="5"/>
        <v>8433.1356000000014</v>
      </c>
      <c r="K257" s="1467">
        <f t="shared" si="4"/>
        <v>10821.8838</v>
      </c>
      <c r="L257" s="546"/>
    </row>
    <row r="258" spans="1:12">
      <c r="A258" s="2005"/>
      <c r="B258" s="1866"/>
      <c r="C258" s="1620">
        <v>900</v>
      </c>
      <c r="D258" s="1637">
        <v>1311</v>
      </c>
      <c r="E258" s="1622">
        <v>14.69</v>
      </c>
      <c r="F258" s="1621">
        <v>14.97</v>
      </c>
      <c r="G258" s="1623">
        <v>3.4</v>
      </c>
      <c r="H258" s="1720">
        <v>9078.3059999999987</v>
      </c>
      <c r="I258" s="1720">
        <v>11476.275</v>
      </c>
      <c r="J258" s="1645">
        <f t="shared" si="5"/>
        <v>9078.3059999999987</v>
      </c>
      <c r="K258" s="1467">
        <f t="shared" si="4"/>
        <v>11476.275</v>
      </c>
      <c r="L258" s="546"/>
    </row>
    <row r="259" spans="1:12">
      <c r="A259" s="2005"/>
      <c r="B259" s="1866"/>
      <c r="C259" s="1620">
        <v>1000</v>
      </c>
      <c r="D259" s="1637">
        <v>1441</v>
      </c>
      <c r="E259" s="1622">
        <v>16.29</v>
      </c>
      <c r="F259" s="1621">
        <v>16.57</v>
      </c>
      <c r="G259" s="1623">
        <v>3.78</v>
      </c>
      <c r="H259" s="1720">
        <v>9828.8832000000002</v>
      </c>
      <c r="I259" s="1720">
        <v>12259.7166</v>
      </c>
      <c r="J259" s="1645">
        <f t="shared" si="5"/>
        <v>9828.8832000000002</v>
      </c>
      <c r="K259" s="1467">
        <f t="shared" si="4"/>
        <v>12259.7166</v>
      </c>
      <c r="L259" s="546"/>
    </row>
    <row r="260" spans="1:12">
      <c r="A260" s="2005"/>
      <c r="B260" s="1866"/>
      <c r="C260" s="1620">
        <v>1100</v>
      </c>
      <c r="D260" s="1637">
        <v>1571</v>
      </c>
      <c r="E260" s="1622">
        <v>17.79</v>
      </c>
      <c r="F260" s="1621">
        <v>18.07</v>
      </c>
      <c r="G260" s="1623">
        <v>4.16</v>
      </c>
      <c r="H260" s="1720">
        <v>10914.51</v>
      </c>
      <c r="I260" s="1720">
        <v>13353.442200000001</v>
      </c>
      <c r="J260" s="1645">
        <f t="shared" si="5"/>
        <v>10914.51</v>
      </c>
      <c r="K260" s="1467">
        <f t="shared" si="4"/>
        <v>13353.442200000001</v>
      </c>
      <c r="L260" s="546"/>
    </row>
    <row r="261" spans="1:12">
      <c r="A261" s="2005"/>
      <c r="B261" s="1866"/>
      <c r="C261" s="1620">
        <v>1200</v>
      </c>
      <c r="D261" s="1637">
        <v>1701</v>
      </c>
      <c r="E261" s="1622">
        <v>19.3</v>
      </c>
      <c r="F261" s="1621">
        <v>19.579999999999998</v>
      </c>
      <c r="G261" s="1623">
        <v>4.54</v>
      </c>
      <c r="H261" s="1720">
        <v>11594.921399999999</v>
      </c>
      <c r="I261" s="1720">
        <v>14056.854599999999</v>
      </c>
      <c r="J261" s="1645">
        <f t="shared" si="5"/>
        <v>11594.921399999999</v>
      </c>
      <c r="K261" s="1467">
        <f t="shared" si="4"/>
        <v>14056.854599999999</v>
      </c>
      <c r="L261" s="546"/>
    </row>
    <row r="262" spans="1:12">
      <c r="A262" s="2005"/>
      <c r="B262" s="1866"/>
      <c r="C262" s="1620">
        <v>1300</v>
      </c>
      <c r="D262" s="1637">
        <v>1871</v>
      </c>
      <c r="E262" s="1622">
        <v>20.8</v>
      </c>
      <c r="F262" s="1621">
        <v>21.08</v>
      </c>
      <c r="G262" s="1623">
        <v>4.92</v>
      </c>
      <c r="H262" s="1720">
        <v>12295.8858</v>
      </c>
      <c r="I262" s="1720">
        <v>14759.3184</v>
      </c>
      <c r="J262" s="1645">
        <f t="shared" si="5"/>
        <v>12295.8858</v>
      </c>
      <c r="K262" s="1467">
        <f t="shared" si="4"/>
        <v>14759.3184</v>
      </c>
      <c r="L262" s="546"/>
    </row>
    <row r="263" spans="1:12">
      <c r="A263" s="2005"/>
      <c r="B263" s="1866"/>
      <c r="C263" s="1620">
        <v>1400</v>
      </c>
      <c r="D263" s="1637">
        <v>2015</v>
      </c>
      <c r="E263" s="1622">
        <v>22.31</v>
      </c>
      <c r="F263" s="1621">
        <v>22.59</v>
      </c>
      <c r="G263" s="1623">
        <v>5.3</v>
      </c>
      <c r="H263" s="1720">
        <v>13096.861199999999</v>
      </c>
      <c r="I263" s="1720">
        <v>15540.567000000001</v>
      </c>
      <c r="J263" s="1645">
        <f t="shared" si="5"/>
        <v>13096.861199999999</v>
      </c>
      <c r="K263" s="1467">
        <f t="shared" si="4"/>
        <v>15540.567000000001</v>
      </c>
      <c r="L263" s="546"/>
    </row>
    <row r="264" spans="1:12">
      <c r="A264" s="2005"/>
      <c r="B264" s="1866"/>
      <c r="C264" s="1620">
        <v>1500</v>
      </c>
      <c r="D264" s="1637">
        <v>2159</v>
      </c>
      <c r="E264" s="1622">
        <v>23.9</v>
      </c>
      <c r="F264" s="1621">
        <v>24.19</v>
      </c>
      <c r="G264" s="1623">
        <v>5.68</v>
      </c>
      <c r="H264" s="1720">
        <v>13774.457400000001</v>
      </c>
      <c r="I264" s="1720">
        <v>16243.0308</v>
      </c>
      <c r="J264" s="1645">
        <f t="shared" si="5"/>
        <v>13774.457400000001</v>
      </c>
      <c r="K264" s="1467">
        <f t="shared" si="4"/>
        <v>16243.0308</v>
      </c>
      <c r="L264" s="546"/>
    </row>
    <row r="265" spans="1:12">
      <c r="A265" s="2005"/>
      <c r="B265" s="1866"/>
      <c r="C265" s="1620">
        <v>1600</v>
      </c>
      <c r="D265" s="1637">
        <v>2303</v>
      </c>
      <c r="E265" s="1622">
        <v>25.41</v>
      </c>
      <c r="F265" s="1621">
        <v>25.69</v>
      </c>
      <c r="G265" s="1623">
        <v>6.06</v>
      </c>
      <c r="H265" s="1720">
        <v>14718.426600000001</v>
      </c>
      <c r="I265" s="1720">
        <v>17198.709599999998</v>
      </c>
      <c r="J265" s="1645">
        <f t="shared" si="5"/>
        <v>14718.426600000001</v>
      </c>
      <c r="K265" s="1467">
        <f t="shared" si="4"/>
        <v>17198.709599999998</v>
      </c>
      <c r="L265" s="546"/>
    </row>
    <row r="266" spans="1:12">
      <c r="A266" s="2005"/>
      <c r="B266" s="1866"/>
      <c r="C266" s="1620">
        <v>1700</v>
      </c>
      <c r="D266" s="1637">
        <v>2446</v>
      </c>
      <c r="E266" s="1622">
        <v>26</v>
      </c>
      <c r="F266" s="1621">
        <v>27.27</v>
      </c>
      <c r="G266" s="1623">
        <v>6.44</v>
      </c>
      <c r="H266" s="1720">
        <v>16282.647599999998</v>
      </c>
      <c r="I266" s="1720">
        <v>18857.3112</v>
      </c>
      <c r="J266" s="1645">
        <f t="shared" si="5"/>
        <v>16282.647599999998</v>
      </c>
      <c r="K266" s="1467">
        <f t="shared" si="4"/>
        <v>18857.3112</v>
      </c>
      <c r="L266" s="546"/>
    </row>
    <row r="267" spans="1:12">
      <c r="A267" s="2005"/>
      <c r="B267" s="1866"/>
      <c r="C267" s="1620">
        <v>1800</v>
      </c>
      <c r="D267" s="1637">
        <v>2590</v>
      </c>
      <c r="E267" s="1622">
        <v>28.49</v>
      </c>
      <c r="F267" s="1621">
        <v>28.77</v>
      </c>
      <c r="G267" s="1623">
        <v>6.82</v>
      </c>
      <c r="H267" s="1720">
        <v>17030.256600000001</v>
      </c>
      <c r="I267" s="1720">
        <v>20068.489800000003</v>
      </c>
      <c r="J267" s="1645">
        <f t="shared" si="5"/>
        <v>17030.256600000001</v>
      </c>
      <c r="K267" s="1467">
        <f t="shared" si="4"/>
        <v>20068.489800000003</v>
      </c>
      <c r="L267" s="546"/>
    </row>
    <row r="268" spans="1:12">
      <c r="A268" s="2005"/>
      <c r="B268" s="1866"/>
      <c r="C268" s="1620">
        <v>1900</v>
      </c>
      <c r="D268" s="1637">
        <v>2734</v>
      </c>
      <c r="E268" s="1622">
        <v>30</v>
      </c>
      <c r="F268" s="1621">
        <v>30.28</v>
      </c>
      <c r="G268" s="1623">
        <v>7.2</v>
      </c>
      <c r="H268" s="1720">
        <v>17777.8452</v>
      </c>
      <c r="I268" s="1720">
        <v>20947.893</v>
      </c>
      <c r="J268" s="1645">
        <f t="shared" si="5"/>
        <v>17777.8452</v>
      </c>
      <c r="K268" s="1467">
        <f t="shared" si="4"/>
        <v>20947.893</v>
      </c>
      <c r="L268" s="546"/>
    </row>
    <row r="269" spans="1:12">
      <c r="A269" s="2005"/>
      <c r="B269" s="1866"/>
      <c r="C269" s="1620">
        <v>2000</v>
      </c>
      <c r="D269" s="1637">
        <v>2879</v>
      </c>
      <c r="E269" s="1622">
        <v>31.59</v>
      </c>
      <c r="F269" s="1621">
        <v>31.87</v>
      </c>
      <c r="G269" s="1623">
        <v>7.58</v>
      </c>
      <c r="H269" s="1720">
        <v>19273.032600000002</v>
      </c>
      <c r="I269" s="1720">
        <v>22365.366600000001</v>
      </c>
      <c r="J269" s="1645">
        <f t="shared" si="5"/>
        <v>19273.032600000002</v>
      </c>
      <c r="K269" s="1467">
        <f t="shared" si="4"/>
        <v>22365.366600000001</v>
      </c>
      <c r="L269" s="546"/>
    </row>
    <row r="270" spans="1:12">
      <c r="A270" s="2005"/>
      <c r="B270" s="1866"/>
      <c r="C270" s="1620">
        <v>2100</v>
      </c>
      <c r="D270" s="1637">
        <v>3023</v>
      </c>
      <c r="E270" s="1622">
        <v>33.1</v>
      </c>
      <c r="F270" s="1621">
        <v>33.380000000000003</v>
      </c>
      <c r="G270" s="1623">
        <v>7.96</v>
      </c>
      <c r="H270" s="1720">
        <v>20000.088599999999</v>
      </c>
      <c r="I270" s="1720">
        <v>23161.660199999998</v>
      </c>
      <c r="J270" s="1645">
        <f t="shared" si="5"/>
        <v>20000.088599999999</v>
      </c>
      <c r="K270" s="1467">
        <f t="shared" si="4"/>
        <v>23161.660199999998</v>
      </c>
      <c r="L270" s="546"/>
    </row>
    <row r="271" spans="1:12">
      <c r="A271" s="2005"/>
      <c r="B271" s="1866"/>
      <c r="C271" s="1620">
        <v>2200</v>
      </c>
      <c r="D271" s="1637">
        <v>3167</v>
      </c>
      <c r="E271" s="1622">
        <v>34.61</v>
      </c>
      <c r="F271" s="1621">
        <v>34.89</v>
      </c>
      <c r="G271" s="1623">
        <v>8.34</v>
      </c>
      <c r="H271" s="1720">
        <v>20769.2094</v>
      </c>
      <c r="I271" s="1720">
        <v>23887.696200000002</v>
      </c>
      <c r="J271" s="1645">
        <f t="shared" si="5"/>
        <v>20769.2094</v>
      </c>
      <c r="K271" s="1467">
        <f t="shared" si="4"/>
        <v>23887.696200000002</v>
      </c>
      <c r="L271" s="546"/>
    </row>
    <row r="272" spans="1:12">
      <c r="A272" s="2005"/>
      <c r="B272" s="1866"/>
      <c r="C272" s="1620">
        <v>2300</v>
      </c>
      <c r="D272" s="1637">
        <v>3310</v>
      </c>
      <c r="E272" s="1622">
        <v>36.11</v>
      </c>
      <c r="F272" s="1621">
        <v>36.39</v>
      </c>
      <c r="G272" s="1623">
        <v>8.7200000000000006</v>
      </c>
      <c r="H272" s="1720">
        <v>21623.449199999999</v>
      </c>
      <c r="I272" s="1720">
        <v>24742.884600000001</v>
      </c>
      <c r="J272" s="1645">
        <f t="shared" si="5"/>
        <v>21623.449199999999</v>
      </c>
      <c r="K272" s="1467">
        <f t="shared" si="4"/>
        <v>24742.884600000001</v>
      </c>
      <c r="L272" s="546"/>
    </row>
    <row r="273" spans="1:12">
      <c r="A273" s="2005"/>
      <c r="B273" s="1866"/>
      <c r="C273" s="1620">
        <v>2400</v>
      </c>
      <c r="D273" s="1637">
        <v>3454</v>
      </c>
      <c r="E273" s="1622">
        <v>37.619999999999997</v>
      </c>
      <c r="F273" s="1621">
        <v>37.9</v>
      </c>
      <c r="G273" s="1623">
        <v>9.1</v>
      </c>
      <c r="H273" s="1720">
        <v>22478.678399999997</v>
      </c>
      <c r="I273" s="1720">
        <v>25597.093799999999</v>
      </c>
      <c r="J273" s="1645">
        <f t="shared" si="5"/>
        <v>22478.678399999997</v>
      </c>
      <c r="K273" s="1467">
        <f t="shared" si="4"/>
        <v>25597.093799999999</v>
      </c>
      <c r="L273" s="546"/>
    </row>
    <row r="274" spans="1:12">
      <c r="A274" s="2005"/>
      <c r="B274" s="1866"/>
      <c r="C274" s="1620">
        <v>2500</v>
      </c>
      <c r="D274" s="1637">
        <v>3598</v>
      </c>
      <c r="E274" s="1622">
        <v>39.119999999999997</v>
      </c>
      <c r="F274" s="1621">
        <v>39.409999999999997</v>
      </c>
      <c r="G274" s="1623">
        <v>9.48</v>
      </c>
      <c r="H274" s="1720">
        <v>23290.8534</v>
      </c>
      <c r="I274" s="1720">
        <v>26409.228000000003</v>
      </c>
      <c r="J274" s="1645">
        <f t="shared" si="5"/>
        <v>23290.8534</v>
      </c>
      <c r="K274" s="1467">
        <f t="shared" si="4"/>
        <v>26409.228000000003</v>
      </c>
      <c r="L274" s="546"/>
    </row>
    <row r="275" spans="1:12">
      <c r="A275" s="2005"/>
      <c r="B275" s="1866"/>
      <c r="C275" s="1620">
        <v>2600</v>
      </c>
      <c r="D275" s="1637">
        <v>3742</v>
      </c>
      <c r="E275" s="1622">
        <v>40.630000000000003</v>
      </c>
      <c r="F275" s="1621">
        <v>40.909999999999997</v>
      </c>
      <c r="G275" s="1623">
        <v>9.86</v>
      </c>
      <c r="H275" s="1720">
        <v>24734.204400000002</v>
      </c>
      <c r="I275" s="1720">
        <v>27940.574400000001</v>
      </c>
      <c r="J275" s="1645">
        <f t="shared" si="5"/>
        <v>24734.204400000002</v>
      </c>
      <c r="K275" s="1467">
        <f t="shared" si="4"/>
        <v>27940.574400000001</v>
      </c>
      <c r="L275" s="546"/>
    </row>
    <row r="276" spans="1:12">
      <c r="A276" s="2005"/>
      <c r="B276" s="1866"/>
      <c r="C276" s="1620">
        <v>2800</v>
      </c>
      <c r="D276" s="1637">
        <v>4029</v>
      </c>
      <c r="E276" s="1622">
        <v>43.64</v>
      </c>
      <c r="F276" s="1621">
        <v>43.92</v>
      </c>
      <c r="G276" s="1623">
        <v>10.62</v>
      </c>
      <c r="H276" s="1720">
        <v>26519.989800000003</v>
      </c>
      <c r="I276" s="1720">
        <v>29789.661</v>
      </c>
      <c r="J276" s="1645">
        <f t="shared" si="5"/>
        <v>26519.989800000003</v>
      </c>
      <c r="K276" s="1467">
        <f t="shared" si="4"/>
        <v>29789.661</v>
      </c>
      <c r="L276" s="546"/>
    </row>
    <row r="277" spans="1:12" ht="15.75" thickBot="1">
      <c r="A277" s="2005"/>
      <c r="B277" s="1867"/>
      <c r="C277" s="1624">
        <v>3000</v>
      </c>
      <c r="D277" s="1638">
        <v>4317</v>
      </c>
      <c r="E277" s="1626">
        <v>46.65</v>
      </c>
      <c r="F277" s="1643">
        <v>46.94</v>
      </c>
      <c r="G277" s="1627">
        <v>11.38</v>
      </c>
      <c r="H277" s="1721">
        <v>28184.028000000002</v>
      </c>
      <c r="I277" s="1721">
        <v>31542.347399999999</v>
      </c>
      <c r="J277" s="1646">
        <f t="shared" si="5"/>
        <v>28184.028000000002</v>
      </c>
      <c r="K277" s="243">
        <f t="shared" si="4"/>
        <v>31542.347399999999</v>
      </c>
      <c r="L277" s="546"/>
    </row>
    <row r="278" spans="1:12">
      <c r="A278" s="2005"/>
      <c r="B278" s="1865">
        <v>400</v>
      </c>
      <c r="C278" s="1628">
        <v>400</v>
      </c>
      <c r="D278" s="1629">
        <v>813.4140000000001</v>
      </c>
      <c r="E278" s="1468">
        <v>8.8000000000000007</v>
      </c>
      <c r="F278" s="1639">
        <v>9.1050000000000004</v>
      </c>
      <c r="G278" s="1640">
        <v>1.8</v>
      </c>
      <c r="H278" s="1719">
        <v>6229.2929999999997</v>
      </c>
      <c r="I278" s="1719">
        <v>8876.8050000000003</v>
      </c>
      <c r="J278" s="1644">
        <f t="shared" si="5"/>
        <v>6229.2929999999997</v>
      </c>
      <c r="K278" s="1656">
        <f t="shared" si="4"/>
        <v>8876.8050000000003</v>
      </c>
      <c r="L278" s="546"/>
    </row>
    <row r="279" spans="1:12">
      <c r="A279" s="2005"/>
      <c r="B279" s="1866"/>
      <c r="C279" s="1466">
        <v>500</v>
      </c>
      <c r="D279" s="1632">
        <v>1016.4960000000001</v>
      </c>
      <c r="E279" s="1622">
        <v>11</v>
      </c>
      <c r="F279" s="1630">
        <v>11.305</v>
      </c>
      <c r="G279" s="1631">
        <v>2.25</v>
      </c>
      <c r="H279" s="1720">
        <v>6969.8843999999999</v>
      </c>
      <c r="I279" s="1720">
        <v>9649.3122000000003</v>
      </c>
      <c r="J279" s="1645">
        <f t="shared" si="5"/>
        <v>6969.8843999999999</v>
      </c>
      <c r="K279" s="1657">
        <f t="shared" si="4"/>
        <v>9649.3122000000003</v>
      </c>
      <c r="L279" s="546"/>
    </row>
    <row r="280" spans="1:12">
      <c r="A280" s="2005"/>
      <c r="B280" s="1866"/>
      <c r="C280" s="1466">
        <v>600</v>
      </c>
      <c r="D280" s="1632">
        <v>1219.578</v>
      </c>
      <c r="E280" s="1622">
        <v>13.2</v>
      </c>
      <c r="F280" s="1630">
        <v>13.504999999999999</v>
      </c>
      <c r="G280" s="1631">
        <v>2.6999999999999997</v>
      </c>
      <c r="H280" s="1720">
        <v>7773.2568000000001</v>
      </c>
      <c r="I280" s="1720">
        <v>10487.3544</v>
      </c>
      <c r="J280" s="1645">
        <f t="shared" si="5"/>
        <v>7773.2568000000001</v>
      </c>
      <c r="K280" s="1657">
        <f t="shared" si="4"/>
        <v>10487.3544</v>
      </c>
      <c r="L280" s="546"/>
    </row>
    <row r="281" spans="1:12">
      <c r="A281" s="2005"/>
      <c r="B281" s="1866"/>
      <c r="C281" s="1633">
        <v>700</v>
      </c>
      <c r="D281" s="1632">
        <v>1422.66</v>
      </c>
      <c r="E281" s="1622">
        <v>15.399999999999999</v>
      </c>
      <c r="F281" s="1630">
        <v>15.704999999999998</v>
      </c>
      <c r="G281" s="1631">
        <v>3.15</v>
      </c>
      <c r="H281" s="1720">
        <v>8545.7129999999997</v>
      </c>
      <c r="I281" s="1720">
        <v>11288.890800000001</v>
      </c>
      <c r="J281" s="1645">
        <f t="shared" si="5"/>
        <v>8545.7129999999997</v>
      </c>
      <c r="K281" s="1657">
        <f t="shared" si="4"/>
        <v>11288.890800000001</v>
      </c>
      <c r="L281" s="546"/>
    </row>
    <row r="282" spans="1:12">
      <c r="A282" s="2005"/>
      <c r="B282" s="1866"/>
      <c r="C282" s="1633">
        <v>800</v>
      </c>
      <c r="D282" s="1632">
        <v>1626.8280000000002</v>
      </c>
      <c r="E282" s="1622">
        <v>17.600000000000001</v>
      </c>
      <c r="F282" s="1630">
        <v>17.905000000000001</v>
      </c>
      <c r="G282" s="1631">
        <v>3.6</v>
      </c>
      <c r="H282" s="1720">
        <v>9378.1656000000003</v>
      </c>
      <c r="I282" s="1720">
        <v>12159.715800000002</v>
      </c>
      <c r="J282" s="1645">
        <f t="shared" si="5"/>
        <v>9378.1656000000003</v>
      </c>
      <c r="K282" s="1657">
        <f t="shared" si="4"/>
        <v>12159.715800000002</v>
      </c>
      <c r="L282" s="546"/>
    </row>
    <row r="283" spans="1:12">
      <c r="A283" s="2005"/>
      <c r="B283" s="1866"/>
      <c r="C283" s="1633">
        <v>900</v>
      </c>
      <c r="D283" s="1632">
        <v>1829.91</v>
      </c>
      <c r="E283" s="1622">
        <v>19.8</v>
      </c>
      <c r="F283" s="1630">
        <v>20.105</v>
      </c>
      <c r="G283" s="1631">
        <v>4.05</v>
      </c>
      <c r="H283" s="1720">
        <v>10054.996800000001</v>
      </c>
      <c r="I283" s="1720">
        <v>12898.522200000001</v>
      </c>
      <c r="J283" s="1645">
        <f t="shared" si="5"/>
        <v>10054.996800000001</v>
      </c>
      <c r="K283" s="1657">
        <f t="shared" si="4"/>
        <v>12898.522200000001</v>
      </c>
      <c r="L283" s="546"/>
    </row>
    <row r="284" spans="1:12">
      <c r="A284" s="2005"/>
      <c r="B284" s="1866"/>
      <c r="C284" s="1633">
        <v>1000</v>
      </c>
      <c r="D284" s="1632">
        <v>2032.9920000000002</v>
      </c>
      <c r="E284" s="1622">
        <v>22</v>
      </c>
      <c r="F284" s="1630">
        <v>22</v>
      </c>
      <c r="G284" s="1631">
        <v>4.5</v>
      </c>
      <c r="H284" s="1720">
        <v>10770.2718</v>
      </c>
      <c r="I284" s="1720">
        <v>13733.759399999999</v>
      </c>
      <c r="J284" s="1645">
        <f t="shared" si="5"/>
        <v>10770.2718</v>
      </c>
      <c r="K284" s="1657">
        <f t="shared" si="4"/>
        <v>13733.759399999999</v>
      </c>
      <c r="L284" s="546"/>
    </row>
    <row r="285" spans="1:12">
      <c r="A285" s="2005"/>
      <c r="B285" s="1866"/>
      <c r="C285" s="1633">
        <v>1100</v>
      </c>
      <c r="D285" s="1632">
        <v>2236.0740000000001</v>
      </c>
      <c r="E285" s="1622">
        <v>24.200000000000003</v>
      </c>
      <c r="F285" s="1630">
        <v>24.505000000000003</v>
      </c>
      <c r="G285" s="1631">
        <v>4.95</v>
      </c>
      <c r="H285" s="1720">
        <v>11805.102599999998</v>
      </c>
      <c r="I285" s="1720">
        <v>14844.162</v>
      </c>
      <c r="J285" s="1645">
        <f t="shared" si="5"/>
        <v>11805.102599999998</v>
      </c>
      <c r="K285" s="1657">
        <f t="shared" si="4"/>
        <v>14844.162</v>
      </c>
      <c r="L285" s="546"/>
    </row>
    <row r="286" spans="1:12">
      <c r="A286" s="2005"/>
      <c r="B286" s="1866"/>
      <c r="C286" s="1633">
        <v>1200</v>
      </c>
      <c r="D286" s="1632">
        <v>2439.1559999999999</v>
      </c>
      <c r="E286" s="1622">
        <v>26.4</v>
      </c>
      <c r="F286" s="1630">
        <v>26.704999999999998</v>
      </c>
      <c r="G286" s="1631">
        <v>5.3999999999999995</v>
      </c>
      <c r="H286" s="1720">
        <v>12620.97</v>
      </c>
      <c r="I286" s="1720">
        <v>15666.394199999999</v>
      </c>
      <c r="J286" s="1645">
        <f t="shared" si="5"/>
        <v>12620.97</v>
      </c>
      <c r="K286" s="1657">
        <f t="shared" si="4"/>
        <v>15666.394199999999</v>
      </c>
      <c r="L286" s="546"/>
    </row>
    <row r="287" spans="1:12">
      <c r="A287" s="2005"/>
      <c r="B287" s="1866"/>
      <c r="C287" s="1633">
        <v>1300</v>
      </c>
      <c r="D287" s="1632">
        <v>2643.3240000000001</v>
      </c>
      <c r="E287" s="1622">
        <v>28.6</v>
      </c>
      <c r="F287" s="1630">
        <v>28.905000000000001</v>
      </c>
      <c r="G287" s="1631">
        <v>5.8500000000000005</v>
      </c>
      <c r="H287" s="1720">
        <v>13371.424800000001</v>
      </c>
      <c r="I287" s="1720">
        <v>16488.636600000002</v>
      </c>
      <c r="J287" s="1645">
        <f t="shared" si="5"/>
        <v>13371.424800000001</v>
      </c>
      <c r="K287" s="1657">
        <f t="shared" si="4"/>
        <v>16488.636600000002</v>
      </c>
      <c r="L287" s="546"/>
    </row>
    <row r="288" spans="1:12">
      <c r="A288" s="2005"/>
      <c r="B288" s="1866"/>
      <c r="C288" s="1633">
        <v>1400</v>
      </c>
      <c r="D288" s="1632">
        <v>2846.4060000000004</v>
      </c>
      <c r="E288" s="1622">
        <v>30.799999999999997</v>
      </c>
      <c r="F288" s="1630">
        <v>31.104999999999997</v>
      </c>
      <c r="G288" s="1631">
        <v>6.3</v>
      </c>
      <c r="H288" s="1720">
        <v>14277.715200000001</v>
      </c>
      <c r="I288" s="1720">
        <v>17408.370599999998</v>
      </c>
      <c r="J288" s="1645">
        <f t="shared" si="5"/>
        <v>14277.715200000001</v>
      </c>
      <c r="K288" s="1657">
        <f t="shared" si="4"/>
        <v>17408.370599999998</v>
      </c>
      <c r="L288" s="546"/>
    </row>
    <row r="289" spans="1:12">
      <c r="A289" s="2005"/>
      <c r="B289" s="1866"/>
      <c r="C289" s="1633">
        <v>1500</v>
      </c>
      <c r="D289" s="1632">
        <v>3052.7460000000001</v>
      </c>
      <c r="E289" s="1622">
        <v>33</v>
      </c>
      <c r="F289" s="1630">
        <v>33.305</v>
      </c>
      <c r="G289" s="1631">
        <v>6.75</v>
      </c>
      <c r="H289" s="1720">
        <v>15061.8606</v>
      </c>
      <c r="I289" s="1720">
        <v>18260.254199999999</v>
      </c>
      <c r="J289" s="1645">
        <f t="shared" si="5"/>
        <v>15061.8606</v>
      </c>
      <c r="K289" s="1657">
        <f t="shared" si="4"/>
        <v>18260.254199999999</v>
      </c>
      <c r="L289" s="546"/>
    </row>
    <row r="290" spans="1:12">
      <c r="A290" s="2005"/>
      <c r="B290" s="1866"/>
      <c r="C290" s="1633">
        <v>1600</v>
      </c>
      <c r="D290" s="1632">
        <v>3252.57</v>
      </c>
      <c r="E290" s="1622">
        <v>35.200000000000003</v>
      </c>
      <c r="F290" s="1630">
        <v>35.505000000000003</v>
      </c>
      <c r="G290" s="1631">
        <v>7.2</v>
      </c>
      <c r="H290" s="1720">
        <v>16154.8212</v>
      </c>
      <c r="I290" s="1720">
        <v>19419.984</v>
      </c>
      <c r="J290" s="1645">
        <f t="shared" si="5"/>
        <v>16154.8212</v>
      </c>
      <c r="K290" s="1657">
        <f t="shared" si="4"/>
        <v>19419.984</v>
      </c>
      <c r="L290" s="546"/>
    </row>
    <row r="291" spans="1:12">
      <c r="A291" s="2005"/>
      <c r="B291" s="1866"/>
      <c r="C291" s="1633">
        <v>1700</v>
      </c>
      <c r="D291" s="1632">
        <v>3456.7380000000003</v>
      </c>
      <c r="E291" s="1622">
        <v>37.4</v>
      </c>
      <c r="F291" s="1630">
        <v>37.704999999999998</v>
      </c>
      <c r="G291" s="1631">
        <v>7.6499999999999995</v>
      </c>
      <c r="H291" s="1720">
        <v>17883.690599999998</v>
      </c>
      <c r="I291" s="1720">
        <v>21495.510599999998</v>
      </c>
      <c r="J291" s="1645">
        <f t="shared" si="5"/>
        <v>17883.690599999998</v>
      </c>
      <c r="K291" s="1657">
        <f t="shared" si="4"/>
        <v>21495.510599999998</v>
      </c>
      <c r="L291" s="546"/>
    </row>
    <row r="292" spans="1:12">
      <c r="A292" s="2005"/>
      <c r="B292" s="1866"/>
      <c r="C292" s="1633">
        <v>1800</v>
      </c>
      <c r="D292" s="1632">
        <v>3659.82</v>
      </c>
      <c r="E292" s="1622">
        <v>39.6</v>
      </c>
      <c r="F292" s="1630">
        <v>39.905000000000001</v>
      </c>
      <c r="G292" s="1631">
        <v>8.1</v>
      </c>
      <c r="H292" s="1720">
        <v>18716.744999999999</v>
      </c>
      <c r="I292" s="1720">
        <v>22763.258399999999</v>
      </c>
      <c r="J292" s="1645">
        <f t="shared" si="5"/>
        <v>18716.744999999999</v>
      </c>
      <c r="K292" s="1657">
        <f t="shared" si="4"/>
        <v>22763.258399999999</v>
      </c>
      <c r="L292" s="546"/>
    </row>
    <row r="293" spans="1:12">
      <c r="A293" s="2005"/>
      <c r="B293" s="1866"/>
      <c r="C293" s="1633">
        <v>1900</v>
      </c>
      <c r="D293" s="1632">
        <v>3865.0740000000001</v>
      </c>
      <c r="E293" s="1622">
        <v>41.8</v>
      </c>
      <c r="F293" s="1630">
        <v>42.104999999999997</v>
      </c>
      <c r="G293" s="1631">
        <v>8.5499999999999989</v>
      </c>
      <c r="H293" s="1720">
        <v>19554.828000000001</v>
      </c>
      <c r="I293" s="1720">
        <v>23644.660800000001</v>
      </c>
      <c r="J293" s="1645">
        <f t="shared" si="5"/>
        <v>19554.828000000001</v>
      </c>
      <c r="K293" s="1657">
        <f t="shared" si="4"/>
        <v>23644.660800000001</v>
      </c>
      <c r="L293" s="546"/>
    </row>
    <row r="294" spans="1:12">
      <c r="A294" s="2005"/>
      <c r="B294" s="1866"/>
      <c r="C294" s="1633">
        <v>2000</v>
      </c>
      <c r="D294" s="1632">
        <v>4065.9840000000004</v>
      </c>
      <c r="E294" s="1622">
        <v>44</v>
      </c>
      <c r="F294" s="1630">
        <v>44.305</v>
      </c>
      <c r="G294" s="1631">
        <v>9</v>
      </c>
      <c r="H294" s="1720">
        <v>21183.625199999999</v>
      </c>
      <c r="I294" s="1720">
        <v>25448.694</v>
      </c>
      <c r="J294" s="1645">
        <f t="shared" si="5"/>
        <v>21183.625199999999</v>
      </c>
      <c r="K294" s="1657">
        <f t="shared" si="4"/>
        <v>25448.694</v>
      </c>
      <c r="L294" s="546"/>
    </row>
    <row r="295" spans="1:12">
      <c r="A295" s="2005"/>
      <c r="B295" s="1866"/>
      <c r="C295" s="1633">
        <v>2100</v>
      </c>
      <c r="D295" s="1632">
        <v>4270.152</v>
      </c>
      <c r="E295" s="1622">
        <v>46.2</v>
      </c>
      <c r="F295" s="1630">
        <v>46.505000000000003</v>
      </c>
      <c r="G295" s="1631">
        <v>9.4500000000000011</v>
      </c>
      <c r="H295" s="1720">
        <v>22043.872800000001</v>
      </c>
      <c r="I295" s="1720">
        <v>26352.2202</v>
      </c>
      <c r="J295" s="1645">
        <f t="shared" si="5"/>
        <v>22043.872800000001</v>
      </c>
      <c r="K295" s="1657">
        <f t="shared" si="4"/>
        <v>26352.2202</v>
      </c>
      <c r="L295" s="546"/>
    </row>
    <row r="296" spans="1:12">
      <c r="A296" s="2005"/>
      <c r="B296" s="1866"/>
      <c r="C296" s="1633">
        <v>2200</v>
      </c>
      <c r="D296" s="1632">
        <v>4474.3200000000006</v>
      </c>
      <c r="E296" s="1622">
        <v>48.400000000000006</v>
      </c>
      <c r="F296" s="1630">
        <v>48.705000000000005</v>
      </c>
      <c r="G296" s="1631">
        <v>9.9</v>
      </c>
      <c r="H296" s="1720">
        <v>22904.1</v>
      </c>
      <c r="I296" s="1720">
        <v>27261.784800000001</v>
      </c>
      <c r="J296" s="1645">
        <f t="shared" si="5"/>
        <v>22904.1</v>
      </c>
      <c r="K296" s="1657">
        <f t="shared" si="4"/>
        <v>27261.784800000001</v>
      </c>
      <c r="L296" s="546"/>
    </row>
    <row r="297" spans="1:12">
      <c r="A297" s="2005"/>
      <c r="B297" s="1866"/>
      <c r="C297" s="1633">
        <v>2300</v>
      </c>
      <c r="D297" s="1632">
        <v>4676.3160000000007</v>
      </c>
      <c r="E297" s="1622">
        <v>50.599999999999994</v>
      </c>
      <c r="F297" s="1630">
        <v>50.904999999999994</v>
      </c>
      <c r="G297" s="1631">
        <v>10.35</v>
      </c>
      <c r="H297" s="1720">
        <v>23865.0828</v>
      </c>
      <c r="I297" s="1720">
        <v>28311.211800000001</v>
      </c>
      <c r="J297" s="1645">
        <f t="shared" si="5"/>
        <v>23865.0828</v>
      </c>
      <c r="K297" s="1657">
        <f t="shared" si="4"/>
        <v>28311.211800000001</v>
      </c>
      <c r="L297" s="546"/>
    </row>
    <row r="298" spans="1:12">
      <c r="A298" s="2005"/>
      <c r="B298" s="1866"/>
      <c r="C298" s="1633">
        <v>2400</v>
      </c>
      <c r="D298" s="1632">
        <v>4881.5700000000006</v>
      </c>
      <c r="E298" s="1622">
        <v>52.8</v>
      </c>
      <c r="F298" s="1630">
        <v>53.104999999999997</v>
      </c>
      <c r="G298" s="1631">
        <v>10.799999999999999</v>
      </c>
      <c r="H298" s="1720">
        <v>24829.084800000001</v>
      </c>
      <c r="I298" s="1720">
        <v>29324.408399999997</v>
      </c>
      <c r="J298" s="1645">
        <f t="shared" si="5"/>
        <v>24829.084800000001</v>
      </c>
      <c r="K298" s="1657">
        <f t="shared" si="4"/>
        <v>29324.408399999997</v>
      </c>
      <c r="L298" s="546"/>
    </row>
    <row r="299" spans="1:12">
      <c r="A299" s="2005"/>
      <c r="B299" s="1866"/>
      <c r="C299" s="1633">
        <v>2500</v>
      </c>
      <c r="D299" s="1632">
        <v>5085.7380000000003</v>
      </c>
      <c r="E299" s="1622">
        <v>55</v>
      </c>
      <c r="F299" s="1630">
        <v>55.305</v>
      </c>
      <c r="G299" s="1631">
        <v>11.25</v>
      </c>
      <c r="H299" s="1720">
        <v>25722.553799999998</v>
      </c>
      <c r="I299" s="1720">
        <v>30270.203399999999</v>
      </c>
      <c r="J299" s="1645">
        <f t="shared" si="5"/>
        <v>25722.553799999998</v>
      </c>
      <c r="K299" s="1657">
        <f t="shared" si="4"/>
        <v>30270.203399999999</v>
      </c>
      <c r="L299" s="546"/>
    </row>
    <row r="300" spans="1:12">
      <c r="A300" s="2005"/>
      <c r="B300" s="1866"/>
      <c r="C300" s="1633">
        <v>2600</v>
      </c>
      <c r="D300" s="1632">
        <v>5285.5620000000008</v>
      </c>
      <c r="E300" s="1622">
        <v>57.2</v>
      </c>
      <c r="F300" s="1630">
        <v>57.505000000000003</v>
      </c>
      <c r="G300" s="1631">
        <v>11.700000000000001</v>
      </c>
      <c r="H300" s="1720">
        <v>27329.227200000001</v>
      </c>
      <c r="I300" s="1720">
        <v>32048.063399999999</v>
      </c>
      <c r="J300" s="1645">
        <f t="shared" si="5"/>
        <v>27329.227200000001</v>
      </c>
      <c r="K300" s="1657">
        <f t="shared" si="4"/>
        <v>32048.063399999999</v>
      </c>
      <c r="L300" s="546"/>
    </row>
    <row r="301" spans="1:12">
      <c r="A301" s="2005"/>
      <c r="B301" s="1866"/>
      <c r="C301" s="1633">
        <v>2800</v>
      </c>
      <c r="D301" s="1632">
        <v>5693.8980000000001</v>
      </c>
      <c r="E301" s="1622">
        <v>61.599999999999994</v>
      </c>
      <c r="F301" s="1630">
        <v>61.904999999999994</v>
      </c>
      <c r="G301" s="1631">
        <v>12.6</v>
      </c>
      <c r="H301" s="1720">
        <v>29380.080000000002</v>
      </c>
      <c r="I301" s="1720">
        <v>34245.520799999998</v>
      </c>
      <c r="J301" s="1645">
        <f t="shared" si="5"/>
        <v>29380.080000000002</v>
      </c>
      <c r="K301" s="1657">
        <f t="shared" si="4"/>
        <v>34245.520799999998</v>
      </c>
      <c r="L301" s="546"/>
    </row>
    <row r="302" spans="1:12" ht="15.75" thickBot="1">
      <c r="A302" s="2005"/>
      <c r="B302" s="1867"/>
      <c r="C302" s="1634">
        <v>3000</v>
      </c>
      <c r="D302" s="1635">
        <v>6098.9760000000006</v>
      </c>
      <c r="E302" s="1626">
        <v>66</v>
      </c>
      <c r="F302" s="1641">
        <v>66.305000000000007</v>
      </c>
      <c r="G302" s="1642">
        <v>13.5</v>
      </c>
      <c r="H302" s="1721">
        <v>31216.396200000003</v>
      </c>
      <c r="I302" s="1721">
        <v>36107.918399999995</v>
      </c>
      <c r="J302" s="1646">
        <f t="shared" si="5"/>
        <v>31216.396200000003</v>
      </c>
      <c r="K302" s="1658">
        <f t="shared" si="4"/>
        <v>36107.918399999995</v>
      </c>
      <c r="L302" s="546"/>
    </row>
    <row r="303" spans="1:12">
      <c r="A303" s="2005"/>
      <c r="B303" s="2003">
        <v>500</v>
      </c>
      <c r="C303" s="1618">
        <v>400</v>
      </c>
      <c r="D303" s="1636">
        <v>958</v>
      </c>
      <c r="E303" s="1468">
        <v>11.94</v>
      </c>
      <c r="F303" s="1469">
        <v>12.27</v>
      </c>
      <c r="G303" s="1619">
        <v>2.25</v>
      </c>
      <c r="H303" s="1719">
        <v>6738.8442000000005</v>
      </c>
      <c r="I303" s="1719">
        <v>9146.3706000000002</v>
      </c>
      <c r="J303" s="1644">
        <f t="shared" si="5"/>
        <v>6738.8442000000005</v>
      </c>
      <c r="K303" s="1656">
        <f t="shared" si="4"/>
        <v>9146.3706000000002</v>
      </c>
      <c r="L303" s="546"/>
    </row>
    <row r="304" spans="1:12">
      <c r="A304" s="2005"/>
      <c r="B304" s="1870"/>
      <c r="C304" s="1620">
        <v>500</v>
      </c>
      <c r="D304" s="1637">
        <v>1163</v>
      </c>
      <c r="E304" s="1622">
        <v>14.61</v>
      </c>
      <c r="F304" s="1621">
        <v>14.95</v>
      </c>
      <c r="G304" s="1623">
        <v>2.82</v>
      </c>
      <c r="H304" s="1720">
        <v>7530.0378000000001</v>
      </c>
      <c r="I304" s="1720">
        <v>9941.3790000000008</v>
      </c>
      <c r="J304" s="1645">
        <f t="shared" si="5"/>
        <v>7530.0378000000001</v>
      </c>
      <c r="K304" s="1467">
        <f t="shared" si="4"/>
        <v>9941.3790000000008</v>
      </c>
      <c r="L304" s="546"/>
    </row>
    <row r="305" spans="1:12">
      <c r="A305" s="2005"/>
      <c r="B305" s="1870"/>
      <c r="C305" s="1620">
        <v>600</v>
      </c>
      <c r="D305" s="1637">
        <v>1368</v>
      </c>
      <c r="E305" s="1622">
        <v>17.29</v>
      </c>
      <c r="F305" s="1621">
        <v>17.62</v>
      </c>
      <c r="G305" s="1623">
        <v>3.38</v>
      </c>
      <c r="H305" s="1720">
        <v>8418.6617999999999</v>
      </c>
      <c r="I305" s="1720">
        <v>10853.687400000001</v>
      </c>
      <c r="J305" s="1645">
        <f t="shared" si="5"/>
        <v>8418.6617999999999</v>
      </c>
      <c r="K305" s="1467">
        <f t="shared" si="4"/>
        <v>10853.687400000001</v>
      </c>
      <c r="L305" s="546"/>
    </row>
    <row r="306" spans="1:12">
      <c r="A306" s="2005"/>
      <c r="B306" s="1870"/>
      <c r="C306" s="1620">
        <v>700</v>
      </c>
      <c r="D306" s="1637">
        <v>1573</v>
      </c>
      <c r="E306" s="1622">
        <v>19.96</v>
      </c>
      <c r="F306" s="1621">
        <v>20.3</v>
      </c>
      <c r="G306" s="1623">
        <v>3.94</v>
      </c>
      <c r="H306" s="1720">
        <v>9229.3577999999998</v>
      </c>
      <c r="I306" s="1720">
        <v>11666.3724</v>
      </c>
      <c r="J306" s="1645">
        <f t="shared" si="5"/>
        <v>9229.3577999999998</v>
      </c>
      <c r="K306" s="1467">
        <f t="shared" si="4"/>
        <v>11666.3724</v>
      </c>
      <c r="L306" s="546"/>
    </row>
    <row r="307" spans="1:12">
      <c r="A307" s="2005"/>
      <c r="B307" s="1870"/>
      <c r="C307" s="1620">
        <v>800</v>
      </c>
      <c r="D307" s="1637">
        <v>1778</v>
      </c>
      <c r="E307" s="1622">
        <v>22.64</v>
      </c>
      <c r="F307" s="1621">
        <v>22.97</v>
      </c>
      <c r="G307" s="1623">
        <v>4.5</v>
      </c>
      <c r="H307" s="1720">
        <v>10117.9818</v>
      </c>
      <c r="I307" s="1720">
        <v>12482.800800000001</v>
      </c>
      <c r="J307" s="1645">
        <f t="shared" si="5"/>
        <v>10117.9818</v>
      </c>
      <c r="K307" s="1467">
        <f t="shared" si="4"/>
        <v>12482.800800000001</v>
      </c>
      <c r="L307" s="546"/>
    </row>
    <row r="308" spans="1:12">
      <c r="A308" s="2005"/>
      <c r="B308" s="1870"/>
      <c r="C308" s="1620">
        <v>900</v>
      </c>
      <c r="D308" s="1637">
        <v>2038</v>
      </c>
      <c r="E308" s="1622">
        <v>25.31</v>
      </c>
      <c r="F308" s="1621">
        <v>25.65</v>
      </c>
      <c r="G308" s="1623">
        <v>5.07</v>
      </c>
      <c r="H308" s="1720">
        <v>10905.483</v>
      </c>
      <c r="I308" s="1720">
        <v>13285.2654</v>
      </c>
      <c r="J308" s="1645">
        <f t="shared" si="5"/>
        <v>10905.483</v>
      </c>
      <c r="K308" s="1467">
        <f t="shared" si="4"/>
        <v>13285.2654</v>
      </c>
      <c r="L308" s="546"/>
    </row>
    <row r="309" spans="1:12">
      <c r="A309" s="2005"/>
      <c r="B309" s="1870"/>
      <c r="C309" s="1620">
        <v>1000</v>
      </c>
      <c r="D309" s="1637">
        <v>2265</v>
      </c>
      <c r="E309" s="1622">
        <v>28.07</v>
      </c>
      <c r="F309" s="1621">
        <v>28.41</v>
      </c>
      <c r="G309" s="1623">
        <v>5.63</v>
      </c>
      <c r="H309" s="1720">
        <v>11778.327599999999</v>
      </c>
      <c r="I309" s="1720">
        <v>14245.034399999999</v>
      </c>
      <c r="J309" s="1645">
        <f t="shared" si="5"/>
        <v>11778.327599999999</v>
      </c>
      <c r="K309" s="1467">
        <f t="shared" si="4"/>
        <v>14245.034399999999</v>
      </c>
      <c r="L309" s="546"/>
    </row>
    <row r="310" spans="1:12">
      <c r="A310" s="2005"/>
      <c r="B310" s="1870"/>
      <c r="C310" s="1620">
        <v>1100</v>
      </c>
      <c r="D310" s="1637">
        <v>2491</v>
      </c>
      <c r="E310" s="1622">
        <v>30.75</v>
      </c>
      <c r="F310" s="1621">
        <v>31.09</v>
      </c>
      <c r="G310" s="1623">
        <v>6.19</v>
      </c>
      <c r="H310" s="1720">
        <v>13108.774799999999</v>
      </c>
      <c r="I310" s="1720">
        <v>16338.247799999999</v>
      </c>
      <c r="J310" s="1645">
        <f t="shared" si="5"/>
        <v>13108.774799999999</v>
      </c>
      <c r="K310" s="1467">
        <f t="shared" si="4"/>
        <v>16338.247799999999</v>
      </c>
      <c r="L310" s="546"/>
    </row>
    <row r="311" spans="1:12">
      <c r="A311" s="2005"/>
      <c r="B311" s="1870"/>
      <c r="C311" s="1620">
        <v>1200</v>
      </c>
      <c r="D311" s="1637">
        <v>2718</v>
      </c>
      <c r="E311" s="1622">
        <v>33.43</v>
      </c>
      <c r="F311" s="1621">
        <v>33.76</v>
      </c>
      <c r="G311" s="1623">
        <v>6.76</v>
      </c>
      <c r="H311" s="1720">
        <v>13939.075199999999</v>
      </c>
      <c r="I311" s="1720">
        <v>17245.354199999998</v>
      </c>
      <c r="J311" s="1645">
        <f t="shared" si="5"/>
        <v>13939.075199999999</v>
      </c>
      <c r="K311" s="1467">
        <f t="shared" si="4"/>
        <v>17245.354199999998</v>
      </c>
      <c r="L311" s="546"/>
    </row>
    <row r="312" spans="1:12">
      <c r="A312" s="2005"/>
      <c r="B312" s="1870"/>
      <c r="C312" s="1620">
        <v>1300</v>
      </c>
      <c r="D312" s="1637">
        <v>2944</v>
      </c>
      <c r="E312" s="1622">
        <v>36.1</v>
      </c>
      <c r="F312" s="1621">
        <v>36.44</v>
      </c>
      <c r="G312" s="1623">
        <v>7.32</v>
      </c>
      <c r="H312" s="1720">
        <v>14824.210800000001</v>
      </c>
      <c r="I312" s="1720">
        <v>18107.0298</v>
      </c>
      <c r="J312" s="1645">
        <f t="shared" si="5"/>
        <v>14824.210800000001</v>
      </c>
      <c r="K312" s="1467">
        <f t="shared" si="4"/>
        <v>18107.0298</v>
      </c>
      <c r="L312" s="546"/>
    </row>
    <row r="313" spans="1:12">
      <c r="A313" s="2005"/>
      <c r="B313" s="1870"/>
      <c r="C313" s="1620">
        <v>1400</v>
      </c>
      <c r="D313" s="1637">
        <v>3171</v>
      </c>
      <c r="E313" s="1622">
        <v>38.78</v>
      </c>
      <c r="F313" s="1621">
        <v>39.11</v>
      </c>
      <c r="G313" s="1623">
        <v>7.88</v>
      </c>
      <c r="H313" s="1720">
        <v>15823.8516</v>
      </c>
      <c r="I313" s="1720">
        <v>18198.309600000001</v>
      </c>
      <c r="J313" s="1645">
        <f t="shared" si="5"/>
        <v>15823.8516</v>
      </c>
      <c r="K313" s="1467">
        <f t="shared" si="4"/>
        <v>18198.309600000001</v>
      </c>
      <c r="L313" s="546"/>
    </row>
    <row r="314" spans="1:12">
      <c r="A314" s="2005"/>
      <c r="B314" s="1870"/>
      <c r="C314" s="1620">
        <v>1500</v>
      </c>
      <c r="D314" s="1637">
        <v>3397</v>
      </c>
      <c r="E314" s="1622">
        <v>41.54</v>
      </c>
      <c r="F314" s="1621">
        <v>41.87</v>
      </c>
      <c r="G314" s="1623">
        <v>8.44</v>
      </c>
      <c r="H314" s="1720">
        <v>16662.811799999999</v>
      </c>
      <c r="I314" s="1720">
        <v>19117.655999999999</v>
      </c>
      <c r="J314" s="1645">
        <f t="shared" si="5"/>
        <v>16662.811799999999</v>
      </c>
      <c r="K314" s="1467">
        <f t="shared" si="4"/>
        <v>19117.655999999999</v>
      </c>
      <c r="L314" s="546"/>
    </row>
    <row r="315" spans="1:12">
      <c r="A315" s="2005"/>
      <c r="B315" s="1870"/>
      <c r="C315" s="1620">
        <v>1600</v>
      </c>
      <c r="D315" s="1637">
        <v>3624</v>
      </c>
      <c r="E315" s="1622">
        <v>44.21</v>
      </c>
      <c r="F315" s="1621">
        <v>44.54</v>
      </c>
      <c r="G315" s="1623">
        <v>9.01</v>
      </c>
      <c r="H315" s="1720">
        <v>17883.7212</v>
      </c>
      <c r="I315" s="1720">
        <v>20388.5658</v>
      </c>
      <c r="J315" s="1645">
        <f t="shared" si="5"/>
        <v>17883.7212</v>
      </c>
      <c r="K315" s="1467">
        <f t="shared" si="4"/>
        <v>20388.5658</v>
      </c>
      <c r="L315" s="546"/>
    </row>
    <row r="316" spans="1:12">
      <c r="A316" s="2005"/>
      <c r="B316" s="1870"/>
      <c r="C316" s="1620">
        <v>1700</v>
      </c>
      <c r="D316" s="1637">
        <v>3850</v>
      </c>
      <c r="E316" s="1622">
        <v>46.96</v>
      </c>
      <c r="F316" s="1621">
        <v>47.3</v>
      </c>
      <c r="G316" s="1623">
        <v>9.58</v>
      </c>
      <c r="H316" s="1720">
        <v>19798.5978</v>
      </c>
      <c r="I316" s="1720">
        <v>22536.022799999999</v>
      </c>
      <c r="J316" s="1645">
        <f t="shared" si="5"/>
        <v>19798.5978</v>
      </c>
      <c r="K316" s="1467">
        <f t="shared" si="4"/>
        <v>22536.022799999999</v>
      </c>
      <c r="L316" s="546"/>
    </row>
    <row r="317" spans="1:12">
      <c r="A317" s="2005"/>
      <c r="B317" s="1870"/>
      <c r="C317" s="1620">
        <v>1800</v>
      </c>
      <c r="D317" s="1637">
        <v>4076</v>
      </c>
      <c r="E317" s="1622">
        <v>49.64</v>
      </c>
      <c r="F317" s="1621">
        <v>49.97</v>
      </c>
      <c r="G317" s="1623">
        <v>10.14</v>
      </c>
      <c r="H317" s="1720">
        <v>20738.4054</v>
      </c>
      <c r="I317" s="1720">
        <v>23902.822799999998</v>
      </c>
      <c r="J317" s="1645">
        <f t="shared" si="5"/>
        <v>20738.4054</v>
      </c>
      <c r="K317" s="1467">
        <f t="shared" si="4"/>
        <v>23902.822799999998</v>
      </c>
      <c r="L317" s="546"/>
    </row>
    <row r="318" spans="1:12">
      <c r="A318" s="2005"/>
      <c r="B318" s="1870"/>
      <c r="C318" s="1620">
        <v>1900</v>
      </c>
      <c r="D318" s="1637">
        <v>4303</v>
      </c>
      <c r="E318" s="1622">
        <v>52.31</v>
      </c>
      <c r="F318" s="1621">
        <v>52.65</v>
      </c>
      <c r="G318" s="1623">
        <v>10.7</v>
      </c>
      <c r="H318" s="1720">
        <v>21659.088</v>
      </c>
      <c r="I318" s="1720">
        <v>24805.6044</v>
      </c>
      <c r="J318" s="1645">
        <f t="shared" si="5"/>
        <v>21659.088</v>
      </c>
      <c r="K318" s="1467">
        <f t="shared" si="4"/>
        <v>24805.6044</v>
      </c>
      <c r="L318" s="546"/>
    </row>
    <row r="319" spans="1:12">
      <c r="A319" s="2005"/>
      <c r="B319" s="1870"/>
      <c r="C319" s="1620">
        <v>2000</v>
      </c>
      <c r="D319" s="1637">
        <v>4529</v>
      </c>
      <c r="E319" s="1622">
        <v>55.07</v>
      </c>
      <c r="F319" s="1621">
        <v>55.41</v>
      </c>
      <c r="G319" s="1623">
        <v>11.27</v>
      </c>
      <c r="H319" s="1720">
        <v>23405.746200000001</v>
      </c>
      <c r="I319" s="1720">
        <v>26713.259400000003</v>
      </c>
      <c r="J319" s="1645">
        <f t="shared" si="5"/>
        <v>23405.746200000001</v>
      </c>
      <c r="K319" s="1467">
        <f t="shared" si="4"/>
        <v>26713.259400000003</v>
      </c>
      <c r="L319" s="546"/>
    </row>
    <row r="320" spans="1:12">
      <c r="A320" s="2005"/>
      <c r="B320" s="1870"/>
      <c r="C320" s="1620">
        <v>2100</v>
      </c>
      <c r="D320" s="1637">
        <v>4756</v>
      </c>
      <c r="E320" s="1622">
        <v>57.75</v>
      </c>
      <c r="F320" s="1621">
        <v>58.08</v>
      </c>
      <c r="G320" s="1623">
        <v>11.83</v>
      </c>
      <c r="H320" s="1720">
        <v>24374.7768</v>
      </c>
      <c r="I320" s="1720">
        <v>27684.789000000001</v>
      </c>
      <c r="J320" s="1645">
        <f t="shared" si="5"/>
        <v>24374.7768</v>
      </c>
      <c r="K320" s="1467">
        <f t="shared" si="4"/>
        <v>27684.789000000001</v>
      </c>
      <c r="L320" s="546"/>
    </row>
    <row r="321" spans="1:12">
      <c r="A321" s="2005"/>
      <c r="B321" s="1870"/>
      <c r="C321" s="1620">
        <v>2200</v>
      </c>
      <c r="D321" s="1637">
        <v>4982</v>
      </c>
      <c r="E321" s="1622">
        <v>60.42</v>
      </c>
      <c r="F321" s="1621">
        <v>60.76</v>
      </c>
      <c r="G321" s="1623">
        <v>12.39</v>
      </c>
      <c r="H321" s="1720">
        <v>25340.788199999999</v>
      </c>
      <c r="I321" s="1720">
        <v>28609.796399999999</v>
      </c>
      <c r="J321" s="1645">
        <f t="shared" si="5"/>
        <v>25340.788199999999</v>
      </c>
      <c r="K321" s="1467">
        <f t="shared" si="4"/>
        <v>28609.796399999999</v>
      </c>
      <c r="L321" s="546"/>
    </row>
    <row r="322" spans="1:12">
      <c r="A322" s="2005"/>
      <c r="B322" s="1870"/>
      <c r="C322" s="1620">
        <v>2300</v>
      </c>
      <c r="D322" s="1637">
        <v>5209</v>
      </c>
      <c r="E322" s="1622">
        <v>63.09</v>
      </c>
      <c r="F322" s="1621">
        <v>63.43</v>
      </c>
      <c r="G322" s="1623">
        <v>12.95</v>
      </c>
      <c r="H322" s="1720">
        <v>26485.0854</v>
      </c>
      <c r="I322" s="1720">
        <v>29726.900399999999</v>
      </c>
      <c r="J322" s="1645">
        <f t="shared" si="5"/>
        <v>26485.0854</v>
      </c>
      <c r="K322" s="1467">
        <f t="shared" si="4"/>
        <v>29726.900399999999</v>
      </c>
      <c r="L322" s="546"/>
    </row>
    <row r="323" spans="1:12">
      <c r="A323" s="2005"/>
      <c r="B323" s="1870"/>
      <c r="C323" s="1620">
        <v>2400</v>
      </c>
      <c r="D323" s="1637">
        <v>5436</v>
      </c>
      <c r="E323" s="1622">
        <v>65.77</v>
      </c>
      <c r="F323" s="1621">
        <v>66.11</v>
      </c>
      <c r="G323" s="1623">
        <v>13.52</v>
      </c>
      <c r="H323" s="1720">
        <v>27521.609400000001</v>
      </c>
      <c r="I323" s="1720">
        <v>30820.758600000001</v>
      </c>
      <c r="J323" s="1645">
        <f t="shared" si="5"/>
        <v>27521.609400000001</v>
      </c>
      <c r="K323" s="1467">
        <f t="shared" si="4"/>
        <v>30820.758600000001</v>
      </c>
      <c r="L323" s="546"/>
    </row>
    <row r="324" spans="1:12">
      <c r="A324" s="2005"/>
      <c r="B324" s="1870"/>
      <c r="C324" s="1620">
        <v>2500</v>
      </c>
      <c r="D324" s="1637">
        <v>5663</v>
      </c>
      <c r="E324" s="1622">
        <v>68.45</v>
      </c>
      <c r="F324" s="1621">
        <v>68.78</v>
      </c>
      <c r="G324" s="1623">
        <v>14.08</v>
      </c>
      <c r="H324" s="1720">
        <v>28463.446800000002</v>
      </c>
      <c r="I324" s="1720">
        <v>31833.720600000001</v>
      </c>
      <c r="J324" s="1645">
        <f t="shared" si="5"/>
        <v>28463.446800000002</v>
      </c>
      <c r="K324" s="1467">
        <f t="shared" si="4"/>
        <v>31833.720600000001</v>
      </c>
      <c r="L324" s="546"/>
    </row>
    <row r="325" spans="1:12">
      <c r="A325" s="2005"/>
      <c r="B325" s="1870"/>
      <c r="C325" s="1620">
        <v>2600</v>
      </c>
      <c r="D325" s="1637">
        <v>5889</v>
      </c>
      <c r="E325" s="1622">
        <v>71.12</v>
      </c>
      <c r="F325" s="1621">
        <v>71.459999999999994</v>
      </c>
      <c r="G325" s="1623">
        <v>14.64</v>
      </c>
      <c r="H325" s="1720">
        <v>30300.772799999999</v>
      </c>
      <c r="I325" s="1720">
        <v>33688.804799999998</v>
      </c>
      <c r="J325" s="1645">
        <f t="shared" si="5"/>
        <v>30300.772799999999</v>
      </c>
      <c r="K325" s="1467">
        <f t="shared" si="4"/>
        <v>33688.804799999998</v>
      </c>
      <c r="L325" s="546"/>
    </row>
    <row r="326" spans="1:12">
      <c r="A326" s="2005"/>
      <c r="B326" s="1870"/>
      <c r="C326" s="1620">
        <v>2800</v>
      </c>
      <c r="D326" s="1637">
        <v>6342</v>
      </c>
      <c r="E326" s="1622">
        <v>76.47</v>
      </c>
      <c r="F326" s="1621">
        <v>76.81</v>
      </c>
      <c r="G326" s="1623">
        <v>15.77</v>
      </c>
      <c r="H326" s="1720">
        <v>32566.1826</v>
      </c>
      <c r="I326" s="1720">
        <v>36019.035599999996</v>
      </c>
      <c r="J326" s="1645">
        <f t="shared" si="5"/>
        <v>32566.1826</v>
      </c>
      <c r="K326" s="1467">
        <f t="shared" si="4"/>
        <v>36019.035599999996</v>
      </c>
      <c r="L326" s="546"/>
    </row>
    <row r="327" spans="1:12" ht="15.75" thickBot="1">
      <c r="A327" s="2005"/>
      <c r="B327" s="1871"/>
      <c r="C327" s="1624">
        <v>3000</v>
      </c>
      <c r="D327" s="1638">
        <v>6795</v>
      </c>
      <c r="E327" s="1626">
        <v>81.819999999999993</v>
      </c>
      <c r="F327" s="1625">
        <v>82.16</v>
      </c>
      <c r="G327" s="1627">
        <v>16.899999999999999</v>
      </c>
      <c r="H327" s="1721">
        <v>34583.813999999998</v>
      </c>
      <c r="I327" s="1721">
        <v>37924.671000000002</v>
      </c>
      <c r="J327" s="1646">
        <f t="shared" si="5"/>
        <v>34583.813999999998</v>
      </c>
      <c r="K327" s="243">
        <f t="shared" si="4"/>
        <v>37924.671000000002</v>
      </c>
      <c r="L327" s="546"/>
    </row>
    <row r="328" spans="1:12">
      <c r="A328" s="2005"/>
      <c r="B328" s="1865">
        <v>600</v>
      </c>
      <c r="C328" s="1628">
        <v>400</v>
      </c>
      <c r="D328" s="1629">
        <v>1190.5657259999998</v>
      </c>
      <c r="E328" s="1745">
        <v>13.36</v>
      </c>
      <c r="F328" s="1746">
        <v>13.709999999999999</v>
      </c>
      <c r="G328" s="1640">
        <v>2.64</v>
      </c>
      <c r="H328" s="1719">
        <v>7782.7428</v>
      </c>
      <c r="I328" s="1719">
        <v>10803.768599999999</v>
      </c>
      <c r="J328" s="1644">
        <f t="shared" si="5"/>
        <v>7782.7428</v>
      </c>
      <c r="K328" s="1656">
        <f t="shared" si="4"/>
        <v>10803.768599999999</v>
      </c>
      <c r="L328" s="546"/>
    </row>
    <row r="329" spans="1:12">
      <c r="A329" s="2005"/>
      <c r="B329" s="1866"/>
      <c r="C329" s="1633">
        <v>500</v>
      </c>
      <c r="D329" s="1632">
        <v>1411.6926659999999</v>
      </c>
      <c r="E329" s="1694">
        <v>16.7</v>
      </c>
      <c r="F329" s="1747">
        <v>17.05</v>
      </c>
      <c r="G329" s="1631">
        <v>3.3</v>
      </c>
      <c r="H329" s="1720">
        <v>8707.3625999999986</v>
      </c>
      <c r="I329" s="1720">
        <v>11745.055200000001</v>
      </c>
      <c r="J329" s="1645">
        <f t="shared" si="5"/>
        <v>8707.3625999999986</v>
      </c>
      <c r="K329" s="1657">
        <f t="shared" si="4"/>
        <v>11745.055200000001</v>
      </c>
      <c r="L329" s="546"/>
    </row>
    <row r="330" spans="1:12">
      <c r="A330" s="2005"/>
      <c r="B330" s="1866"/>
      <c r="C330" s="1633">
        <v>600</v>
      </c>
      <c r="D330" s="1632">
        <v>1635.172965</v>
      </c>
      <c r="E330" s="1694">
        <v>20.04</v>
      </c>
      <c r="F330" s="1747">
        <v>20.39</v>
      </c>
      <c r="G330" s="1631">
        <v>3.9599999999999995</v>
      </c>
      <c r="H330" s="1720">
        <v>9710.9202000000005</v>
      </c>
      <c r="I330" s="1720">
        <v>12766.187400000001</v>
      </c>
      <c r="J330" s="1645">
        <f t="shared" si="5"/>
        <v>9710.9202000000005</v>
      </c>
      <c r="K330" s="1657">
        <f t="shared" si="4"/>
        <v>12766.187400000001</v>
      </c>
      <c r="L330" s="546"/>
    </row>
    <row r="331" spans="1:12">
      <c r="A331" s="2005"/>
      <c r="B331" s="1866"/>
      <c r="C331" s="1633">
        <v>700</v>
      </c>
      <c r="D331" s="1632">
        <v>1858.2655500000001</v>
      </c>
      <c r="E331" s="1694">
        <v>23.38</v>
      </c>
      <c r="F331" s="1747">
        <v>23.73</v>
      </c>
      <c r="G331" s="1631">
        <v>4.6199999999999992</v>
      </c>
      <c r="H331" s="1720">
        <v>10675.983</v>
      </c>
      <c r="I331" s="1720">
        <v>13742.9802</v>
      </c>
      <c r="J331" s="1645">
        <f t="shared" si="5"/>
        <v>10675.983</v>
      </c>
      <c r="K331" s="1657">
        <f t="shared" si="4"/>
        <v>13742.9802</v>
      </c>
      <c r="L331" s="546"/>
    </row>
    <row r="332" spans="1:12">
      <c r="A332" s="2005"/>
      <c r="B332" s="1866"/>
      <c r="C332" s="1633">
        <v>800</v>
      </c>
      <c r="D332" s="1632">
        <v>2079.7802040000001</v>
      </c>
      <c r="E332" s="1694">
        <v>26.72</v>
      </c>
      <c r="F332" s="1747">
        <v>27.07</v>
      </c>
      <c r="G332" s="1631">
        <v>5.28</v>
      </c>
      <c r="H332" s="1720">
        <v>11715.057000000001</v>
      </c>
      <c r="I332" s="1720">
        <v>14938.563</v>
      </c>
      <c r="J332" s="1645">
        <f t="shared" si="5"/>
        <v>11715.057000000001</v>
      </c>
      <c r="K332" s="1657">
        <f t="shared" si="4"/>
        <v>14938.563</v>
      </c>
      <c r="L332" s="546"/>
    </row>
    <row r="333" spans="1:12">
      <c r="A333" s="2005"/>
      <c r="B333" s="1866"/>
      <c r="C333" s="1633">
        <v>900</v>
      </c>
      <c r="D333" s="1632">
        <v>2286.2996400000002</v>
      </c>
      <c r="E333" s="1694">
        <v>30.06</v>
      </c>
      <c r="F333" s="1747">
        <v>30.41</v>
      </c>
      <c r="G333" s="1631">
        <v>5.9399999999999995</v>
      </c>
      <c r="H333" s="1720">
        <v>12560.728800000001</v>
      </c>
      <c r="I333" s="1720">
        <v>15847.352400000002</v>
      </c>
      <c r="J333" s="1645">
        <f t="shared" si="5"/>
        <v>12560.728800000001</v>
      </c>
      <c r="K333" s="1657">
        <f t="shared" si="4"/>
        <v>15847.352400000002</v>
      </c>
      <c r="L333" s="546"/>
    </row>
    <row r="334" spans="1:12">
      <c r="A334" s="2005"/>
      <c r="B334" s="1866"/>
      <c r="C334" s="1633">
        <v>1000</v>
      </c>
      <c r="D334" s="1632">
        <v>2522.6752199999996</v>
      </c>
      <c r="E334" s="1694">
        <v>33.4</v>
      </c>
      <c r="F334" s="1747">
        <v>33.4</v>
      </c>
      <c r="G334" s="1631">
        <v>6.6</v>
      </c>
      <c r="H334" s="1720">
        <v>13604.7498</v>
      </c>
      <c r="I334" s="1720">
        <v>16874.400599999997</v>
      </c>
      <c r="J334" s="1645">
        <f t="shared" si="5"/>
        <v>13604.7498</v>
      </c>
      <c r="K334" s="1657">
        <f t="shared" si="4"/>
        <v>16874.400599999997</v>
      </c>
      <c r="L334" s="546"/>
    </row>
    <row r="335" spans="1:12">
      <c r="A335" s="2005"/>
      <c r="B335" s="1866"/>
      <c r="C335" s="1633">
        <v>1100</v>
      </c>
      <c r="D335" s="1632">
        <v>2747.1648749999999</v>
      </c>
      <c r="E335" s="1694">
        <v>36.74</v>
      </c>
      <c r="F335" s="1747">
        <v>37.090000000000003</v>
      </c>
      <c r="G335" s="1631">
        <v>7.26</v>
      </c>
      <c r="H335" s="1720">
        <v>14529.359399999999</v>
      </c>
      <c r="I335" s="1720">
        <v>17863.9944</v>
      </c>
      <c r="J335" s="1645">
        <f t="shared" si="5"/>
        <v>14529.359399999999</v>
      </c>
      <c r="K335" s="1657">
        <f t="shared" si="4"/>
        <v>17863.9944</v>
      </c>
      <c r="L335" s="546"/>
    </row>
    <row r="336" spans="1:12">
      <c r="A336" s="2005"/>
      <c r="B336" s="1866"/>
      <c r="C336" s="1633">
        <v>1200</v>
      </c>
      <c r="D336" s="1632">
        <v>2965.570236</v>
      </c>
      <c r="E336" s="1694">
        <v>40.08</v>
      </c>
      <c r="F336" s="1747">
        <v>40.43</v>
      </c>
      <c r="G336" s="1631">
        <v>7.919999999999999</v>
      </c>
      <c r="H336" s="1720">
        <v>15532.9272</v>
      </c>
      <c r="I336" s="1720">
        <v>18853.588199999998</v>
      </c>
      <c r="J336" s="1645">
        <f t="shared" si="5"/>
        <v>15532.9272</v>
      </c>
      <c r="K336" s="1657">
        <f t="shared" si="4"/>
        <v>18853.588199999998</v>
      </c>
      <c r="L336" s="546"/>
    </row>
    <row r="337" spans="1:12">
      <c r="A337" s="2005"/>
      <c r="B337" s="1866"/>
      <c r="C337" s="1633">
        <v>1300</v>
      </c>
      <c r="D337" s="1632">
        <v>3219.6506999999997</v>
      </c>
      <c r="E337" s="1694">
        <v>43.42</v>
      </c>
      <c r="F337" s="1747">
        <v>43.77</v>
      </c>
      <c r="G337" s="1631">
        <v>8.58</v>
      </c>
      <c r="H337" s="1720">
        <v>16457.526600000001</v>
      </c>
      <c r="I337" s="1720">
        <v>19844.181600000004</v>
      </c>
      <c r="J337" s="1645">
        <f t="shared" si="5"/>
        <v>16457.526600000001</v>
      </c>
      <c r="K337" s="1657">
        <f t="shared" si="4"/>
        <v>19844.181600000004</v>
      </c>
      <c r="L337" s="546"/>
    </row>
    <row r="338" spans="1:12">
      <c r="A338" s="2005"/>
      <c r="B338" s="1866"/>
      <c r="C338" s="1633">
        <v>1400</v>
      </c>
      <c r="D338" s="1632">
        <v>3467.8223159999998</v>
      </c>
      <c r="E338" s="1694">
        <v>46.76</v>
      </c>
      <c r="F338" s="1747">
        <v>47.11</v>
      </c>
      <c r="G338" s="1631">
        <v>9.2399999999999984</v>
      </c>
      <c r="H338" s="1720">
        <v>17573.580000000002</v>
      </c>
      <c r="I338" s="1720">
        <v>20952.054599999999</v>
      </c>
      <c r="J338" s="1645">
        <f t="shared" si="5"/>
        <v>17573.580000000002</v>
      </c>
      <c r="K338" s="1657">
        <f t="shared" si="4"/>
        <v>20952.054599999999</v>
      </c>
      <c r="L338" s="546"/>
    </row>
    <row r="339" spans="1:12">
      <c r="A339" s="2005"/>
      <c r="B339" s="1866"/>
      <c r="C339" s="1633">
        <v>1500</v>
      </c>
      <c r="D339" s="1632">
        <v>3715.0538879999999</v>
      </c>
      <c r="E339" s="1694">
        <v>50.099999999999994</v>
      </c>
      <c r="F339" s="1747">
        <v>50.449999999999996</v>
      </c>
      <c r="G339" s="1631">
        <v>9.8999999999999986</v>
      </c>
      <c r="H339" s="1720">
        <v>18537.653399999999</v>
      </c>
      <c r="I339" s="1720">
        <v>21979.102800000001</v>
      </c>
      <c r="J339" s="1645">
        <f t="shared" si="5"/>
        <v>18537.653399999999</v>
      </c>
      <c r="K339" s="1657">
        <f t="shared" si="4"/>
        <v>21979.102800000001</v>
      </c>
      <c r="L339" s="546"/>
    </row>
    <row r="340" spans="1:12">
      <c r="A340" s="2005"/>
      <c r="B340" s="1866"/>
      <c r="C340" s="1633">
        <v>1600</v>
      </c>
      <c r="D340" s="1632">
        <v>3963.2255039999995</v>
      </c>
      <c r="E340" s="1694">
        <v>53.44</v>
      </c>
      <c r="F340" s="1747">
        <v>53.79</v>
      </c>
      <c r="G340" s="1631">
        <v>10.56</v>
      </c>
      <c r="H340" s="1720">
        <v>19882.645800000002</v>
      </c>
      <c r="I340" s="1720">
        <v>23375.778600000001</v>
      </c>
      <c r="J340" s="1645">
        <f t="shared" si="5"/>
        <v>19882.645800000002</v>
      </c>
      <c r="K340" s="1657">
        <f t="shared" si="4"/>
        <v>23375.778600000001</v>
      </c>
      <c r="L340" s="546"/>
    </row>
    <row r="341" spans="1:12">
      <c r="A341" s="2005"/>
      <c r="B341" s="1866"/>
      <c r="C341" s="1633">
        <v>1700</v>
      </c>
      <c r="D341" s="1632">
        <v>4209.5170319999997</v>
      </c>
      <c r="E341" s="1694">
        <v>56.779999999999994</v>
      </c>
      <c r="F341" s="1747">
        <v>57.129999999999995</v>
      </c>
      <c r="G341" s="1631">
        <v>11.219999999999999</v>
      </c>
      <c r="H341" s="1720">
        <v>21368.153399999999</v>
      </c>
      <c r="I341" s="1720">
        <v>25213.767599999999</v>
      </c>
      <c r="J341" s="1645">
        <f t="shared" si="5"/>
        <v>21368.153399999999</v>
      </c>
      <c r="K341" s="1657">
        <f t="shared" si="4"/>
        <v>25213.767599999999</v>
      </c>
      <c r="L341" s="546"/>
    </row>
    <row r="342" spans="1:12">
      <c r="A342" s="2005"/>
      <c r="B342" s="1866"/>
      <c r="C342" s="1633">
        <v>1800</v>
      </c>
      <c r="D342" s="1632">
        <v>4458.6286919999993</v>
      </c>
      <c r="E342" s="1694">
        <v>60.12</v>
      </c>
      <c r="F342" s="1747">
        <v>60.47</v>
      </c>
      <c r="G342" s="1631">
        <v>11.879999999999999</v>
      </c>
      <c r="H342" s="1720">
        <v>22363.0818</v>
      </c>
      <c r="I342" s="1720">
        <v>26703.487799999999</v>
      </c>
      <c r="J342" s="1645">
        <f t="shared" si="5"/>
        <v>22363.0818</v>
      </c>
      <c r="K342" s="1657">
        <f t="shared" si="4"/>
        <v>26703.487799999999</v>
      </c>
      <c r="L342" s="546"/>
    </row>
    <row r="343" spans="1:12">
      <c r="A343" s="2005"/>
      <c r="B343" s="1866"/>
      <c r="C343" s="1633">
        <v>1900</v>
      </c>
      <c r="D343" s="1632">
        <v>4705.8602639999999</v>
      </c>
      <c r="E343" s="1694">
        <v>63.459999999999994</v>
      </c>
      <c r="F343" s="1747">
        <v>63.809999999999995</v>
      </c>
      <c r="G343" s="1631">
        <v>12.54</v>
      </c>
      <c r="H343" s="1720">
        <v>23365.0278</v>
      </c>
      <c r="I343" s="1720">
        <v>27737.359800000002</v>
      </c>
      <c r="J343" s="1645">
        <f t="shared" si="5"/>
        <v>23365.0278</v>
      </c>
      <c r="K343" s="1657">
        <f t="shared" si="4"/>
        <v>27737.359800000002</v>
      </c>
      <c r="L343" s="546"/>
    </row>
    <row r="344" spans="1:12">
      <c r="A344" s="2005"/>
      <c r="B344" s="1866"/>
      <c r="C344" s="1633">
        <v>2000</v>
      </c>
      <c r="D344" s="1632">
        <v>4954.0318799999995</v>
      </c>
      <c r="E344" s="1694">
        <v>66.8</v>
      </c>
      <c r="F344" s="1747">
        <v>67.149999999999991</v>
      </c>
      <c r="G344" s="1631">
        <v>13.2</v>
      </c>
      <c r="H344" s="1720">
        <v>25310.79</v>
      </c>
      <c r="I344" s="1720">
        <v>29855.206200000001</v>
      </c>
      <c r="J344" s="1645">
        <f t="shared" si="5"/>
        <v>25310.79</v>
      </c>
      <c r="K344" s="1657">
        <f t="shared" si="4"/>
        <v>29855.206200000001</v>
      </c>
      <c r="L344" s="546"/>
    </row>
    <row r="345" spans="1:12">
      <c r="A345" s="2005"/>
      <c r="B345" s="1866"/>
      <c r="C345" s="1633">
        <v>2100</v>
      </c>
      <c r="D345" s="1632">
        <v>5195.271213</v>
      </c>
      <c r="E345" s="1694">
        <v>70.14</v>
      </c>
      <c r="F345" s="1747">
        <v>70.489999999999995</v>
      </c>
      <c r="G345" s="1631">
        <v>13.86</v>
      </c>
      <c r="H345" s="1720">
        <v>26338.837800000001</v>
      </c>
      <c r="I345" s="1720">
        <v>30915.139199999998</v>
      </c>
      <c r="J345" s="1645">
        <f t="shared" si="5"/>
        <v>26338.837800000001</v>
      </c>
      <c r="K345" s="1657">
        <f t="shared" si="4"/>
        <v>30915.139199999998</v>
      </c>
      <c r="L345" s="546"/>
    </row>
    <row r="346" spans="1:12">
      <c r="A346" s="2005"/>
      <c r="B346" s="1866"/>
      <c r="C346" s="1633">
        <v>2200</v>
      </c>
      <c r="D346" s="1632">
        <v>5449.4350680000007</v>
      </c>
      <c r="E346" s="1694">
        <v>73.48</v>
      </c>
      <c r="F346" s="1747">
        <v>73.83</v>
      </c>
      <c r="G346" s="1631">
        <v>14.52</v>
      </c>
      <c r="H346" s="1720">
        <v>27365.875800000002</v>
      </c>
      <c r="I346" s="1720">
        <v>31984.068599999999</v>
      </c>
      <c r="J346" s="1645">
        <f t="shared" si="5"/>
        <v>27365.875800000002</v>
      </c>
      <c r="K346" s="1657">
        <f t="shared" si="4"/>
        <v>31984.068599999999</v>
      </c>
      <c r="L346" s="546"/>
    </row>
    <row r="347" spans="1:12">
      <c r="A347" s="2005"/>
      <c r="B347" s="1866"/>
      <c r="C347" s="1633">
        <v>2300</v>
      </c>
      <c r="D347" s="1632">
        <v>5697.6066840000003</v>
      </c>
      <c r="E347" s="1694">
        <v>76.819999999999993</v>
      </c>
      <c r="F347" s="1747">
        <v>77.169999999999987</v>
      </c>
      <c r="G347" s="1631">
        <v>15.179999999999998</v>
      </c>
      <c r="H347" s="1720">
        <v>28514.253000000001</v>
      </c>
      <c r="I347" s="1720">
        <v>33215.310599999997</v>
      </c>
      <c r="J347" s="1645">
        <f t="shared" si="5"/>
        <v>28514.253000000001</v>
      </c>
      <c r="K347" s="1657">
        <f t="shared" si="4"/>
        <v>33215.310599999997</v>
      </c>
      <c r="L347" s="546"/>
    </row>
    <row r="348" spans="1:12">
      <c r="A348" s="2005"/>
      <c r="B348" s="1866"/>
      <c r="C348" s="1633">
        <v>2400</v>
      </c>
      <c r="D348" s="1632">
        <v>5944.838256</v>
      </c>
      <c r="E348" s="1694">
        <v>80.16</v>
      </c>
      <c r="F348" s="1747">
        <v>80.509999999999991</v>
      </c>
      <c r="G348" s="1631">
        <v>15.839999999999998</v>
      </c>
      <c r="H348" s="1720">
        <v>29666.669400000002</v>
      </c>
      <c r="I348" s="1720">
        <v>34404.457199999997</v>
      </c>
      <c r="J348" s="1645">
        <f t="shared" si="5"/>
        <v>29666.669400000002</v>
      </c>
      <c r="K348" s="1657">
        <f t="shared" si="4"/>
        <v>34404.457199999997</v>
      </c>
      <c r="L348" s="546"/>
    </row>
    <row r="349" spans="1:12">
      <c r="A349" s="2005"/>
      <c r="B349" s="1866"/>
      <c r="C349" s="1633">
        <v>2500</v>
      </c>
      <c r="D349" s="1632">
        <v>6193.0098720000005</v>
      </c>
      <c r="E349" s="1694">
        <v>83.5</v>
      </c>
      <c r="F349" s="1747">
        <v>83.85</v>
      </c>
      <c r="G349" s="1631">
        <v>16.5</v>
      </c>
      <c r="H349" s="1720">
        <v>30733.824000000001</v>
      </c>
      <c r="I349" s="1720">
        <v>35514.472200000004</v>
      </c>
      <c r="J349" s="1645">
        <f t="shared" si="5"/>
        <v>30733.824000000001</v>
      </c>
      <c r="K349" s="1657">
        <f t="shared" si="4"/>
        <v>35514.472200000004</v>
      </c>
      <c r="L349" s="546"/>
    </row>
    <row r="350" spans="1:12">
      <c r="A350" s="2005"/>
      <c r="B350" s="1866"/>
      <c r="C350" s="1633">
        <v>2600</v>
      </c>
      <c r="D350" s="1632">
        <v>6441.1814880000002</v>
      </c>
      <c r="E350" s="1694">
        <v>86.84</v>
      </c>
      <c r="F350" s="1747">
        <v>87.19</v>
      </c>
      <c r="G350" s="1631">
        <v>17.16</v>
      </c>
      <c r="H350" s="1720">
        <v>32654.504400000002</v>
      </c>
      <c r="I350" s="1720">
        <v>37601.259600000005</v>
      </c>
      <c r="J350" s="1645">
        <f t="shared" si="5"/>
        <v>32654.504400000002</v>
      </c>
      <c r="K350" s="1657">
        <f t="shared" si="4"/>
        <v>37601.259600000005</v>
      </c>
      <c r="L350" s="546"/>
    </row>
    <row r="351" spans="1:12">
      <c r="A351" s="2005"/>
      <c r="B351" s="1866"/>
      <c r="C351" s="1633">
        <v>2800</v>
      </c>
      <c r="D351" s="1632">
        <v>6936.5846759999995</v>
      </c>
      <c r="E351" s="1694">
        <v>93.52</v>
      </c>
      <c r="F351" s="1747">
        <v>93.86999999999999</v>
      </c>
      <c r="G351" s="1631">
        <v>18.479999999999997</v>
      </c>
      <c r="H351" s="1720">
        <v>35104.728000000003</v>
      </c>
      <c r="I351" s="1720">
        <v>40181.951399999998</v>
      </c>
      <c r="J351" s="1645">
        <f t="shared" si="5"/>
        <v>35104.728000000003</v>
      </c>
      <c r="K351" s="1657">
        <f t="shared" si="4"/>
        <v>40181.951399999998</v>
      </c>
      <c r="L351" s="546"/>
    </row>
    <row r="352" spans="1:12" ht="15.75" thickBot="1">
      <c r="A352" s="2006"/>
      <c r="B352" s="1867"/>
      <c r="C352" s="1634">
        <v>3000</v>
      </c>
      <c r="D352" s="1635">
        <v>7431.9878639999997</v>
      </c>
      <c r="E352" s="1748">
        <v>100.19999999999999</v>
      </c>
      <c r="F352" s="1749">
        <v>100.54999999999998</v>
      </c>
      <c r="G352" s="1642">
        <v>19.799999999999997</v>
      </c>
      <c r="H352" s="1721">
        <v>37299.217199999999</v>
      </c>
      <c r="I352" s="1721">
        <v>42366.913800000002</v>
      </c>
      <c r="J352" s="1646">
        <f t="shared" si="5"/>
        <v>37299.217199999999</v>
      </c>
      <c r="K352" s="1658">
        <f t="shared" si="4"/>
        <v>42366.913800000002</v>
      </c>
      <c r="L352" s="546"/>
    </row>
    <row r="353" spans="1:12">
      <c r="A353" s="2004" t="s">
        <v>5782</v>
      </c>
      <c r="B353" s="1865" t="s">
        <v>1843</v>
      </c>
      <c r="C353" s="1628">
        <v>600</v>
      </c>
      <c r="D353" s="1750">
        <v>900.35440000000028</v>
      </c>
      <c r="E353" s="1751">
        <v>11.790000000000001</v>
      </c>
      <c r="F353" s="1639">
        <v>11.99</v>
      </c>
      <c r="G353" s="1640">
        <v>2.2799999999999998</v>
      </c>
      <c r="H353" s="1719">
        <v>10271.502</v>
      </c>
      <c r="I353" s="1719">
        <v>13438.3164</v>
      </c>
      <c r="J353" s="1644">
        <f t="shared" si="5"/>
        <v>10271.502</v>
      </c>
      <c r="K353" s="1656">
        <f t="shared" si="4"/>
        <v>13438.3164</v>
      </c>
      <c r="L353" s="546"/>
    </row>
    <row r="354" spans="1:12">
      <c r="A354" s="2005"/>
      <c r="B354" s="1866"/>
      <c r="C354" s="1633">
        <v>700</v>
      </c>
      <c r="D354" s="1752">
        <v>1035.3827000000001</v>
      </c>
      <c r="E354" s="1753">
        <v>13.75</v>
      </c>
      <c r="F354" s="1630">
        <v>13.95</v>
      </c>
      <c r="G354" s="1631">
        <v>2.6599999999999997</v>
      </c>
      <c r="H354" s="1720">
        <v>11147.743199999999</v>
      </c>
      <c r="I354" s="1720">
        <v>14412.6306</v>
      </c>
      <c r="J354" s="1645">
        <f t="shared" si="5"/>
        <v>11147.743199999999</v>
      </c>
      <c r="K354" s="1657">
        <f t="shared" si="4"/>
        <v>14412.6306</v>
      </c>
      <c r="L354" s="546"/>
    </row>
    <row r="355" spans="1:12">
      <c r="A355" s="2005"/>
      <c r="B355" s="1866"/>
      <c r="C355" s="1633">
        <v>800</v>
      </c>
      <c r="D355" s="1752">
        <v>1170.1800000000003</v>
      </c>
      <c r="E355" s="1753">
        <v>15.700000000000001</v>
      </c>
      <c r="F355" s="1630">
        <v>15.9</v>
      </c>
      <c r="G355" s="1631">
        <v>3.04</v>
      </c>
      <c r="H355" s="1720">
        <v>12149.169</v>
      </c>
      <c r="I355" s="1720">
        <v>15454.305600000002</v>
      </c>
      <c r="J355" s="1645">
        <f t="shared" si="5"/>
        <v>12149.169</v>
      </c>
      <c r="K355" s="1657">
        <f t="shared" si="4"/>
        <v>15454.305600000002</v>
      </c>
      <c r="L355" s="546"/>
    </row>
    <row r="356" spans="1:12">
      <c r="A356" s="2005"/>
      <c r="B356" s="1866"/>
      <c r="C356" s="1633">
        <v>900</v>
      </c>
      <c r="D356" s="1752">
        <v>1307.4534000000001</v>
      </c>
      <c r="E356" s="1753">
        <v>17.66</v>
      </c>
      <c r="F356" s="1630">
        <v>17.86</v>
      </c>
      <c r="G356" s="1631">
        <v>3.42</v>
      </c>
      <c r="H356" s="1720">
        <v>12938.6898</v>
      </c>
      <c r="I356" s="1720">
        <v>16301.7012</v>
      </c>
      <c r="J356" s="1645">
        <f t="shared" si="5"/>
        <v>12938.6898</v>
      </c>
      <c r="K356" s="1657">
        <f t="shared" si="4"/>
        <v>16301.7012</v>
      </c>
      <c r="L356" s="546"/>
    </row>
    <row r="357" spans="1:12">
      <c r="A357" s="2005"/>
      <c r="B357" s="1866"/>
      <c r="C357" s="1633">
        <v>1000</v>
      </c>
      <c r="D357" s="1752">
        <v>1441.8789000000002</v>
      </c>
      <c r="E357" s="1753">
        <v>19.350000000000001</v>
      </c>
      <c r="F357" s="1630">
        <v>19.55</v>
      </c>
      <c r="G357" s="1631">
        <v>3.8</v>
      </c>
      <c r="H357" s="1720">
        <v>13996.287</v>
      </c>
      <c r="I357" s="1720">
        <v>17441.000400000001</v>
      </c>
      <c r="J357" s="1645">
        <f t="shared" si="5"/>
        <v>13996.287</v>
      </c>
      <c r="K357" s="1657">
        <f t="shared" si="4"/>
        <v>17441.000400000001</v>
      </c>
      <c r="L357" s="546"/>
    </row>
    <row r="358" spans="1:12">
      <c r="A358" s="2005"/>
      <c r="B358" s="1866"/>
      <c r="C358" s="1633">
        <v>1100</v>
      </c>
      <c r="D358" s="1752">
        <v>1577.3065000000001</v>
      </c>
      <c r="E358" s="1753">
        <v>21.560000000000002</v>
      </c>
      <c r="F358" s="1630">
        <v>21.76</v>
      </c>
      <c r="G358" s="1631">
        <v>4.18</v>
      </c>
      <c r="H358" s="1720">
        <v>14938.563</v>
      </c>
      <c r="I358" s="1720">
        <v>18482.6754</v>
      </c>
      <c r="J358" s="1645">
        <f t="shared" si="5"/>
        <v>14938.563</v>
      </c>
      <c r="K358" s="1657">
        <f t="shared" si="4"/>
        <v>18482.6754</v>
      </c>
      <c r="L358" s="546"/>
    </row>
    <row r="359" spans="1:12">
      <c r="A359" s="2005"/>
      <c r="B359" s="1866"/>
      <c r="C359" s="1633">
        <v>1200</v>
      </c>
      <c r="D359" s="1752">
        <v>1712.1016</v>
      </c>
      <c r="E359" s="1753">
        <v>23.52</v>
      </c>
      <c r="F359" s="1630">
        <v>23.72</v>
      </c>
      <c r="G359" s="1631">
        <v>4.5599999999999996</v>
      </c>
      <c r="H359" s="1720">
        <v>15905.492400000001</v>
      </c>
      <c r="I359" s="1720">
        <v>19488.232200000002</v>
      </c>
      <c r="J359" s="1645">
        <f t="shared" si="5"/>
        <v>15905.492400000001</v>
      </c>
      <c r="K359" s="1657">
        <f t="shared" si="4"/>
        <v>19488.232200000002</v>
      </c>
      <c r="L359" s="546"/>
    </row>
    <row r="360" spans="1:12">
      <c r="A360" s="2005"/>
      <c r="B360" s="1866"/>
      <c r="C360" s="1633">
        <v>1300</v>
      </c>
      <c r="D360" s="1752">
        <v>1847.8218000000002</v>
      </c>
      <c r="E360" s="1753">
        <v>25.48</v>
      </c>
      <c r="F360" s="1630">
        <v>25.68</v>
      </c>
      <c r="G360" s="1631">
        <v>4.9399999999999995</v>
      </c>
      <c r="H360" s="1720">
        <v>16632.9156</v>
      </c>
      <c r="I360" s="1720">
        <v>20268.2772</v>
      </c>
      <c r="J360" s="1645">
        <f t="shared" si="5"/>
        <v>16632.9156</v>
      </c>
      <c r="K360" s="1657">
        <f t="shared" si="4"/>
        <v>20268.2772</v>
      </c>
      <c r="L360" s="546"/>
    </row>
    <row r="361" spans="1:12">
      <c r="A361" s="2005"/>
      <c r="B361" s="1866"/>
      <c r="C361" s="1633">
        <v>1400</v>
      </c>
      <c r="D361" s="1752">
        <v>1991.9757000000002</v>
      </c>
      <c r="E361" s="1753">
        <v>27.43</v>
      </c>
      <c r="F361" s="1630">
        <v>27.63</v>
      </c>
      <c r="G361" s="1631">
        <v>5.3199999999999994</v>
      </c>
      <c r="H361" s="1720">
        <v>17725.019400000001</v>
      </c>
      <c r="I361" s="1720">
        <v>21440.777399999999</v>
      </c>
      <c r="J361" s="1645">
        <f t="shared" si="5"/>
        <v>17725.019400000001</v>
      </c>
      <c r="K361" s="1657">
        <f t="shared" si="4"/>
        <v>21440.777399999999</v>
      </c>
      <c r="L361" s="546"/>
    </row>
    <row r="362" spans="1:12">
      <c r="A362" s="2005"/>
      <c r="B362" s="1866"/>
      <c r="C362" s="1633">
        <v>1500</v>
      </c>
      <c r="D362" s="1752">
        <v>2135.4047000000005</v>
      </c>
      <c r="E362" s="1753">
        <v>29.39</v>
      </c>
      <c r="F362" s="1630">
        <v>29.59</v>
      </c>
      <c r="G362" s="1631">
        <v>5.6999999999999993</v>
      </c>
      <c r="H362" s="1720">
        <v>18601.260599999998</v>
      </c>
      <c r="I362" s="1720">
        <v>22385.797200000001</v>
      </c>
      <c r="J362" s="1645">
        <f t="shared" si="5"/>
        <v>18601.260599999998</v>
      </c>
      <c r="K362" s="1657">
        <f t="shared" si="4"/>
        <v>22385.797200000001</v>
      </c>
      <c r="L362" s="546"/>
    </row>
    <row r="363" spans="1:12">
      <c r="A363" s="2005"/>
      <c r="B363" s="1866"/>
      <c r="C363" s="1633">
        <v>1600</v>
      </c>
      <c r="D363" s="1752">
        <v>2277.1462999999999</v>
      </c>
      <c r="E363" s="1753">
        <v>31.34</v>
      </c>
      <c r="F363" s="1630">
        <v>31.54</v>
      </c>
      <c r="G363" s="1631">
        <v>6.08</v>
      </c>
      <c r="H363" s="1720">
        <v>19862.908799999997</v>
      </c>
      <c r="I363" s="1720">
        <v>23816.0412</v>
      </c>
      <c r="J363" s="1645">
        <f t="shared" si="5"/>
        <v>19862.908799999997</v>
      </c>
      <c r="K363" s="1657">
        <f t="shared" si="4"/>
        <v>23816.0412</v>
      </c>
      <c r="L363" s="546"/>
    </row>
    <row r="364" spans="1:12">
      <c r="A364" s="2005"/>
      <c r="B364" s="1866"/>
      <c r="C364" s="1633">
        <v>1700</v>
      </c>
      <c r="D364" s="1752">
        <v>2420.5753</v>
      </c>
      <c r="E364" s="1753">
        <v>33.299999999999997</v>
      </c>
      <c r="F364" s="1630">
        <v>33.5</v>
      </c>
      <c r="G364" s="1631">
        <v>6.46</v>
      </c>
      <c r="H364" s="1720">
        <v>21006.257399999999</v>
      </c>
      <c r="I364" s="1720">
        <v>25175.966400000001</v>
      </c>
      <c r="J364" s="1645">
        <f t="shared" si="5"/>
        <v>21006.257399999999</v>
      </c>
      <c r="K364" s="1657">
        <f t="shared" si="4"/>
        <v>25175.966400000001</v>
      </c>
      <c r="L364" s="546"/>
    </row>
    <row r="365" spans="1:12">
      <c r="A365" s="2005"/>
      <c r="B365" s="1866"/>
      <c r="C365" s="1633">
        <v>1800</v>
      </c>
      <c r="D365" s="1752">
        <v>2562.3169000000003</v>
      </c>
      <c r="E365" s="1753">
        <v>35.25</v>
      </c>
      <c r="F365" s="1630">
        <v>35.450000000000003</v>
      </c>
      <c r="G365" s="1631">
        <v>6.84</v>
      </c>
      <c r="H365" s="1720">
        <v>21992.903399999999</v>
      </c>
      <c r="I365" s="1720">
        <v>26470.4892</v>
      </c>
      <c r="J365" s="1645">
        <f t="shared" si="5"/>
        <v>21992.903399999999</v>
      </c>
      <c r="K365" s="1657">
        <f t="shared" si="4"/>
        <v>26470.4892</v>
      </c>
      <c r="L365" s="546"/>
    </row>
    <row r="366" spans="1:12">
      <c r="A366" s="2005"/>
      <c r="B366" s="1866"/>
      <c r="C366" s="1633">
        <v>1900</v>
      </c>
      <c r="D366" s="1752">
        <v>2705.7459000000003</v>
      </c>
      <c r="E366" s="1753">
        <v>37.209999999999994</v>
      </c>
      <c r="F366" s="1630">
        <v>37.409999999999997</v>
      </c>
      <c r="G366" s="1631">
        <v>7.22</v>
      </c>
      <c r="H366" s="1720">
        <v>22644.408000000003</v>
      </c>
      <c r="I366" s="1720">
        <v>27198.799800000001</v>
      </c>
      <c r="J366" s="1645">
        <f t="shared" si="5"/>
        <v>22644.408000000003</v>
      </c>
      <c r="K366" s="1657">
        <f t="shared" si="4"/>
        <v>27198.799800000001</v>
      </c>
      <c r="L366" s="546"/>
    </row>
    <row r="367" spans="1:12">
      <c r="A367" s="2005"/>
      <c r="B367" s="1866"/>
      <c r="C367" s="1633">
        <v>2000</v>
      </c>
      <c r="D367" s="1752">
        <v>2846.6438000000003</v>
      </c>
      <c r="E367" s="1753">
        <v>39.159999999999997</v>
      </c>
      <c r="F367" s="1630">
        <v>39.36</v>
      </c>
      <c r="G367" s="1631">
        <v>7.6</v>
      </c>
      <c r="H367" s="1720">
        <v>24470.840400000001</v>
      </c>
      <c r="I367" s="1720">
        <v>29243.104199999998</v>
      </c>
      <c r="J367" s="1645">
        <f t="shared" si="5"/>
        <v>24470.840400000001</v>
      </c>
      <c r="K367" s="1657">
        <f t="shared" si="4"/>
        <v>29243.104199999998</v>
      </c>
      <c r="L367" s="546"/>
    </row>
    <row r="368" spans="1:12">
      <c r="A368" s="2005"/>
      <c r="B368" s="1866"/>
      <c r="C368" s="1633">
        <v>2100</v>
      </c>
      <c r="D368" s="1752">
        <v>2989.2291</v>
      </c>
      <c r="E368" s="1753">
        <v>41.12</v>
      </c>
      <c r="F368" s="1630">
        <v>41.32</v>
      </c>
      <c r="G368" s="1631">
        <v>7.9799999999999995</v>
      </c>
      <c r="H368" s="1720">
        <v>25458.4656</v>
      </c>
      <c r="I368" s="1720">
        <v>30266.225399999999</v>
      </c>
      <c r="J368" s="1645">
        <f t="shared" si="5"/>
        <v>25458.4656</v>
      </c>
      <c r="K368" s="1657">
        <f t="shared" si="4"/>
        <v>30266.225399999999</v>
      </c>
      <c r="L368" s="546"/>
    </row>
    <row r="369" spans="1:12">
      <c r="A369" s="2005"/>
      <c r="B369" s="1866"/>
      <c r="C369" s="1633">
        <v>2200</v>
      </c>
      <c r="D369" s="1752">
        <v>3131.8144000000007</v>
      </c>
      <c r="E369" s="1753">
        <v>43.07</v>
      </c>
      <c r="F369" s="1630">
        <v>43.27</v>
      </c>
      <c r="G369" s="1631">
        <v>8.36</v>
      </c>
      <c r="H369" s="1720">
        <v>26443.132799999999</v>
      </c>
      <c r="I369" s="1720">
        <v>31326.4542</v>
      </c>
      <c r="J369" s="1645">
        <f t="shared" si="5"/>
        <v>26443.132799999999</v>
      </c>
      <c r="K369" s="1657">
        <f t="shared" si="4"/>
        <v>31326.4542</v>
      </c>
      <c r="L369" s="546"/>
    </row>
    <row r="370" spans="1:12">
      <c r="A370" s="2005"/>
      <c r="B370" s="1866"/>
      <c r="C370" s="1633">
        <v>2300</v>
      </c>
      <c r="D370" s="1752">
        <v>3272.7123000000006</v>
      </c>
      <c r="E370" s="1753">
        <v>45.029999999999994</v>
      </c>
      <c r="F370" s="1630">
        <v>45.23</v>
      </c>
      <c r="G370" s="1631">
        <v>8.7399999999999984</v>
      </c>
      <c r="H370" s="1720">
        <v>27523.404599999998</v>
      </c>
      <c r="I370" s="1720">
        <v>32517.498000000003</v>
      </c>
      <c r="J370" s="1645">
        <f t="shared" si="5"/>
        <v>27523.404599999998</v>
      </c>
      <c r="K370" s="1657">
        <f t="shared" si="4"/>
        <v>32517.498000000003</v>
      </c>
      <c r="L370" s="546"/>
    </row>
    <row r="371" spans="1:12">
      <c r="A371" s="2005"/>
      <c r="B371" s="1866"/>
      <c r="C371" s="1633">
        <v>2400</v>
      </c>
      <c r="D371" s="1752">
        <v>3415.2976000000003</v>
      </c>
      <c r="E371" s="1753">
        <v>46.98</v>
      </c>
      <c r="F371" s="1630">
        <v>47.18</v>
      </c>
      <c r="G371" s="1631">
        <v>9.1199999999999992</v>
      </c>
      <c r="H371" s="1720">
        <v>28635.224999999999</v>
      </c>
      <c r="I371" s="1720">
        <v>33677.299200000001</v>
      </c>
      <c r="J371" s="1645">
        <f t="shared" si="5"/>
        <v>28635.224999999999</v>
      </c>
      <c r="K371" s="1657">
        <f t="shared" si="4"/>
        <v>33677.299200000001</v>
      </c>
      <c r="L371" s="546"/>
    </row>
    <row r="372" spans="1:12">
      <c r="A372" s="2005"/>
      <c r="B372" s="1866"/>
      <c r="C372" s="1633">
        <v>2500</v>
      </c>
      <c r="D372" s="1752">
        <v>3557.882900000001</v>
      </c>
      <c r="E372" s="1753">
        <v>48.94</v>
      </c>
      <c r="F372" s="1630">
        <v>49.14</v>
      </c>
      <c r="G372" s="1631">
        <v>9.5</v>
      </c>
      <c r="H372" s="1720">
        <v>29619.902399999999</v>
      </c>
      <c r="I372" s="1720">
        <v>34737.527999999998</v>
      </c>
      <c r="J372" s="1645">
        <f t="shared" si="5"/>
        <v>29619.902399999999</v>
      </c>
      <c r="K372" s="1657">
        <f t="shared" si="4"/>
        <v>34737.527999999998</v>
      </c>
      <c r="L372" s="546"/>
    </row>
    <row r="373" spans="1:12">
      <c r="A373" s="2005"/>
      <c r="B373" s="1866"/>
      <c r="C373" s="1633">
        <v>2600</v>
      </c>
      <c r="D373" s="1752">
        <v>3700.4682000000003</v>
      </c>
      <c r="E373" s="1753">
        <v>50.89</v>
      </c>
      <c r="F373" s="1630">
        <v>51.09</v>
      </c>
      <c r="G373" s="1631">
        <v>9.879999999999999</v>
      </c>
      <c r="H373" s="1720">
        <v>31464.041999999998</v>
      </c>
      <c r="I373" s="1720">
        <v>36793.542000000001</v>
      </c>
      <c r="J373" s="1645">
        <f t="shared" si="5"/>
        <v>31464.041999999998</v>
      </c>
      <c r="K373" s="1657">
        <f t="shared" si="4"/>
        <v>36793.542000000001</v>
      </c>
      <c r="L373" s="546"/>
    </row>
    <row r="374" spans="1:12">
      <c r="A374" s="2005"/>
      <c r="B374" s="1866"/>
      <c r="C374" s="1633">
        <v>2800</v>
      </c>
      <c r="D374" s="1752">
        <v>3985.6388000000006</v>
      </c>
      <c r="E374" s="1753">
        <v>54.8</v>
      </c>
      <c r="F374" s="1630">
        <v>55</v>
      </c>
      <c r="G374" s="1631">
        <v>10.639999999999999</v>
      </c>
      <c r="H374" s="1720">
        <v>33634.459199999998</v>
      </c>
      <c r="I374" s="1720">
        <v>39127.811999999998</v>
      </c>
      <c r="J374" s="1645">
        <f t="shared" si="5"/>
        <v>33634.459199999998</v>
      </c>
      <c r="K374" s="1657">
        <f t="shared" si="4"/>
        <v>39127.811999999998</v>
      </c>
      <c r="L374" s="546"/>
    </row>
    <row r="375" spans="1:12" ht="15.75" thickBot="1">
      <c r="A375" s="2005"/>
      <c r="B375" s="1867"/>
      <c r="C375" s="1634">
        <v>3000</v>
      </c>
      <c r="D375" s="1754">
        <v>4269.1220000000003</v>
      </c>
      <c r="E375" s="1755">
        <v>58.709999999999994</v>
      </c>
      <c r="F375" s="1641">
        <v>58.91</v>
      </c>
      <c r="G375" s="1642">
        <v>11.399999999999999</v>
      </c>
      <c r="H375" s="1721">
        <v>35808.813600000001</v>
      </c>
      <c r="I375" s="1721">
        <v>41461.082399999999</v>
      </c>
      <c r="J375" s="1646">
        <f t="shared" si="5"/>
        <v>35808.813600000001</v>
      </c>
      <c r="K375" s="1658">
        <f t="shared" si="4"/>
        <v>41461.082399999999</v>
      </c>
      <c r="L375" s="546"/>
    </row>
    <row r="376" spans="1:12" ht="15" customHeight="1" thickBot="1">
      <c r="A376" s="2005"/>
      <c r="B376" s="1998">
        <v>300</v>
      </c>
      <c r="C376" s="1618">
        <v>400</v>
      </c>
      <c r="D376" s="1722">
        <v>883</v>
      </c>
      <c r="E376" s="1756">
        <v>10.65</v>
      </c>
      <c r="F376" s="1469">
        <v>10.93</v>
      </c>
      <c r="G376" s="1619">
        <v>2.25</v>
      </c>
      <c r="H376" s="1719">
        <v>9038.73</v>
      </c>
      <c r="I376" s="1719">
        <v>11374.8462</v>
      </c>
      <c r="J376" s="1644">
        <f t="shared" si="5"/>
        <v>9038.73</v>
      </c>
      <c r="K376" s="1656">
        <f t="shared" si="4"/>
        <v>11374.8462</v>
      </c>
      <c r="L376" s="546"/>
    </row>
    <row r="377" spans="1:12" ht="15.75" thickBot="1">
      <c r="A377" s="2005"/>
      <c r="B377" s="1998"/>
      <c r="C377" s="1620">
        <v>500</v>
      </c>
      <c r="D377" s="1723">
        <v>1065</v>
      </c>
      <c r="E377" s="1694">
        <v>12.91</v>
      </c>
      <c r="F377" s="1621">
        <v>13.19</v>
      </c>
      <c r="G377" s="1623">
        <v>2.82</v>
      </c>
      <c r="H377" s="1720">
        <v>9976.5690000000013</v>
      </c>
      <c r="I377" s="1720">
        <v>12333.880800000001</v>
      </c>
      <c r="J377" s="1645">
        <f t="shared" si="5"/>
        <v>9976.5690000000013</v>
      </c>
      <c r="K377" s="1467">
        <f t="shared" si="4"/>
        <v>12333.880800000001</v>
      </c>
      <c r="L377" s="546"/>
    </row>
    <row r="378" spans="1:12" ht="15.75" thickBot="1">
      <c r="A378" s="2005"/>
      <c r="B378" s="1998"/>
      <c r="C378" s="1620">
        <v>600</v>
      </c>
      <c r="D378" s="1723">
        <v>1247</v>
      </c>
      <c r="E378" s="1694">
        <v>15.17</v>
      </c>
      <c r="F378" s="1621">
        <v>15.45</v>
      </c>
      <c r="G378" s="1623">
        <v>3.39</v>
      </c>
      <c r="H378" s="1720">
        <v>11008.094999999999</v>
      </c>
      <c r="I378" s="1720">
        <v>13367.701800000001</v>
      </c>
      <c r="J378" s="1645">
        <f t="shared" si="5"/>
        <v>11008.094999999999</v>
      </c>
      <c r="K378" s="1467">
        <f t="shared" si="4"/>
        <v>13367.701800000001</v>
      </c>
      <c r="L378" s="546"/>
    </row>
    <row r="379" spans="1:12" ht="15.75" thickBot="1">
      <c r="A379" s="2005"/>
      <c r="B379" s="1998"/>
      <c r="C379" s="1620">
        <v>700</v>
      </c>
      <c r="D379" s="1723">
        <v>1429</v>
      </c>
      <c r="E379" s="1694">
        <v>17.43</v>
      </c>
      <c r="F379" s="1621">
        <v>17.71</v>
      </c>
      <c r="G379" s="1623">
        <v>3.96</v>
      </c>
      <c r="H379" s="1720">
        <v>11964.8652</v>
      </c>
      <c r="I379" s="1720">
        <v>14326.7466</v>
      </c>
      <c r="J379" s="1645">
        <f t="shared" si="5"/>
        <v>11964.8652</v>
      </c>
      <c r="K379" s="1467">
        <f t="shared" si="4"/>
        <v>14326.7466</v>
      </c>
      <c r="L379" s="546"/>
    </row>
    <row r="380" spans="1:12" ht="15.75" thickBot="1">
      <c r="A380" s="2005"/>
      <c r="B380" s="1998"/>
      <c r="C380" s="1620">
        <v>800</v>
      </c>
      <c r="D380" s="1723">
        <v>1611</v>
      </c>
      <c r="E380" s="1694">
        <v>19.690000000000001</v>
      </c>
      <c r="F380" s="1621">
        <v>19.97</v>
      </c>
      <c r="G380" s="1623">
        <v>4.53</v>
      </c>
      <c r="H380" s="1720">
        <v>13014.394199999999</v>
      </c>
      <c r="I380" s="1720">
        <v>15379.284599999999</v>
      </c>
      <c r="J380" s="1645">
        <f t="shared" si="5"/>
        <v>13014.394199999999</v>
      </c>
      <c r="K380" s="1467">
        <f t="shared" si="4"/>
        <v>15379.284599999999</v>
      </c>
      <c r="L380" s="546"/>
    </row>
    <row r="381" spans="1:12" ht="15.75" thickBot="1">
      <c r="A381" s="2005"/>
      <c r="B381" s="1998"/>
      <c r="C381" s="1620">
        <v>900</v>
      </c>
      <c r="D381" s="1723">
        <v>1793</v>
      </c>
      <c r="E381" s="1694">
        <v>21.95</v>
      </c>
      <c r="F381" s="1621">
        <v>22.23</v>
      </c>
      <c r="G381" s="1623">
        <v>5.0999999999999996</v>
      </c>
      <c r="H381" s="1720">
        <v>13858.556399999999</v>
      </c>
      <c r="I381" s="1720">
        <v>16226.109</v>
      </c>
      <c r="J381" s="1645">
        <f t="shared" si="5"/>
        <v>13858.556399999999</v>
      </c>
      <c r="K381" s="1467">
        <f t="shared" si="4"/>
        <v>16226.109</v>
      </c>
      <c r="L381" s="546"/>
    </row>
    <row r="382" spans="1:12" ht="15.75" thickBot="1">
      <c r="A382" s="2005"/>
      <c r="B382" s="1998"/>
      <c r="C382" s="1620">
        <v>1000</v>
      </c>
      <c r="D382" s="1723">
        <v>2031</v>
      </c>
      <c r="E382" s="1694">
        <v>24.35</v>
      </c>
      <c r="F382" s="1621">
        <v>24.64</v>
      </c>
      <c r="G382" s="1623">
        <v>5.67</v>
      </c>
      <c r="H382" s="1720">
        <v>15002.7006</v>
      </c>
      <c r="I382" s="1720">
        <v>17373.017400000001</v>
      </c>
      <c r="J382" s="1645">
        <f t="shared" si="5"/>
        <v>15002.7006</v>
      </c>
      <c r="K382" s="1467">
        <f t="shared" si="5"/>
        <v>17373.017400000001</v>
      </c>
      <c r="L382" s="546"/>
    </row>
    <row r="383" spans="1:12" ht="15.75" thickBot="1">
      <c r="A383" s="2005"/>
      <c r="B383" s="1998"/>
      <c r="C383" s="1620">
        <v>1100</v>
      </c>
      <c r="D383" s="1723">
        <v>2235</v>
      </c>
      <c r="E383" s="1694">
        <v>26.61</v>
      </c>
      <c r="F383" s="1621">
        <v>26.9</v>
      </c>
      <c r="G383" s="1623">
        <v>6.24</v>
      </c>
      <c r="H383" s="1720">
        <v>16526.4378</v>
      </c>
      <c r="I383" s="1720">
        <v>19179.049800000001</v>
      </c>
      <c r="J383" s="1645">
        <f t="shared" ref="J383:K439" si="6">H383-H383*$E$3</f>
        <v>16526.4378</v>
      </c>
      <c r="K383" s="1467">
        <f t="shared" si="6"/>
        <v>19179.049800000001</v>
      </c>
      <c r="L383" s="546"/>
    </row>
    <row r="384" spans="1:12" ht="15.75" thickBot="1">
      <c r="A384" s="2005"/>
      <c r="B384" s="1998"/>
      <c r="C384" s="1620">
        <v>1200</v>
      </c>
      <c r="D384" s="1723">
        <v>2438</v>
      </c>
      <c r="E384" s="1694">
        <v>28.87</v>
      </c>
      <c r="F384" s="1621">
        <v>29.16</v>
      </c>
      <c r="G384" s="1623">
        <v>6.81</v>
      </c>
      <c r="H384" s="1720">
        <v>17590.879199999999</v>
      </c>
      <c r="I384" s="1720">
        <v>20257.353000000003</v>
      </c>
      <c r="J384" s="1645">
        <f t="shared" si="6"/>
        <v>17590.879199999999</v>
      </c>
      <c r="K384" s="1467">
        <f t="shared" si="6"/>
        <v>20257.353000000003</v>
      </c>
      <c r="L384" s="546"/>
    </row>
    <row r="385" spans="1:12" ht="15.75" thickBot="1">
      <c r="A385" s="2005"/>
      <c r="B385" s="1998"/>
      <c r="C385" s="1620">
        <v>1300</v>
      </c>
      <c r="D385" s="1723">
        <v>2641</v>
      </c>
      <c r="E385" s="1694">
        <v>31.14</v>
      </c>
      <c r="F385" s="1621">
        <v>31.42</v>
      </c>
      <c r="G385" s="1623">
        <v>7.38</v>
      </c>
      <c r="H385" s="1720">
        <v>18383.878199999999</v>
      </c>
      <c r="I385" s="1720">
        <v>21042.161400000001</v>
      </c>
      <c r="J385" s="1645">
        <f t="shared" si="6"/>
        <v>18383.878199999999</v>
      </c>
      <c r="K385" s="1467">
        <f t="shared" si="6"/>
        <v>21042.161400000001</v>
      </c>
      <c r="L385" s="546"/>
    </row>
    <row r="386" spans="1:12" ht="15.75" thickBot="1">
      <c r="A386" s="2005"/>
      <c r="B386" s="1998"/>
      <c r="C386" s="1620">
        <v>1400</v>
      </c>
      <c r="D386" s="1723">
        <v>2844</v>
      </c>
      <c r="E386" s="1694">
        <v>33.4</v>
      </c>
      <c r="F386" s="1621">
        <v>33.68</v>
      </c>
      <c r="G386" s="1623">
        <v>7.95</v>
      </c>
      <c r="H386" s="1720">
        <v>19584.050999999999</v>
      </c>
      <c r="I386" s="1720">
        <v>22277.432399999998</v>
      </c>
      <c r="J386" s="1645">
        <f t="shared" si="6"/>
        <v>19584.050999999999</v>
      </c>
      <c r="K386" s="1467">
        <f t="shared" si="6"/>
        <v>22277.432399999998</v>
      </c>
      <c r="L386" s="546"/>
    </row>
    <row r="387" spans="1:12" ht="15.75" thickBot="1">
      <c r="A387" s="2005"/>
      <c r="B387" s="1998"/>
      <c r="C387" s="1620">
        <v>1500</v>
      </c>
      <c r="D387" s="1723">
        <v>3047</v>
      </c>
      <c r="E387" s="1694">
        <v>35.799999999999997</v>
      </c>
      <c r="F387" s="1621">
        <v>36.08</v>
      </c>
      <c r="G387" s="1623">
        <v>8.52</v>
      </c>
      <c r="H387" s="1720">
        <v>20551.837200000002</v>
      </c>
      <c r="I387" s="1720">
        <v>23277.715800000002</v>
      </c>
      <c r="J387" s="1645">
        <f t="shared" si="6"/>
        <v>20551.837200000002</v>
      </c>
      <c r="K387" s="1467">
        <f t="shared" si="6"/>
        <v>23277.715800000002</v>
      </c>
      <c r="L387" s="546"/>
    </row>
    <row r="388" spans="1:12" ht="15.75" thickBot="1">
      <c r="A388" s="2005"/>
      <c r="B388" s="1998"/>
      <c r="C388" s="1620">
        <v>1600</v>
      </c>
      <c r="D388" s="1723">
        <v>3250</v>
      </c>
      <c r="E388" s="1694">
        <v>38.06</v>
      </c>
      <c r="F388" s="1621">
        <v>38.340000000000003</v>
      </c>
      <c r="G388" s="1623">
        <v>9.09</v>
      </c>
      <c r="H388" s="1720">
        <v>21980.7042</v>
      </c>
      <c r="I388" s="1720">
        <v>24734.020800000002</v>
      </c>
      <c r="J388" s="1645">
        <f t="shared" si="6"/>
        <v>21980.7042</v>
      </c>
      <c r="K388" s="1467">
        <f t="shared" si="6"/>
        <v>24734.020800000002</v>
      </c>
      <c r="L388" s="546"/>
    </row>
    <row r="389" spans="1:12" ht="15.75" thickBot="1">
      <c r="A389" s="2005"/>
      <c r="B389" s="1998"/>
      <c r="C389" s="1620">
        <v>1700</v>
      </c>
      <c r="D389" s="1723">
        <v>3454</v>
      </c>
      <c r="E389" s="1694">
        <v>40.39</v>
      </c>
      <c r="F389" s="1621">
        <v>40.67</v>
      </c>
      <c r="G389" s="1623">
        <v>9.66</v>
      </c>
      <c r="H389" s="1720">
        <v>24460.436399999999</v>
      </c>
      <c r="I389" s="1720">
        <v>27375.249599999999</v>
      </c>
      <c r="J389" s="1645">
        <f t="shared" si="6"/>
        <v>24460.436399999999</v>
      </c>
      <c r="K389" s="1467">
        <f t="shared" si="6"/>
        <v>27375.249599999999</v>
      </c>
      <c r="L389" s="546"/>
    </row>
    <row r="390" spans="1:12" ht="15.75" thickBot="1">
      <c r="A390" s="2005"/>
      <c r="B390" s="1998"/>
      <c r="C390" s="1620">
        <v>1800</v>
      </c>
      <c r="D390" s="1723">
        <v>3657</v>
      </c>
      <c r="E390" s="1694">
        <v>42.65</v>
      </c>
      <c r="F390" s="1621">
        <v>42.93</v>
      </c>
      <c r="G390" s="1623">
        <v>10.23</v>
      </c>
      <c r="H390" s="1720">
        <v>25581.610199999999</v>
      </c>
      <c r="I390" s="1720">
        <v>28724.5056</v>
      </c>
      <c r="J390" s="1645">
        <f t="shared" si="6"/>
        <v>25581.610199999999</v>
      </c>
      <c r="K390" s="1467">
        <f t="shared" si="6"/>
        <v>28724.5056</v>
      </c>
      <c r="L390" s="546"/>
    </row>
    <row r="391" spans="1:12" ht="15.75" thickBot="1">
      <c r="A391" s="2005"/>
      <c r="B391" s="1998"/>
      <c r="C391" s="1620">
        <v>1900</v>
      </c>
      <c r="D391" s="1723">
        <v>3860</v>
      </c>
      <c r="E391" s="1694">
        <v>44.91</v>
      </c>
      <c r="F391" s="1621">
        <v>45.19</v>
      </c>
      <c r="G391" s="1623">
        <v>10.8</v>
      </c>
      <c r="H391" s="1720">
        <v>26371.151399999999</v>
      </c>
      <c r="I391" s="1720">
        <v>29475.4908</v>
      </c>
      <c r="J391" s="1645">
        <f t="shared" si="6"/>
        <v>26371.151399999999</v>
      </c>
      <c r="K391" s="1467">
        <f t="shared" si="6"/>
        <v>29475.4908</v>
      </c>
      <c r="L391" s="546"/>
    </row>
    <row r="392" spans="1:12" ht="15.75" thickBot="1">
      <c r="A392" s="2005"/>
      <c r="B392" s="1998"/>
      <c r="C392" s="1620">
        <v>2000</v>
      </c>
      <c r="D392" s="1723">
        <v>4063</v>
      </c>
      <c r="E392" s="1694">
        <v>47.31</v>
      </c>
      <c r="F392" s="1621">
        <v>47.59</v>
      </c>
      <c r="G392" s="1623">
        <v>11.37</v>
      </c>
      <c r="H392" s="1720">
        <v>28499.014199999998</v>
      </c>
      <c r="I392" s="1720">
        <v>31721.5818</v>
      </c>
      <c r="J392" s="1645">
        <f t="shared" si="6"/>
        <v>28499.014199999998</v>
      </c>
      <c r="K392" s="1467">
        <f t="shared" si="6"/>
        <v>31721.5818</v>
      </c>
      <c r="L392" s="546"/>
    </row>
    <row r="393" spans="1:12" ht="15.75" thickBot="1">
      <c r="A393" s="2005"/>
      <c r="B393" s="1998"/>
      <c r="C393" s="1620">
        <v>2100</v>
      </c>
      <c r="D393" s="1723">
        <v>4266</v>
      </c>
      <c r="E393" s="1694">
        <v>49.57</v>
      </c>
      <c r="F393" s="1621">
        <v>49.85</v>
      </c>
      <c r="G393" s="1623">
        <v>11.94</v>
      </c>
      <c r="H393" s="1720">
        <v>29695.545599999998</v>
      </c>
      <c r="I393" s="1720">
        <v>32926.415999999997</v>
      </c>
      <c r="J393" s="1645">
        <f t="shared" si="6"/>
        <v>29695.545599999998</v>
      </c>
      <c r="K393" s="1467">
        <f t="shared" si="6"/>
        <v>32926.415999999997</v>
      </c>
      <c r="L393" s="546"/>
    </row>
    <row r="394" spans="1:12" ht="15.75" thickBot="1">
      <c r="A394" s="2005"/>
      <c r="B394" s="1998"/>
      <c r="C394" s="1620">
        <v>2200</v>
      </c>
      <c r="D394" s="1723">
        <v>4469</v>
      </c>
      <c r="E394" s="1694">
        <v>51.83</v>
      </c>
      <c r="F394" s="1621">
        <v>52.11</v>
      </c>
      <c r="G394" s="1623">
        <v>12.51</v>
      </c>
      <c r="H394" s="1720">
        <v>30762.904200000001</v>
      </c>
      <c r="I394" s="1720">
        <v>33998.7624</v>
      </c>
      <c r="J394" s="1645">
        <f t="shared" si="6"/>
        <v>30762.904200000001</v>
      </c>
      <c r="K394" s="1467">
        <f t="shared" si="6"/>
        <v>33998.7624</v>
      </c>
      <c r="L394" s="546"/>
    </row>
    <row r="395" spans="1:12" ht="15.75" thickBot="1">
      <c r="A395" s="2005"/>
      <c r="B395" s="1998"/>
      <c r="C395" s="1620">
        <v>2300</v>
      </c>
      <c r="D395" s="1723">
        <v>4672</v>
      </c>
      <c r="E395" s="1694">
        <v>54.09</v>
      </c>
      <c r="F395" s="1621">
        <v>54.37</v>
      </c>
      <c r="G395" s="1623">
        <v>13.08</v>
      </c>
      <c r="H395" s="1720">
        <v>32002.449000000001</v>
      </c>
      <c r="I395" s="1720">
        <v>35370.162599999996</v>
      </c>
      <c r="J395" s="1645">
        <f t="shared" si="6"/>
        <v>32002.449000000001</v>
      </c>
      <c r="K395" s="1467">
        <f t="shared" si="6"/>
        <v>35370.162599999996</v>
      </c>
      <c r="L395" s="546"/>
    </row>
    <row r="396" spans="1:12" ht="15.75" thickBot="1">
      <c r="A396" s="2005"/>
      <c r="B396" s="1998"/>
      <c r="C396" s="1620">
        <v>2400</v>
      </c>
      <c r="D396" s="1723">
        <v>4876</v>
      </c>
      <c r="E396" s="1694">
        <v>56.35</v>
      </c>
      <c r="F396" s="1621">
        <v>56.63</v>
      </c>
      <c r="G396" s="1623">
        <v>13.65</v>
      </c>
      <c r="H396" s="1720">
        <v>33327.123</v>
      </c>
      <c r="I396" s="1720">
        <v>36506.4018</v>
      </c>
      <c r="J396" s="1645">
        <f t="shared" si="6"/>
        <v>33327.123</v>
      </c>
      <c r="K396" s="1467">
        <f t="shared" si="6"/>
        <v>36506.4018</v>
      </c>
      <c r="L396" s="546"/>
    </row>
    <row r="397" spans="1:12" ht="15.75" thickBot="1">
      <c r="A397" s="2005"/>
      <c r="B397" s="1998"/>
      <c r="C397" s="1620">
        <v>2500</v>
      </c>
      <c r="D397" s="1723">
        <v>5079</v>
      </c>
      <c r="E397" s="1694">
        <v>58.61</v>
      </c>
      <c r="F397" s="1621">
        <v>58.89</v>
      </c>
      <c r="G397" s="1623">
        <v>14.22</v>
      </c>
      <c r="H397" s="1720">
        <v>34575.817199999998</v>
      </c>
      <c r="I397" s="1720">
        <v>37615.549800000001</v>
      </c>
      <c r="J397" s="1645">
        <f t="shared" si="6"/>
        <v>34575.817199999998</v>
      </c>
      <c r="K397" s="1467">
        <f t="shared" si="6"/>
        <v>37615.549800000001</v>
      </c>
      <c r="L397" s="546"/>
    </row>
    <row r="398" spans="1:12" ht="15.75" thickBot="1">
      <c r="A398" s="2005"/>
      <c r="B398" s="1998"/>
      <c r="C398" s="1620">
        <v>2600</v>
      </c>
      <c r="D398" s="1723">
        <v>5282</v>
      </c>
      <c r="E398" s="1694">
        <v>60.87</v>
      </c>
      <c r="F398" s="1621">
        <v>61.15</v>
      </c>
      <c r="G398" s="1623">
        <v>14.79</v>
      </c>
      <c r="H398" s="1720">
        <v>36598.089600000007</v>
      </c>
      <c r="I398" s="1720">
        <v>39932.500200000002</v>
      </c>
      <c r="J398" s="1645">
        <f t="shared" si="6"/>
        <v>36598.089600000007</v>
      </c>
      <c r="K398" s="1467">
        <f t="shared" si="6"/>
        <v>39932.500200000002</v>
      </c>
      <c r="L398" s="546"/>
    </row>
    <row r="399" spans="1:12" ht="15.75" thickBot="1">
      <c r="A399" s="2005"/>
      <c r="B399" s="1998"/>
      <c r="C399" s="1620">
        <v>2800</v>
      </c>
      <c r="D399" s="1723">
        <v>5688</v>
      </c>
      <c r="E399" s="1694">
        <v>65.39</v>
      </c>
      <c r="F399" s="1621">
        <v>65.67</v>
      </c>
      <c r="G399" s="1623">
        <v>15.93</v>
      </c>
      <c r="H399" s="1720">
        <v>39212.512799999997</v>
      </c>
      <c r="I399" s="1720">
        <v>42762.347400000006</v>
      </c>
      <c r="J399" s="1645">
        <f t="shared" si="6"/>
        <v>39212.512799999997</v>
      </c>
      <c r="K399" s="1467">
        <f t="shared" si="6"/>
        <v>42762.347400000006</v>
      </c>
      <c r="L399" s="546"/>
    </row>
    <row r="400" spans="1:12" ht="15.75" thickBot="1">
      <c r="A400" s="2005"/>
      <c r="B400" s="1998"/>
      <c r="C400" s="1624">
        <v>3000</v>
      </c>
      <c r="D400" s="1724">
        <v>6094</v>
      </c>
      <c r="E400" s="1748">
        <v>69.91</v>
      </c>
      <c r="F400" s="1625">
        <v>70.209999999999994</v>
      </c>
      <c r="G400" s="1627">
        <v>17.07</v>
      </c>
      <c r="H400" s="1721">
        <v>41641.061399999999</v>
      </c>
      <c r="I400" s="1721">
        <v>45001.012799999997</v>
      </c>
      <c r="J400" s="1646">
        <f t="shared" si="6"/>
        <v>41641.061399999999</v>
      </c>
      <c r="K400" s="243">
        <f t="shared" si="6"/>
        <v>45001.012799999997</v>
      </c>
      <c r="L400" s="546"/>
    </row>
    <row r="401" spans="1:12">
      <c r="A401" s="2005"/>
      <c r="B401" s="1865">
        <v>400</v>
      </c>
      <c r="C401" s="1628">
        <v>400</v>
      </c>
      <c r="D401" s="1629">
        <v>1128.5639999999999</v>
      </c>
      <c r="E401" s="1468">
        <v>13.240000000000002</v>
      </c>
      <c r="F401" s="1639">
        <v>13.545000000000002</v>
      </c>
      <c r="G401" s="1640">
        <v>2.68</v>
      </c>
      <c r="H401" s="1719">
        <v>9687.7049999999999</v>
      </c>
      <c r="I401" s="1719">
        <v>12349.813200000001</v>
      </c>
      <c r="J401" s="1644">
        <f t="shared" si="6"/>
        <v>9687.7049999999999</v>
      </c>
      <c r="K401" s="1656">
        <f t="shared" si="6"/>
        <v>12349.813200000001</v>
      </c>
      <c r="L401" s="546"/>
    </row>
    <row r="402" spans="1:12">
      <c r="A402" s="2005"/>
      <c r="B402" s="1866"/>
      <c r="C402" s="1633">
        <v>500</v>
      </c>
      <c r="D402" s="1632">
        <v>1411.7860000000001</v>
      </c>
      <c r="E402" s="1622">
        <v>16.55</v>
      </c>
      <c r="F402" s="1630">
        <v>16.855</v>
      </c>
      <c r="G402" s="1631">
        <v>3.35</v>
      </c>
      <c r="H402" s="1720">
        <v>10872.220800000001</v>
      </c>
      <c r="I402" s="1720">
        <v>13533.370199999999</v>
      </c>
      <c r="J402" s="1645">
        <f t="shared" si="6"/>
        <v>10872.220800000001</v>
      </c>
      <c r="K402" s="1657">
        <f t="shared" si="6"/>
        <v>13533.370199999999</v>
      </c>
      <c r="L402" s="546"/>
    </row>
    <row r="403" spans="1:12">
      <c r="A403" s="2005"/>
      <c r="B403" s="1866"/>
      <c r="C403" s="1633">
        <v>600</v>
      </c>
      <c r="D403" s="1632">
        <v>1693.9269999999999</v>
      </c>
      <c r="E403" s="1622">
        <v>19.86</v>
      </c>
      <c r="F403" s="1630">
        <v>20.164999999999999</v>
      </c>
      <c r="G403" s="1631">
        <v>4.0199999999999996</v>
      </c>
      <c r="H403" s="1720">
        <v>12119.456399999999</v>
      </c>
      <c r="I403" s="1720">
        <v>14848.048199999999</v>
      </c>
      <c r="J403" s="1645">
        <f t="shared" si="6"/>
        <v>12119.456399999999</v>
      </c>
      <c r="K403" s="1657">
        <f t="shared" si="6"/>
        <v>14848.048199999999</v>
      </c>
      <c r="L403" s="546"/>
    </row>
    <row r="404" spans="1:12">
      <c r="A404" s="2005"/>
      <c r="B404" s="1866"/>
      <c r="C404" s="1633">
        <v>700</v>
      </c>
      <c r="D404" s="1632">
        <v>1976.068</v>
      </c>
      <c r="E404" s="1622">
        <v>23.169999999999998</v>
      </c>
      <c r="F404" s="1630">
        <v>23.474999999999998</v>
      </c>
      <c r="G404" s="1631">
        <v>4.6899999999999995</v>
      </c>
      <c r="H404" s="1720">
        <v>13303.0236</v>
      </c>
      <c r="I404" s="1720">
        <v>16063.459800000001</v>
      </c>
      <c r="J404" s="1645">
        <f t="shared" si="6"/>
        <v>13303.0236</v>
      </c>
      <c r="K404" s="1657">
        <f t="shared" si="6"/>
        <v>16063.459800000001</v>
      </c>
      <c r="L404" s="546"/>
    </row>
    <row r="405" spans="1:12">
      <c r="A405" s="2005"/>
      <c r="B405" s="1866"/>
      <c r="C405" s="1633">
        <v>800</v>
      </c>
      <c r="D405" s="1632">
        <v>2258.2089999999998</v>
      </c>
      <c r="E405" s="1622">
        <v>26.480000000000004</v>
      </c>
      <c r="F405" s="1630">
        <v>26.785000000000004</v>
      </c>
      <c r="G405" s="1631">
        <v>5.36</v>
      </c>
      <c r="H405" s="1720">
        <v>14612.0712</v>
      </c>
      <c r="I405" s="1720">
        <v>17372.507399999999</v>
      </c>
      <c r="J405" s="1645">
        <f t="shared" si="6"/>
        <v>14612.0712</v>
      </c>
      <c r="K405" s="1657">
        <f t="shared" si="6"/>
        <v>17372.507399999999</v>
      </c>
      <c r="L405" s="546"/>
    </row>
    <row r="406" spans="1:12">
      <c r="A406" s="2005"/>
      <c r="B406" s="1866"/>
      <c r="C406" s="1633">
        <v>900</v>
      </c>
      <c r="D406" s="1632">
        <v>2540.35</v>
      </c>
      <c r="E406" s="1622">
        <v>29.790000000000003</v>
      </c>
      <c r="F406" s="1630">
        <v>30.095000000000002</v>
      </c>
      <c r="G406" s="1631">
        <v>6.03</v>
      </c>
      <c r="H406" s="1720">
        <v>15731.9802</v>
      </c>
      <c r="I406" s="1720">
        <v>18525.168600000001</v>
      </c>
      <c r="J406" s="1645">
        <f t="shared" si="6"/>
        <v>15731.9802</v>
      </c>
      <c r="K406" s="1657">
        <f t="shared" si="6"/>
        <v>18525.168600000001</v>
      </c>
      <c r="L406" s="546"/>
    </row>
    <row r="407" spans="1:12">
      <c r="A407" s="2005"/>
      <c r="B407" s="1866"/>
      <c r="C407" s="1633">
        <v>1000</v>
      </c>
      <c r="D407" s="1632">
        <v>2822.491</v>
      </c>
      <c r="E407" s="1622">
        <v>33.1</v>
      </c>
      <c r="F407" s="1630">
        <v>33.1</v>
      </c>
      <c r="G407" s="1631">
        <v>6.7</v>
      </c>
      <c r="H407" s="1720">
        <v>16976.410800000001</v>
      </c>
      <c r="I407" s="1720">
        <v>19804.2588</v>
      </c>
      <c r="J407" s="1645">
        <f t="shared" si="6"/>
        <v>16976.410800000001</v>
      </c>
      <c r="K407" s="1657">
        <f t="shared" si="6"/>
        <v>19804.2588</v>
      </c>
      <c r="L407" s="546"/>
    </row>
    <row r="408" spans="1:12">
      <c r="A408" s="2005"/>
      <c r="B408" s="1866"/>
      <c r="C408" s="1633">
        <v>1100</v>
      </c>
      <c r="D408" s="1632">
        <v>3104.6320000000001</v>
      </c>
      <c r="E408" s="1622">
        <v>36.410000000000004</v>
      </c>
      <c r="F408" s="1630">
        <v>36.715000000000003</v>
      </c>
      <c r="G408" s="1631">
        <v>7.370000000000001</v>
      </c>
      <c r="H408" s="1720">
        <v>18543.253199999999</v>
      </c>
      <c r="I408" s="1720">
        <v>21499.4784</v>
      </c>
      <c r="J408" s="1645">
        <f t="shared" si="6"/>
        <v>18543.253199999999</v>
      </c>
      <c r="K408" s="1657">
        <f t="shared" si="6"/>
        <v>21499.4784</v>
      </c>
      <c r="L408" s="546"/>
    </row>
    <row r="409" spans="1:12">
      <c r="A409" s="2005"/>
      <c r="B409" s="1866"/>
      <c r="C409" s="1633">
        <v>1200</v>
      </c>
      <c r="D409" s="1632">
        <v>3386.7729999999997</v>
      </c>
      <c r="E409" s="1622">
        <v>39.72</v>
      </c>
      <c r="F409" s="1630">
        <v>40.024999999999999</v>
      </c>
      <c r="G409" s="1631">
        <v>8.0399999999999991</v>
      </c>
      <c r="H409" s="1720">
        <v>19784.256600000001</v>
      </c>
      <c r="I409" s="1720">
        <v>22740.471600000001</v>
      </c>
      <c r="J409" s="1645">
        <f t="shared" si="6"/>
        <v>19784.256600000001</v>
      </c>
      <c r="K409" s="1657">
        <f t="shared" si="6"/>
        <v>22740.471600000001</v>
      </c>
      <c r="L409" s="546"/>
    </row>
    <row r="410" spans="1:12">
      <c r="A410" s="2005"/>
      <c r="B410" s="1866"/>
      <c r="C410" s="1633">
        <v>1300</v>
      </c>
      <c r="D410" s="1632">
        <v>3669.9949999999999</v>
      </c>
      <c r="E410" s="1622">
        <v>43.03</v>
      </c>
      <c r="F410" s="1630">
        <v>43.335000000000001</v>
      </c>
      <c r="G410" s="1631">
        <v>8.7100000000000009</v>
      </c>
      <c r="H410" s="1720">
        <v>20992.742399999999</v>
      </c>
      <c r="I410" s="1720">
        <v>23982.423600000002</v>
      </c>
      <c r="J410" s="1645">
        <f t="shared" si="6"/>
        <v>20992.742399999999</v>
      </c>
      <c r="K410" s="1657">
        <f t="shared" si="6"/>
        <v>23982.423600000002</v>
      </c>
      <c r="L410" s="546"/>
    </row>
    <row r="411" spans="1:12">
      <c r="A411" s="2005"/>
      <c r="B411" s="1866"/>
      <c r="C411" s="1633">
        <v>1400</v>
      </c>
      <c r="D411" s="1632">
        <v>3952.136</v>
      </c>
      <c r="E411" s="1622">
        <v>46.339999999999996</v>
      </c>
      <c r="F411" s="1630">
        <v>46.644999999999996</v>
      </c>
      <c r="G411" s="1631">
        <v>9.379999999999999</v>
      </c>
      <c r="H411" s="1720">
        <v>22391.5092</v>
      </c>
      <c r="I411" s="1720">
        <v>25418.471399999999</v>
      </c>
      <c r="J411" s="1645">
        <f t="shared" si="6"/>
        <v>22391.5092</v>
      </c>
      <c r="K411" s="1657">
        <f t="shared" si="6"/>
        <v>25418.471399999999</v>
      </c>
      <c r="L411" s="546"/>
    </row>
    <row r="412" spans="1:12">
      <c r="A412" s="2005"/>
      <c r="B412" s="1866"/>
      <c r="C412" s="1633">
        <v>1500</v>
      </c>
      <c r="D412" s="1632">
        <v>4235.3580000000002</v>
      </c>
      <c r="E412" s="1622">
        <v>49.650000000000006</v>
      </c>
      <c r="F412" s="1630">
        <v>49.955000000000005</v>
      </c>
      <c r="G412" s="1631">
        <v>10.050000000000001</v>
      </c>
      <c r="H412" s="1720">
        <v>23599.994999999999</v>
      </c>
      <c r="I412" s="1720">
        <v>26691.023399999998</v>
      </c>
      <c r="J412" s="1647">
        <f t="shared" si="6"/>
        <v>23599.994999999999</v>
      </c>
      <c r="K412" s="1657">
        <f t="shared" si="6"/>
        <v>26691.023399999998</v>
      </c>
      <c r="L412" s="546"/>
    </row>
    <row r="413" spans="1:12">
      <c r="A413" s="2005"/>
      <c r="B413" s="1866"/>
      <c r="C413" s="1633">
        <v>1600</v>
      </c>
      <c r="D413" s="1632">
        <v>4516.4179999999997</v>
      </c>
      <c r="E413" s="1622">
        <v>52.960000000000008</v>
      </c>
      <c r="F413" s="1630">
        <v>53.265000000000008</v>
      </c>
      <c r="G413" s="1631">
        <v>10.72</v>
      </c>
      <c r="H413" s="1720">
        <v>25328.599200000001</v>
      </c>
      <c r="I413" s="1720">
        <v>28477.930800000002</v>
      </c>
      <c r="J413" s="1645">
        <f t="shared" si="6"/>
        <v>25328.599200000001</v>
      </c>
      <c r="K413" s="1657">
        <f t="shared" si="6"/>
        <v>28477.930800000002</v>
      </c>
      <c r="L413" s="546"/>
    </row>
    <row r="414" spans="1:12">
      <c r="A414" s="2005"/>
      <c r="B414" s="1866"/>
      <c r="C414" s="1633">
        <v>1700</v>
      </c>
      <c r="D414" s="1632">
        <v>4799.6399999999994</v>
      </c>
      <c r="E414" s="1622">
        <v>56.27</v>
      </c>
      <c r="F414" s="1630">
        <v>56.575000000000003</v>
      </c>
      <c r="G414" s="1631">
        <v>11.39</v>
      </c>
      <c r="H414" s="1720">
        <v>28158.273000000001</v>
      </c>
      <c r="I414" s="1720">
        <v>31549.028399999999</v>
      </c>
      <c r="J414" s="1645">
        <f t="shared" si="6"/>
        <v>28158.273000000001</v>
      </c>
      <c r="K414" s="1657">
        <f t="shared" si="6"/>
        <v>31549.028399999999</v>
      </c>
      <c r="L414" s="546"/>
    </row>
    <row r="415" spans="1:12">
      <c r="A415" s="2005"/>
      <c r="B415" s="1866"/>
      <c r="C415" s="1633">
        <v>1800</v>
      </c>
      <c r="D415" s="1632">
        <v>5080.7</v>
      </c>
      <c r="E415" s="1622">
        <v>59.580000000000005</v>
      </c>
      <c r="F415" s="1630">
        <v>59.885000000000005</v>
      </c>
      <c r="G415" s="1631">
        <v>12.06</v>
      </c>
      <c r="H415" s="1720">
        <v>29520.6054</v>
      </c>
      <c r="I415" s="1720">
        <v>33301.735199999996</v>
      </c>
      <c r="J415" s="1645">
        <f t="shared" si="6"/>
        <v>29520.6054</v>
      </c>
      <c r="K415" s="1657">
        <f t="shared" si="6"/>
        <v>33301.735199999996</v>
      </c>
      <c r="L415" s="546"/>
    </row>
    <row r="416" spans="1:12">
      <c r="A416" s="2005"/>
      <c r="B416" s="1866"/>
      <c r="C416" s="1633">
        <v>1900</v>
      </c>
      <c r="D416" s="1632">
        <v>5363.9219999999996</v>
      </c>
      <c r="E416" s="1622">
        <v>62.89</v>
      </c>
      <c r="F416" s="1630">
        <v>63.195</v>
      </c>
      <c r="G416" s="1631">
        <v>12.73</v>
      </c>
      <c r="H416" s="1720">
        <v>30817.545599999998</v>
      </c>
      <c r="I416" s="1720">
        <v>34666.097400000006</v>
      </c>
      <c r="J416" s="1645">
        <f t="shared" si="6"/>
        <v>30817.545599999998</v>
      </c>
      <c r="K416" s="1657">
        <f t="shared" si="6"/>
        <v>34666.097400000006</v>
      </c>
      <c r="L416" s="546"/>
    </row>
    <row r="417" spans="1:12">
      <c r="A417" s="2005"/>
      <c r="B417" s="1866"/>
      <c r="C417" s="1633">
        <v>2000</v>
      </c>
      <c r="D417" s="1632">
        <v>5644.982</v>
      </c>
      <c r="E417" s="1622">
        <v>66.2</v>
      </c>
      <c r="F417" s="1630">
        <v>66.50500000000001</v>
      </c>
      <c r="G417" s="1631">
        <v>13.4</v>
      </c>
      <c r="H417" s="1720">
        <v>33323.879399999998</v>
      </c>
      <c r="I417" s="1720">
        <v>37359.570599999999</v>
      </c>
      <c r="J417" s="1645">
        <f t="shared" si="6"/>
        <v>33323.879399999998</v>
      </c>
      <c r="K417" s="1657">
        <f t="shared" si="6"/>
        <v>37359.570599999999</v>
      </c>
      <c r="L417" s="546"/>
    </row>
    <row r="418" spans="1:12">
      <c r="A418" s="2005"/>
      <c r="B418" s="1866"/>
      <c r="C418" s="1633">
        <v>2100</v>
      </c>
      <c r="D418" s="1632">
        <v>5928.2039999999997</v>
      </c>
      <c r="E418" s="1622">
        <v>69.510000000000005</v>
      </c>
      <c r="F418" s="1630">
        <v>69.815000000000012</v>
      </c>
      <c r="G418" s="1631">
        <v>14.07</v>
      </c>
      <c r="H418" s="1720">
        <v>34690.251000000004</v>
      </c>
      <c r="I418" s="1720">
        <v>38765.171399999999</v>
      </c>
      <c r="J418" s="1645">
        <f t="shared" si="6"/>
        <v>34690.251000000004</v>
      </c>
      <c r="K418" s="1657">
        <f t="shared" si="6"/>
        <v>38765.171399999999</v>
      </c>
      <c r="L418" s="546"/>
    </row>
    <row r="419" spans="1:12">
      <c r="A419" s="2005"/>
      <c r="B419" s="1866"/>
      <c r="C419" s="1633">
        <v>2200</v>
      </c>
      <c r="D419" s="1632">
        <v>6209.2640000000001</v>
      </c>
      <c r="E419" s="1622">
        <v>72.820000000000007</v>
      </c>
      <c r="F419" s="1630">
        <v>73.125000000000014</v>
      </c>
      <c r="G419" s="1631">
        <v>14.740000000000002</v>
      </c>
      <c r="H419" s="1720">
        <v>36061.630799999999</v>
      </c>
      <c r="I419" s="1720">
        <v>40174.791000000005</v>
      </c>
      <c r="J419" s="1645">
        <f t="shared" si="6"/>
        <v>36061.630799999999</v>
      </c>
      <c r="K419" s="1657">
        <f t="shared" si="6"/>
        <v>40174.791000000005</v>
      </c>
      <c r="L419" s="546"/>
    </row>
    <row r="420" spans="1:12">
      <c r="A420" s="2005"/>
      <c r="B420" s="1866"/>
      <c r="C420" s="1633">
        <v>2300</v>
      </c>
      <c r="D420" s="1632">
        <v>6491.4049999999997</v>
      </c>
      <c r="E420" s="1622">
        <v>76.13</v>
      </c>
      <c r="F420" s="1630">
        <v>76.435000000000002</v>
      </c>
      <c r="G420" s="1631">
        <v>15.409999999999998</v>
      </c>
      <c r="H420" s="1720">
        <v>37606.074000000001</v>
      </c>
      <c r="I420" s="1720">
        <v>41722.263599999998</v>
      </c>
      <c r="J420" s="1645">
        <f t="shared" si="6"/>
        <v>37606.074000000001</v>
      </c>
      <c r="K420" s="1657">
        <f t="shared" si="6"/>
        <v>41722.263599999998</v>
      </c>
      <c r="L420" s="546"/>
    </row>
    <row r="421" spans="1:12">
      <c r="A421" s="2005"/>
      <c r="B421" s="1866"/>
      <c r="C421" s="1633">
        <v>2400</v>
      </c>
      <c r="D421" s="1632">
        <v>6774.6269999999995</v>
      </c>
      <c r="E421" s="1622">
        <v>79.44</v>
      </c>
      <c r="F421" s="1630">
        <v>79.745000000000005</v>
      </c>
      <c r="G421" s="1631">
        <v>16.079999999999998</v>
      </c>
      <c r="H421" s="1720">
        <v>39115.306799999998</v>
      </c>
      <c r="I421" s="1720">
        <v>43310.964600000007</v>
      </c>
      <c r="J421" s="1645">
        <f t="shared" si="6"/>
        <v>39115.306799999998</v>
      </c>
      <c r="K421" s="1657">
        <f t="shared" si="6"/>
        <v>43310.964600000007</v>
      </c>
      <c r="L421" s="546"/>
    </row>
    <row r="422" spans="1:12">
      <c r="A422" s="2005"/>
      <c r="B422" s="1866"/>
      <c r="C422" s="1633">
        <v>2500</v>
      </c>
      <c r="D422" s="1632">
        <v>7055.6869999999999</v>
      </c>
      <c r="E422" s="1622">
        <v>82.75</v>
      </c>
      <c r="F422" s="1630">
        <v>83.055000000000007</v>
      </c>
      <c r="G422" s="1631">
        <v>16.75</v>
      </c>
      <c r="H422" s="1720">
        <v>40518.898200000003</v>
      </c>
      <c r="I422" s="1720">
        <v>44717.575199999999</v>
      </c>
      <c r="J422" s="1645">
        <f t="shared" si="6"/>
        <v>40518.898200000003</v>
      </c>
      <c r="K422" s="1657">
        <f t="shared" si="6"/>
        <v>44717.575199999999</v>
      </c>
      <c r="L422" s="546"/>
    </row>
    <row r="423" spans="1:12">
      <c r="A423" s="2005"/>
      <c r="B423" s="1866"/>
      <c r="C423" s="1633">
        <v>2600</v>
      </c>
      <c r="D423" s="1632">
        <v>7338.9089999999997</v>
      </c>
      <c r="E423" s="1622">
        <v>86.06</v>
      </c>
      <c r="F423" s="1630">
        <v>86.365000000000009</v>
      </c>
      <c r="G423" s="1631">
        <v>17.420000000000002</v>
      </c>
      <c r="H423" s="1720">
        <v>43065.471000000005</v>
      </c>
      <c r="I423" s="1720">
        <v>47414.088000000003</v>
      </c>
      <c r="J423" s="1645">
        <f t="shared" si="6"/>
        <v>43065.471000000005</v>
      </c>
      <c r="K423" s="1657">
        <f t="shared" si="6"/>
        <v>47414.088000000003</v>
      </c>
      <c r="L423" s="546"/>
    </row>
    <row r="424" spans="1:12">
      <c r="A424" s="2005"/>
      <c r="B424" s="1866"/>
      <c r="C424" s="1633">
        <v>2800</v>
      </c>
      <c r="D424" s="1632">
        <v>7905.3530000000001</v>
      </c>
      <c r="E424" s="1622">
        <v>92.679999999999993</v>
      </c>
      <c r="F424" s="1630">
        <v>92.984999999999999</v>
      </c>
      <c r="G424" s="1631">
        <v>18.759999999999998</v>
      </c>
      <c r="H424" s="1720">
        <v>46275.105000000003</v>
      </c>
      <c r="I424" s="1720">
        <v>50713.257599999997</v>
      </c>
      <c r="J424" s="1647">
        <f t="shared" si="6"/>
        <v>46275.105000000003</v>
      </c>
      <c r="K424" s="1657">
        <f t="shared" si="6"/>
        <v>50713.257599999997</v>
      </c>
      <c r="L424" s="546"/>
    </row>
    <row r="425" spans="1:12" ht="15.75" thickBot="1">
      <c r="A425" s="2005"/>
      <c r="B425" s="1867"/>
      <c r="C425" s="1634">
        <v>3000</v>
      </c>
      <c r="D425" s="1635">
        <v>8467.473</v>
      </c>
      <c r="E425" s="1626">
        <v>99.300000000000011</v>
      </c>
      <c r="F425" s="1641">
        <v>99.605000000000018</v>
      </c>
      <c r="G425" s="1642">
        <v>20.100000000000001</v>
      </c>
      <c r="H425" s="1721">
        <v>49128.565200000005</v>
      </c>
      <c r="I425" s="1721">
        <v>53641.177799999998</v>
      </c>
      <c r="J425" s="1646">
        <f t="shared" si="6"/>
        <v>49128.565200000005</v>
      </c>
      <c r="K425" s="1658">
        <f t="shared" si="6"/>
        <v>53641.177799999998</v>
      </c>
      <c r="L425" s="546"/>
    </row>
    <row r="426" spans="1:12" ht="15.75" thickBot="1">
      <c r="A426" s="2005"/>
      <c r="B426" s="1998">
        <v>500</v>
      </c>
      <c r="C426" s="1618">
        <v>400</v>
      </c>
      <c r="D426" s="1722">
        <v>1320</v>
      </c>
      <c r="E426" s="1468">
        <v>17.82</v>
      </c>
      <c r="F426" s="1469">
        <v>18.149999999999999</v>
      </c>
      <c r="G426" s="1619">
        <v>3.37</v>
      </c>
      <c r="H426" s="1719">
        <v>10385.935800000001</v>
      </c>
      <c r="I426" s="1719">
        <v>12767.380800000001</v>
      </c>
      <c r="J426" s="1644">
        <f t="shared" si="6"/>
        <v>10385.935800000001</v>
      </c>
      <c r="K426" s="1656">
        <f t="shared" si="6"/>
        <v>12767.380800000001</v>
      </c>
      <c r="L426" s="546"/>
    </row>
    <row r="427" spans="1:12" ht="15.75" thickBot="1">
      <c r="A427" s="2005"/>
      <c r="B427" s="1998"/>
      <c r="C427" s="1620">
        <v>500</v>
      </c>
      <c r="D427" s="1723">
        <v>1603</v>
      </c>
      <c r="E427" s="1622">
        <v>21.83</v>
      </c>
      <c r="F427" s="1621">
        <v>22.16</v>
      </c>
      <c r="G427" s="1623">
        <v>4.21</v>
      </c>
      <c r="H427" s="1720">
        <v>11660.170800000002</v>
      </c>
      <c r="I427" s="1720">
        <v>14020.940400000001</v>
      </c>
      <c r="J427" s="1645">
        <f t="shared" si="6"/>
        <v>11660.170800000002</v>
      </c>
      <c r="K427" s="1467">
        <f t="shared" si="6"/>
        <v>14020.940400000001</v>
      </c>
      <c r="L427" s="546"/>
    </row>
    <row r="428" spans="1:12" ht="15.75" thickBot="1">
      <c r="A428" s="2005"/>
      <c r="B428" s="1998"/>
      <c r="C428" s="1620">
        <v>600</v>
      </c>
      <c r="D428" s="1723">
        <v>1934</v>
      </c>
      <c r="E428" s="1622">
        <v>25.84</v>
      </c>
      <c r="F428" s="1621">
        <v>26.18</v>
      </c>
      <c r="G428" s="1623">
        <v>5.05</v>
      </c>
      <c r="H428" s="1720">
        <v>13011.385200000001</v>
      </c>
      <c r="I428" s="1720">
        <v>15390.3516</v>
      </c>
      <c r="J428" s="1645">
        <f t="shared" si="6"/>
        <v>13011.385200000001</v>
      </c>
      <c r="K428" s="1467">
        <f t="shared" si="6"/>
        <v>15390.3516</v>
      </c>
      <c r="L428" s="546"/>
    </row>
    <row r="429" spans="1:12" ht="15.75" thickBot="1">
      <c r="A429" s="2005"/>
      <c r="B429" s="1998"/>
      <c r="C429" s="1620">
        <v>700</v>
      </c>
      <c r="D429" s="1723">
        <v>2257</v>
      </c>
      <c r="E429" s="1622">
        <v>29.86</v>
      </c>
      <c r="F429" s="1621">
        <v>30.19</v>
      </c>
      <c r="G429" s="1623">
        <v>5.89</v>
      </c>
      <c r="H429" s="1720">
        <v>14285.620199999999</v>
      </c>
      <c r="I429" s="1720">
        <v>16643.900999999998</v>
      </c>
      <c r="J429" s="1645">
        <f t="shared" si="6"/>
        <v>14285.620199999999</v>
      </c>
      <c r="K429" s="1467">
        <f t="shared" si="6"/>
        <v>16643.900999999998</v>
      </c>
      <c r="L429" s="546"/>
    </row>
    <row r="430" spans="1:12" ht="15.75" thickBot="1">
      <c r="A430" s="2005"/>
      <c r="B430" s="1998"/>
      <c r="C430" s="1620">
        <v>800</v>
      </c>
      <c r="D430" s="1723">
        <v>2580</v>
      </c>
      <c r="E430" s="1622">
        <v>33.869999999999997</v>
      </c>
      <c r="F430" s="1621">
        <v>34.21</v>
      </c>
      <c r="G430" s="1623">
        <v>6.74</v>
      </c>
      <c r="H430" s="1720">
        <v>15675.7986</v>
      </c>
      <c r="I430" s="1720">
        <v>18032.753399999998</v>
      </c>
      <c r="J430" s="1645">
        <f t="shared" si="6"/>
        <v>15675.7986</v>
      </c>
      <c r="K430" s="1467">
        <f t="shared" si="6"/>
        <v>18032.753399999998</v>
      </c>
      <c r="L430" s="546"/>
    </row>
    <row r="431" spans="1:12" ht="15.75" thickBot="1">
      <c r="A431" s="2005"/>
      <c r="B431" s="1998"/>
      <c r="C431" s="1620">
        <v>900</v>
      </c>
      <c r="D431" s="1723">
        <v>2902</v>
      </c>
      <c r="E431" s="1622">
        <v>37.880000000000003</v>
      </c>
      <c r="F431" s="1621">
        <v>38.229999999999997</v>
      </c>
      <c r="G431" s="1623">
        <v>7.58</v>
      </c>
      <c r="H431" s="1720">
        <v>16872.146400000001</v>
      </c>
      <c r="I431" s="1720">
        <v>19247.420399999999</v>
      </c>
      <c r="J431" s="1645">
        <f t="shared" si="6"/>
        <v>16872.146400000001</v>
      </c>
      <c r="K431" s="1467">
        <f t="shared" si="6"/>
        <v>19247.420399999999</v>
      </c>
      <c r="L431" s="546"/>
    </row>
    <row r="432" spans="1:12" ht="15.75" thickBot="1">
      <c r="A432" s="2005"/>
      <c r="B432" s="1998"/>
      <c r="C432" s="1620">
        <v>1000</v>
      </c>
      <c r="D432" s="1723">
        <v>3225</v>
      </c>
      <c r="E432" s="1622">
        <v>42.04</v>
      </c>
      <c r="F432" s="1621">
        <v>42.37</v>
      </c>
      <c r="G432" s="1623">
        <v>8.42</v>
      </c>
      <c r="H432" s="1720">
        <v>18223.350599999998</v>
      </c>
      <c r="I432" s="1720">
        <v>20597.349600000001</v>
      </c>
      <c r="J432" s="1645">
        <f t="shared" si="6"/>
        <v>18223.350599999998</v>
      </c>
      <c r="K432" s="1467">
        <f t="shared" si="6"/>
        <v>20597.349600000001</v>
      </c>
      <c r="L432" s="546"/>
    </row>
    <row r="433" spans="1:12" ht="15.75" thickBot="1">
      <c r="A433" s="2005"/>
      <c r="B433" s="1998"/>
      <c r="C433" s="1620">
        <v>1100</v>
      </c>
      <c r="D433" s="1723">
        <v>3547</v>
      </c>
      <c r="E433" s="1622">
        <v>46.05</v>
      </c>
      <c r="F433" s="1621">
        <v>46.39</v>
      </c>
      <c r="G433" s="1623">
        <v>9.26</v>
      </c>
      <c r="H433" s="1720">
        <v>20321.052</v>
      </c>
      <c r="I433" s="1720">
        <v>22568.377199999999</v>
      </c>
      <c r="J433" s="1645">
        <f t="shared" si="6"/>
        <v>20321.052</v>
      </c>
      <c r="K433" s="1467">
        <f t="shared" si="6"/>
        <v>22568.377199999999</v>
      </c>
      <c r="L433" s="546"/>
    </row>
    <row r="434" spans="1:12" ht="15.75" thickBot="1">
      <c r="A434" s="2005"/>
      <c r="B434" s="1998"/>
      <c r="C434" s="1620">
        <v>1200</v>
      </c>
      <c r="D434" s="1723">
        <v>3869</v>
      </c>
      <c r="E434" s="1622">
        <v>50.06</v>
      </c>
      <c r="F434" s="1621">
        <v>50.4</v>
      </c>
      <c r="G434" s="1623">
        <v>10.11</v>
      </c>
      <c r="H434" s="1720">
        <v>21649.122600000002</v>
      </c>
      <c r="I434" s="1720">
        <v>23882.035199999998</v>
      </c>
      <c r="J434" s="1645">
        <f t="shared" si="6"/>
        <v>21649.122600000002</v>
      </c>
      <c r="K434" s="1467">
        <f t="shared" si="6"/>
        <v>23882.035199999998</v>
      </c>
      <c r="L434" s="546"/>
    </row>
    <row r="435" spans="1:12" ht="15.75" thickBot="1">
      <c r="A435" s="2005"/>
      <c r="B435" s="1998"/>
      <c r="C435" s="1620">
        <v>1300</v>
      </c>
      <c r="D435" s="1723">
        <v>4192</v>
      </c>
      <c r="E435" s="1622">
        <v>54.08</v>
      </c>
      <c r="F435" s="1621">
        <v>54.42</v>
      </c>
      <c r="G435" s="1623">
        <v>10.96</v>
      </c>
      <c r="H435" s="1720">
        <v>22977.183000000001</v>
      </c>
      <c r="I435" s="1720">
        <v>25195.693200000002</v>
      </c>
      <c r="J435" s="1645">
        <f t="shared" si="6"/>
        <v>22977.183000000001</v>
      </c>
      <c r="K435" s="1467">
        <f t="shared" si="6"/>
        <v>25195.693200000002</v>
      </c>
      <c r="L435" s="546"/>
    </row>
    <row r="436" spans="1:12" ht="15.75" thickBot="1">
      <c r="A436" s="2005"/>
      <c r="B436" s="1998"/>
      <c r="C436" s="1620">
        <v>1400</v>
      </c>
      <c r="D436" s="1723">
        <v>4514</v>
      </c>
      <c r="E436" s="1622">
        <v>58.09</v>
      </c>
      <c r="F436" s="1621">
        <v>58.43</v>
      </c>
      <c r="G436" s="1623">
        <v>10.95</v>
      </c>
      <c r="H436" s="1720">
        <v>24545.922600000002</v>
      </c>
      <c r="I436" s="1720">
        <v>26728.284</v>
      </c>
      <c r="J436" s="1645">
        <f t="shared" si="6"/>
        <v>24545.922600000002</v>
      </c>
      <c r="K436" s="1467">
        <f t="shared" si="6"/>
        <v>26728.284</v>
      </c>
      <c r="L436" s="546"/>
    </row>
    <row r="437" spans="1:12" ht="15.75" thickBot="1">
      <c r="A437" s="2005"/>
      <c r="B437" s="1998"/>
      <c r="C437" s="1620">
        <v>1500</v>
      </c>
      <c r="D437" s="1723">
        <v>4836</v>
      </c>
      <c r="E437" s="1622">
        <v>62.25</v>
      </c>
      <c r="F437" s="1621">
        <v>62.58</v>
      </c>
      <c r="G437" s="1623">
        <v>12.64</v>
      </c>
      <c r="H437" s="1720">
        <v>25834.345799999999</v>
      </c>
      <c r="I437" s="1720">
        <v>28062.036</v>
      </c>
      <c r="J437" s="1645">
        <f t="shared" si="6"/>
        <v>25834.345799999999</v>
      </c>
      <c r="K437" s="1467">
        <f t="shared" si="6"/>
        <v>28062.036</v>
      </c>
      <c r="L437" s="546"/>
    </row>
    <row r="438" spans="1:12" ht="15.75" thickBot="1">
      <c r="A438" s="2005"/>
      <c r="B438" s="1998"/>
      <c r="C438" s="1620">
        <v>1600</v>
      </c>
      <c r="D438" s="1723">
        <v>5159</v>
      </c>
      <c r="E438" s="1622">
        <v>66.260000000000005</v>
      </c>
      <c r="F438" s="1621">
        <v>66.599999999999994</v>
      </c>
      <c r="G438" s="1623">
        <v>13.48</v>
      </c>
      <c r="H438" s="1720">
        <v>27735.584999999999</v>
      </c>
      <c r="I438" s="1720">
        <v>29951.269800000002</v>
      </c>
      <c r="J438" s="1645">
        <f t="shared" si="6"/>
        <v>27735.584999999999</v>
      </c>
      <c r="K438" s="1467">
        <f t="shared" si="6"/>
        <v>29951.269800000002</v>
      </c>
      <c r="L438" s="546"/>
    </row>
    <row r="439" spans="1:12" ht="15.75" thickBot="1">
      <c r="A439" s="2005"/>
      <c r="B439" s="1998"/>
      <c r="C439" s="1620">
        <v>1700</v>
      </c>
      <c r="D439" s="1723">
        <v>5481</v>
      </c>
      <c r="E439" s="1622">
        <v>70.349999999999994</v>
      </c>
      <c r="F439" s="1621">
        <v>70.680000000000007</v>
      </c>
      <c r="G439" s="1623">
        <v>14.32</v>
      </c>
      <c r="H439" s="1720">
        <v>30565.911600000003</v>
      </c>
      <c r="I439" s="1720">
        <v>33185.036999999997</v>
      </c>
      <c r="J439" s="1645">
        <f t="shared" si="6"/>
        <v>30565.911600000003</v>
      </c>
      <c r="K439" s="1467">
        <f t="shared" si="6"/>
        <v>33185.036999999997</v>
      </c>
      <c r="L439" s="546"/>
    </row>
    <row r="440" spans="1:12" ht="15.75" thickBot="1">
      <c r="A440" s="2005"/>
      <c r="B440" s="1998"/>
      <c r="C440" s="1620">
        <v>1800</v>
      </c>
      <c r="D440" s="1723">
        <v>5803</v>
      </c>
      <c r="E440" s="1622">
        <v>74.36</v>
      </c>
      <c r="F440" s="1621">
        <v>74.7</v>
      </c>
      <c r="G440" s="1623">
        <v>15.17</v>
      </c>
      <c r="H440" s="1720">
        <v>32020.176600000003</v>
      </c>
      <c r="I440" s="1720">
        <v>35043.405599999998</v>
      </c>
      <c r="J440" s="1645">
        <f t="shared" ref="J440:K455" si="7">H440-H440*$E$3</f>
        <v>32020.176600000003</v>
      </c>
      <c r="K440" s="1467">
        <f t="shared" si="7"/>
        <v>35043.405599999998</v>
      </c>
      <c r="L440" s="546"/>
    </row>
    <row r="441" spans="1:12" ht="15.75" thickBot="1">
      <c r="A441" s="2005"/>
      <c r="B441" s="1998"/>
      <c r="C441" s="1620">
        <v>1900</v>
      </c>
      <c r="D441" s="1723">
        <v>6126</v>
      </c>
      <c r="E441" s="1622">
        <v>78.38</v>
      </c>
      <c r="F441" s="1621">
        <v>78.709999999999994</v>
      </c>
      <c r="G441" s="1623">
        <v>16.010000000000002</v>
      </c>
      <c r="H441" s="1720">
        <v>33431.152799999996</v>
      </c>
      <c r="I441" s="1720">
        <v>36474.149400000002</v>
      </c>
      <c r="J441" s="1645">
        <f t="shared" si="7"/>
        <v>33431.152799999996</v>
      </c>
      <c r="K441" s="1467">
        <f t="shared" si="7"/>
        <v>36474.149400000002</v>
      </c>
      <c r="L441" s="546"/>
    </row>
    <row r="442" spans="1:12" ht="15.75" thickBot="1">
      <c r="A442" s="2005"/>
      <c r="B442" s="1998"/>
      <c r="C442" s="1620">
        <v>2000</v>
      </c>
      <c r="D442" s="1723">
        <v>6448</v>
      </c>
      <c r="E442" s="1622">
        <v>82.53</v>
      </c>
      <c r="F442" s="1621">
        <v>82.87</v>
      </c>
      <c r="G442" s="1623">
        <v>16.850000000000001</v>
      </c>
      <c r="H442" s="1720">
        <v>36154.389600000002</v>
      </c>
      <c r="I442" s="1720">
        <v>39283.351799999997</v>
      </c>
      <c r="J442" s="1645">
        <f t="shared" si="7"/>
        <v>36154.389600000002</v>
      </c>
      <c r="K442" s="1467">
        <f t="shared" si="7"/>
        <v>39283.351799999997</v>
      </c>
      <c r="L442" s="546"/>
    </row>
    <row r="443" spans="1:12" ht="15.75" thickBot="1">
      <c r="A443" s="2005"/>
      <c r="B443" s="1998"/>
      <c r="C443" s="1620">
        <v>2100</v>
      </c>
      <c r="D443" s="1723">
        <v>6770</v>
      </c>
      <c r="E443" s="1622">
        <v>86.54</v>
      </c>
      <c r="F443" s="1621">
        <v>86.88</v>
      </c>
      <c r="G443" s="1623">
        <v>17.690000000000001</v>
      </c>
      <c r="H443" s="1720">
        <v>37605.625200000002</v>
      </c>
      <c r="I443" s="1720">
        <v>41085.355200000005</v>
      </c>
      <c r="J443" s="1645">
        <f t="shared" si="7"/>
        <v>37605.625200000002</v>
      </c>
      <c r="K443" s="1467">
        <f t="shared" si="7"/>
        <v>41085.355200000005</v>
      </c>
      <c r="L443" s="546"/>
    </row>
    <row r="444" spans="1:12" ht="15.75" thickBot="1">
      <c r="A444" s="2005"/>
      <c r="B444" s="1998"/>
      <c r="C444" s="1620">
        <v>2200</v>
      </c>
      <c r="D444" s="1723">
        <v>7093</v>
      </c>
      <c r="E444" s="1622">
        <v>90.56</v>
      </c>
      <c r="F444" s="1621">
        <v>90.89</v>
      </c>
      <c r="G444" s="1623">
        <v>18.54</v>
      </c>
      <c r="H444" s="1720">
        <v>39145.508999999998</v>
      </c>
      <c r="I444" s="1720">
        <v>42271.6152</v>
      </c>
      <c r="J444" s="1645">
        <f t="shared" si="7"/>
        <v>39145.508999999998</v>
      </c>
      <c r="K444" s="1467">
        <f t="shared" si="7"/>
        <v>42271.6152</v>
      </c>
      <c r="L444" s="546"/>
    </row>
    <row r="445" spans="1:12" ht="15.75" thickBot="1">
      <c r="A445" s="2005"/>
      <c r="B445" s="1998"/>
      <c r="C445" s="1620">
        <v>2300</v>
      </c>
      <c r="D445" s="1723">
        <v>7416</v>
      </c>
      <c r="E445" s="1622">
        <v>94.57</v>
      </c>
      <c r="F445" s="1621">
        <v>94.91</v>
      </c>
      <c r="G445" s="1623">
        <v>19.38</v>
      </c>
      <c r="H445" s="1720">
        <v>40816.309799999995</v>
      </c>
      <c r="I445" s="1720">
        <v>44161.185599999997</v>
      </c>
      <c r="J445" s="1645">
        <f t="shared" si="7"/>
        <v>40816.309799999995</v>
      </c>
      <c r="K445" s="1467">
        <f t="shared" si="7"/>
        <v>44161.185599999997</v>
      </c>
      <c r="L445" s="546"/>
    </row>
    <row r="446" spans="1:12" ht="15.75" thickBot="1">
      <c r="A446" s="2005"/>
      <c r="B446" s="1998"/>
      <c r="C446" s="1620">
        <v>2400</v>
      </c>
      <c r="D446" s="1723">
        <v>7738</v>
      </c>
      <c r="E446" s="1622">
        <v>98.59</v>
      </c>
      <c r="F446" s="1621">
        <v>98.92</v>
      </c>
      <c r="G446" s="1623">
        <v>20.22</v>
      </c>
      <c r="H446" s="1720">
        <v>42443.801399999997</v>
      </c>
      <c r="I446" s="1720">
        <v>45567.786</v>
      </c>
      <c r="J446" s="1645">
        <f t="shared" si="7"/>
        <v>42443.801399999997</v>
      </c>
      <c r="K446" s="1467">
        <f t="shared" si="7"/>
        <v>45567.786</v>
      </c>
      <c r="L446" s="546"/>
    </row>
    <row r="447" spans="1:12" ht="15.75" thickBot="1">
      <c r="A447" s="2005"/>
      <c r="B447" s="1998"/>
      <c r="C447" s="1620">
        <v>2500</v>
      </c>
      <c r="D447" s="1723">
        <v>8061</v>
      </c>
      <c r="E447" s="1622">
        <v>102.6</v>
      </c>
      <c r="F447" s="1621">
        <v>102.93</v>
      </c>
      <c r="G447" s="1623">
        <v>21.06</v>
      </c>
      <c r="H447" s="1720">
        <v>43983.6852</v>
      </c>
      <c r="I447" s="1720">
        <v>47236.995600000002</v>
      </c>
      <c r="J447" s="1645">
        <f t="shared" si="7"/>
        <v>43983.6852</v>
      </c>
      <c r="K447" s="1467">
        <f t="shared" si="7"/>
        <v>47236.995600000002</v>
      </c>
      <c r="L447" s="546"/>
    </row>
    <row r="448" spans="1:12" ht="15.75" thickBot="1">
      <c r="A448" s="2005"/>
      <c r="B448" s="1998"/>
      <c r="C448" s="1620">
        <v>2600</v>
      </c>
      <c r="D448" s="1723">
        <v>8383</v>
      </c>
      <c r="E448" s="1622">
        <v>106.61</v>
      </c>
      <c r="F448" s="1621">
        <v>106.95</v>
      </c>
      <c r="G448" s="1623">
        <v>21.91</v>
      </c>
      <c r="H448" s="1720">
        <v>46663.612800000003</v>
      </c>
      <c r="I448" s="1720">
        <v>49916.392800000001</v>
      </c>
      <c r="J448" s="1645">
        <f t="shared" si="7"/>
        <v>46663.612800000003</v>
      </c>
      <c r="K448" s="1467">
        <f t="shared" si="7"/>
        <v>49916.392800000001</v>
      </c>
      <c r="L448" s="546"/>
    </row>
    <row r="449" spans="1:12" ht="15.75" thickBot="1">
      <c r="A449" s="2005"/>
      <c r="B449" s="1998"/>
      <c r="C449" s="1620">
        <v>2800</v>
      </c>
      <c r="D449" s="1723">
        <v>9027</v>
      </c>
      <c r="E449" s="1622">
        <v>114.64</v>
      </c>
      <c r="F449" s="1621">
        <v>114.98</v>
      </c>
      <c r="G449" s="1623">
        <v>23.6</v>
      </c>
      <c r="H449" s="1720">
        <v>50190.527999999998</v>
      </c>
      <c r="I449" s="1720">
        <v>53417.808000000005</v>
      </c>
      <c r="J449" s="1645">
        <f t="shared" si="7"/>
        <v>50190.527999999998</v>
      </c>
      <c r="K449" s="1467">
        <f t="shared" si="7"/>
        <v>53417.808000000005</v>
      </c>
      <c r="L449" s="546"/>
    </row>
    <row r="450" spans="1:12" ht="15.75" thickBot="1">
      <c r="A450" s="2005"/>
      <c r="B450" s="1998"/>
      <c r="C450" s="1624">
        <v>3000</v>
      </c>
      <c r="D450" s="1724">
        <v>9672</v>
      </c>
      <c r="E450" s="1626">
        <v>122.67</v>
      </c>
      <c r="F450" s="1625">
        <v>123</v>
      </c>
      <c r="G450" s="1627">
        <v>25.28</v>
      </c>
      <c r="H450" s="1721">
        <v>53265.246599999999</v>
      </c>
      <c r="I450" s="1721">
        <v>56241.0864</v>
      </c>
      <c r="J450" s="1646">
        <f t="shared" si="7"/>
        <v>53265.246599999999</v>
      </c>
      <c r="K450" s="243">
        <f t="shared" si="7"/>
        <v>56241.0864</v>
      </c>
      <c r="L450" s="546"/>
    </row>
    <row r="451" spans="1:12" ht="15.75" thickBot="1">
      <c r="A451" s="2005"/>
      <c r="B451" s="1998">
        <v>600</v>
      </c>
      <c r="C451" s="1628">
        <v>400</v>
      </c>
      <c r="D451" s="1629">
        <v>1616.0846939999999</v>
      </c>
      <c r="E451" s="1745">
        <v>20.080000000000002</v>
      </c>
      <c r="F451" s="1746">
        <v>20.430000000000003</v>
      </c>
      <c r="G451" s="1640">
        <v>3.9200000000000004</v>
      </c>
      <c r="H451" s="1719">
        <v>11971.760400000001</v>
      </c>
      <c r="I451" s="1719">
        <v>15389.0154</v>
      </c>
      <c r="J451" s="1644">
        <f t="shared" si="7"/>
        <v>11971.760400000001</v>
      </c>
      <c r="K451" s="1656">
        <f t="shared" si="7"/>
        <v>15389.0154</v>
      </c>
      <c r="L451" s="546"/>
    </row>
    <row r="452" spans="1:12" ht="15.75" thickBot="1">
      <c r="A452" s="2005"/>
      <c r="B452" s="1998"/>
      <c r="C452" s="1633">
        <v>500</v>
      </c>
      <c r="D452" s="1632">
        <v>1915.7800320000001</v>
      </c>
      <c r="E452" s="1694">
        <v>25.1</v>
      </c>
      <c r="F452" s="1747">
        <v>25.450000000000003</v>
      </c>
      <c r="G452" s="1631">
        <v>4.9000000000000004</v>
      </c>
      <c r="H452" s="1720">
        <v>13434.460800000001</v>
      </c>
      <c r="I452" s="1720">
        <v>16864.547399999999</v>
      </c>
      <c r="J452" s="1645">
        <f t="shared" si="7"/>
        <v>13434.460800000001</v>
      </c>
      <c r="K452" s="1657">
        <f t="shared" si="7"/>
        <v>16864.547399999999</v>
      </c>
      <c r="L452" s="546"/>
    </row>
    <row r="453" spans="1:12" ht="15.75" thickBot="1">
      <c r="A453" s="2005"/>
      <c r="B453" s="1998"/>
      <c r="C453" s="1633">
        <v>600</v>
      </c>
      <c r="D453" s="1632">
        <v>2220.1056899999999</v>
      </c>
      <c r="E453" s="1694">
        <v>30.12</v>
      </c>
      <c r="F453" s="1747">
        <v>30.470000000000002</v>
      </c>
      <c r="G453" s="1631">
        <v>5.88</v>
      </c>
      <c r="H453" s="1720">
        <v>14976.027599999999</v>
      </c>
      <c r="I453" s="1720">
        <v>18504.676800000001</v>
      </c>
      <c r="J453" s="1645">
        <f t="shared" si="7"/>
        <v>14976.027599999999</v>
      </c>
      <c r="K453" s="1657">
        <f t="shared" si="7"/>
        <v>18504.676800000001</v>
      </c>
      <c r="L453" s="546"/>
    </row>
    <row r="454" spans="1:12" ht="15.75" thickBot="1">
      <c r="A454" s="2005"/>
      <c r="B454" s="1998"/>
      <c r="C454" s="1633">
        <v>700</v>
      </c>
      <c r="D454" s="1632">
        <v>2522.4836399999999</v>
      </c>
      <c r="E454" s="1694">
        <v>35.14</v>
      </c>
      <c r="F454" s="1747">
        <v>35.49</v>
      </c>
      <c r="G454" s="1631">
        <v>6.86</v>
      </c>
      <c r="H454" s="1720">
        <v>16438.7382</v>
      </c>
      <c r="I454" s="1720">
        <v>20021.6106</v>
      </c>
      <c r="J454" s="1645">
        <f t="shared" si="7"/>
        <v>16438.7382</v>
      </c>
      <c r="K454" s="1657">
        <f t="shared" si="7"/>
        <v>20021.6106</v>
      </c>
      <c r="L454" s="546"/>
    </row>
    <row r="455" spans="1:12" ht="15.75" thickBot="1">
      <c r="A455" s="2005"/>
      <c r="B455" s="1998"/>
      <c r="C455" s="1633">
        <v>800</v>
      </c>
      <c r="D455" s="1632">
        <v>2823.1124759999998</v>
      </c>
      <c r="E455" s="1694">
        <v>40.160000000000004</v>
      </c>
      <c r="F455" s="1747">
        <v>40.510000000000005</v>
      </c>
      <c r="G455" s="1631">
        <v>7.8400000000000007</v>
      </c>
      <c r="H455" s="1720">
        <v>18056.2032</v>
      </c>
      <c r="I455" s="1720">
        <v>21847.033199999998</v>
      </c>
      <c r="J455" s="1645">
        <f t="shared" si="7"/>
        <v>18056.2032</v>
      </c>
      <c r="K455" s="1657">
        <f t="shared" si="7"/>
        <v>21847.033199999998</v>
      </c>
      <c r="L455" s="546"/>
    </row>
    <row r="456" spans="1:12" ht="15.75" thickBot="1">
      <c r="A456" s="2005"/>
      <c r="B456" s="1998"/>
      <c r="C456" s="1633">
        <v>900</v>
      </c>
      <c r="D456" s="1632">
        <v>3103.02594</v>
      </c>
      <c r="E456" s="1694">
        <v>45.180000000000007</v>
      </c>
      <c r="F456" s="1747">
        <v>45.530000000000008</v>
      </c>
      <c r="G456" s="1631">
        <v>8.82</v>
      </c>
      <c r="H456" s="1720">
        <v>19440.067800000001</v>
      </c>
      <c r="I456" s="1720">
        <v>23297.911800000002</v>
      </c>
      <c r="J456" s="1645">
        <f t="shared" ref="J456:J475" si="8">H456-H456*$E$3</f>
        <v>19440.067800000001</v>
      </c>
      <c r="K456" s="1657">
        <f t="shared" ref="K456:K475" si="9">I456-I456*$E$3</f>
        <v>23297.911800000002</v>
      </c>
      <c r="L456" s="546"/>
    </row>
    <row r="457" spans="1:12" ht="15.75" thickBot="1">
      <c r="A457" s="2005"/>
      <c r="B457" s="1998"/>
      <c r="C457" s="1633">
        <v>1000</v>
      </c>
      <c r="D457" s="1632">
        <v>3424.7715840000001</v>
      </c>
      <c r="E457" s="1694">
        <v>50.2</v>
      </c>
      <c r="F457" s="1747">
        <v>50.2</v>
      </c>
      <c r="G457" s="1631">
        <v>9.8000000000000007</v>
      </c>
      <c r="H457" s="1720">
        <v>20977.677</v>
      </c>
      <c r="I457" s="1720">
        <v>24907.471799999999</v>
      </c>
      <c r="J457" s="1645">
        <f t="shared" si="8"/>
        <v>20977.677</v>
      </c>
      <c r="K457" s="1657">
        <f t="shared" si="9"/>
        <v>24907.471799999999</v>
      </c>
      <c r="L457" s="546"/>
    </row>
    <row r="458" spans="1:12" ht="15.75" thickBot="1">
      <c r="A458" s="2005"/>
      <c r="B458" s="1998"/>
      <c r="C458" s="1633">
        <v>1100</v>
      </c>
      <c r="D458" s="1632">
        <v>3729.0802500000009</v>
      </c>
      <c r="E458" s="1694">
        <v>55.220000000000006</v>
      </c>
      <c r="F458" s="1747">
        <v>55.570000000000007</v>
      </c>
      <c r="G458" s="1631">
        <v>10.780000000000001</v>
      </c>
      <c r="H458" s="1720">
        <v>22440.397799999999</v>
      </c>
      <c r="I458" s="1720">
        <v>26483.545199999997</v>
      </c>
      <c r="J458" s="1645">
        <f t="shared" si="8"/>
        <v>22440.397799999999</v>
      </c>
      <c r="K458" s="1657">
        <f t="shared" si="9"/>
        <v>26483.545199999997</v>
      </c>
      <c r="L458" s="546"/>
    </row>
    <row r="459" spans="1:12" ht="15.75" thickBot="1">
      <c r="A459" s="2005"/>
      <c r="B459" s="1998"/>
      <c r="C459" s="1633">
        <v>1200</v>
      </c>
      <c r="D459" s="1632">
        <v>4026.411576</v>
      </c>
      <c r="E459" s="1694">
        <v>60.24</v>
      </c>
      <c r="F459" s="1747">
        <v>60.59</v>
      </c>
      <c r="G459" s="1631">
        <v>11.76</v>
      </c>
      <c r="H459" s="1720">
        <v>23943.500400000001</v>
      </c>
      <c r="I459" s="1720">
        <v>28013.279999999999</v>
      </c>
      <c r="J459" s="1645">
        <f t="shared" si="8"/>
        <v>23943.500400000001</v>
      </c>
      <c r="K459" s="1657">
        <f t="shared" si="9"/>
        <v>28013.279999999999</v>
      </c>
      <c r="L459" s="546"/>
    </row>
    <row r="460" spans="1:12" ht="15.75" thickBot="1">
      <c r="A460" s="2005"/>
      <c r="B460" s="1998"/>
      <c r="C460" s="1633">
        <v>1300</v>
      </c>
      <c r="D460" s="1632">
        <v>4372.1732880000009</v>
      </c>
      <c r="E460" s="1694">
        <v>65.260000000000005</v>
      </c>
      <c r="F460" s="1747">
        <v>65.61</v>
      </c>
      <c r="G460" s="1631">
        <v>12.740000000000002</v>
      </c>
      <c r="H460" s="1720">
        <v>25406.2212</v>
      </c>
      <c r="I460" s="1720">
        <v>29543.994000000002</v>
      </c>
      <c r="J460" s="1645">
        <f t="shared" si="8"/>
        <v>25406.2212</v>
      </c>
      <c r="K460" s="1657">
        <f t="shared" si="9"/>
        <v>29543.994000000002</v>
      </c>
      <c r="L460" s="546"/>
    </row>
    <row r="461" spans="1:12" ht="15.75" thickBot="1">
      <c r="A461" s="2005"/>
      <c r="B461" s="1998"/>
      <c r="C461" s="1633">
        <v>1400</v>
      </c>
      <c r="D461" s="1632">
        <v>4707.7143120000001</v>
      </c>
      <c r="E461" s="1694">
        <v>70.28</v>
      </c>
      <c r="F461" s="1747">
        <v>70.63</v>
      </c>
      <c r="G461" s="1631">
        <v>13.72</v>
      </c>
      <c r="H461" s="1720">
        <v>27098.595000000001</v>
      </c>
      <c r="I461" s="1720">
        <v>31315.213799999998</v>
      </c>
      <c r="J461" s="1645">
        <f t="shared" si="8"/>
        <v>27098.595000000001</v>
      </c>
      <c r="K461" s="1657">
        <f t="shared" si="9"/>
        <v>31315.213799999998</v>
      </c>
      <c r="L461" s="546"/>
    </row>
    <row r="462" spans="1:12" ht="15.75" thickBot="1">
      <c r="A462" s="2005"/>
      <c r="B462" s="1998"/>
      <c r="C462" s="1633">
        <v>1500</v>
      </c>
      <c r="D462" s="1632">
        <v>5045.0989679999993</v>
      </c>
      <c r="E462" s="1694">
        <v>75.300000000000011</v>
      </c>
      <c r="F462" s="1747">
        <v>75.650000000000006</v>
      </c>
      <c r="G462" s="1631">
        <v>14.700000000000001</v>
      </c>
      <c r="H462" s="1720">
        <v>29797.321200000002</v>
      </c>
      <c r="I462" s="1720">
        <v>32883.392399999997</v>
      </c>
      <c r="J462" s="1645">
        <f t="shared" si="8"/>
        <v>29797.321200000002</v>
      </c>
      <c r="K462" s="1657">
        <f t="shared" si="9"/>
        <v>32883.392399999997</v>
      </c>
      <c r="L462" s="546"/>
    </row>
    <row r="463" spans="1:12" ht="15.75" thickBot="1">
      <c r="A463" s="2005"/>
      <c r="B463" s="1998"/>
      <c r="C463" s="1633">
        <v>1600</v>
      </c>
      <c r="D463" s="1632">
        <v>5380.6399919999994</v>
      </c>
      <c r="E463" s="1694">
        <v>80.320000000000007</v>
      </c>
      <c r="F463" s="1747">
        <v>80.67</v>
      </c>
      <c r="G463" s="1631">
        <v>15.680000000000001</v>
      </c>
      <c r="H463" s="1720">
        <v>30652.856400000001</v>
      </c>
      <c r="I463" s="1720">
        <v>35087.306400000001</v>
      </c>
      <c r="J463" s="1645">
        <f t="shared" si="8"/>
        <v>30652.856400000001</v>
      </c>
      <c r="K463" s="1657">
        <f t="shared" si="9"/>
        <v>35087.306400000001</v>
      </c>
      <c r="L463" s="546"/>
    </row>
    <row r="464" spans="1:12" ht="15.75" thickBot="1">
      <c r="A464" s="2005"/>
      <c r="B464" s="1998"/>
      <c r="C464" s="1633">
        <v>1700</v>
      </c>
      <c r="D464" s="1632">
        <v>5718.0246480000005</v>
      </c>
      <c r="E464" s="1694">
        <v>85.34</v>
      </c>
      <c r="F464" s="1747">
        <v>85.69</v>
      </c>
      <c r="G464" s="1631">
        <v>16.66</v>
      </c>
      <c r="H464" s="1720">
        <v>32912.758199999997</v>
      </c>
      <c r="I464" s="1720">
        <v>37873.762799999997</v>
      </c>
      <c r="J464" s="1645">
        <f t="shared" si="8"/>
        <v>32912.758199999997</v>
      </c>
      <c r="K464" s="1657">
        <f t="shared" si="9"/>
        <v>37873.762799999997</v>
      </c>
      <c r="L464" s="546"/>
    </row>
    <row r="465" spans="1:12" ht="15.75" thickBot="1">
      <c r="A465" s="2005"/>
      <c r="B465" s="1998"/>
      <c r="C465" s="1633">
        <v>1800</v>
      </c>
      <c r="D465" s="1632">
        <v>6052.6438560000006</v>
      </c>
      <c r="E465" s="1694">
        <v>90.360000000000014</v>
      </c>
      <c r="F465" s="1747">
        <v>90.710000000000008</v>
      </c>
      <c r="G465" s="1631">
        <v>17.64</v>
      </c>
      <c r="H465" s="1720">
        <v>34505.651400000002</v>
      </c>
      <c r="I465" s="1720">
        <v>39979.583399999996</v>
      </c>
      <c r="J465" s="1645">
        <f t="shared" si="8"/>
        <v>34505.651400000002</v>
      </c>
      <c r="K465" s="1657">
        <f t="shared" si="9"/>
        <v>39979.583399999996</v>
      </c>
      <c r="L465" s="546"/>
    </row>
    <row r="466" spans="1:12" ht="15.75" thickBot="1">
      <c r="A466" s="2005"/>
      <c r="B466" s="1998"/>
      <c r="C466" s="1633">
        <v>1900</v>
      </c>
      <c r="D466" s="1632">
        <v>6390.9503279999999</v>
      </c>
      <c r="E466" s="1694">
        <v>95.38</v>
      </c>
      <c r="F466" s="1747">
        <v>95.72999999999999</v>
      </c>
      <c r="G466" s="1631">
        <v>18.62</v>
      </c>
      <c r="H466" s="1720">
        <v>36021.402000000002</v>
      </c>
      <c r="I466" s="1720">
        <v>41618.570399999997</v>
      </c>
      <c r="J466" s="1645">
        <f t="shared" si="8"/>
        <v>36021.402000000002</v>
      </c>
      <c r="K466" s="1657">
        <f t="shared" si="9"/>
        <v>41618.570399999997</v>
      </c>
      <c r="L466" s="546"/>
    </row>
    <row r="467" spans="1:12" ht="15.75" thickBot="1">
      <c r="A467" s="2005"/>
      <c r="B467" s="1998"/>
      <c r="C467" s="1633">
        <v>2000</v>
      </c>
      <c r="D467" s="1632">
        <v>6725.569536</v>
      </c>
      <c r="E467" s="1694">
        <v>100.4</v>
      </c>
      <c r="F467" s="1747">
        <v>100.75</v>
      </c>
      <c r="G467" s="1631">
        <v>19.600000000000001</v>
      </c>
      <c r="H467" s="1720">
        <v>38950.719600000004</v>
      </c>
      <c r="I467" s="1720">
        <v>44853.439200000001</v>
      </c>
      <c r="J467" s="1645">
        <f t="shared" si="8"/>
        <v>38950.719600000004</v>
      </c>
      <c r="K467" s="1657">
        <f t="shared" si="9"/>
        <v>44853.439200000001</v>
      </c>
      <c r="L467" s="546"/>
    </row>
    <row r="468" spans="1:12" ht="15.75" thickBot="1">
      <c r="A468" s="2005"/>
      <c r="B468" s="1998"/>
      <c r="C468" s="1633">
        <v>2100</v>
      </c>
      <c r="D468" s="1632">
        <v>7055.7379020000008</v>
      </c>
      <c r="E468" s="1694">
        <v>105.42000000000002</v>
      </c>
      <c r="F468" s="1747">
        <v>105.77000000000001</v>
      </c>
      <c r="G468" s="1631">
        <v>20.580000000000002</v>
      </c>
      <c r="H468" s="1720">
        <v>40547.621399999996</v>
      </c>
      <c r="I468" s="1720">
        <v>46542.487800000003</v>
      </c>
      <c r="J468" s="1645">
        <f t="shared" si="8"/>
        <v>40547.621399999996</v>
      </c>
      <c r="K468" s="1657">
        <f t="shared" si="9"/>
        <v>46542.487800000003</v>
      </c>
      <c r="L468" s="546"/>
    </row>
    <row r="469" spans="1:12" ht="15.75" thickBot="1">
      <c r="A469" s="2005"/>
      <c r="B469" s="1998"/>
      <c r="C469" s="1633">
        <v>2200</v>
      </c>
      <c r="D469" s="1632">
        <v>7400.3388480000003</v>
      </c>
      <c r="E469" s="1694">
        <v>110.44000000000001</v>
      </c>
      <c r="F469" s="1747">
        <v>110.79</v>
      </c>
      <c r="G469" s="1631">
        <v>21.560000000000002</v>
      </c>
      <c r="H469" s="1720">
        <v>42151.540800000002</v>
      </c>
      <c r="I469" s="1720">
        <v>48234.565800000004</v>
      </c>
      <c r="J469" s="1645">
        <f t="shared" si="8"/>
        <v>42151.540800000002</v>
      </c>
      <c r="K469" s="1657">
        <f t="shared" si="9"/>
        <v>48234.565800000004</v>
      </c>
      <c r="L469" s="546"/>
    </row>
    <row r="470" spans="1:12" ht="15.75" thickBot="1">
      <c r="A470" s="2005"/>
      <c r="B470" s="1998"/>
      <c r="C470" s="1633">
        <v>2300</v>
      </c>
      <c r="D470" s="1632">
        <v>7734.0362400000004</v>
      </c>
      <c r="E470" s="1694">
        <v>115.46</v>
      </c>
      <c r="F470" s="1747">
        <v>115.80999999999999</v>
      </c>
      <c r="G470" s="1631">
        <v>22.54</v>
      </c>
      <c r="H470" s="1720">
        <v>43955.808600000004</v>
      </c>
      <c r="I470" s="1720">
        <v>50093.954400000002</v>
      </c>
      <c r="J470" s="1645">
        <f t="shared" si="8"/>
        <v>43955.808600000004</v>
      </c>
      <c r="K470" s="1657">
        <f t="shared" si="9"/>
        <v>50093.954400000002</v>
      </c>
      <c r="L470" s="546"/>
    </row>
    <row r="471" spans="1:12" ht="15.75" thickBot="1">
      <c r="A471" s="2005"/>
      <c r="B471" s="1998"/>
      <c r="C471" s="1633">
        <v>2400</v>
      </c>
      <c r="D471" s="1632">
        <v>8070.4990800000014</v>
      </c>
      <c r="E471" s="1694">
        <v>120.48</v>
      </c>
      <c r="F471" s="1747">
        <v>120.83</v>
      </c>
      <c r="G471" s="1631">
        <v>23.52</v>
      </c>
      <c r="H471" s="1720">
        <v>45720.000599999999</v>
      </c>
      <c r="I471" s="1720">
        <v>52002.415200000003</v>
      </c>
      <c r="J471" s="1645">
        <f t="shared" si="8"/>
        <v>45720.000599999999</v>
      </c>
      <c r="K471" s="1657">
        <f t="shared" si="9"/>
        <v>52002.415200000003</v>
      </c>
      <c r="L471" s="546"/>
    </row>
    <row r="472" spans="1:12" ht="15.75" thickBot="1">
      <c r="A472" s="2005"/>
      <c r="B472" s="1998"/>
      <c r="C472" s="1633">
        <v>2500</v>
      </c>
      <c r="D472" s="1632">
        <v>8406.9619199999997</v>
      </c>
      <c r="E472" s="1694">
        <v>125.5</v>
      </c>
      <c r="F472" s="1747">
        <v>125.85</v>
      </c>
      <c r="G472" s="1631">
        <v>24.5</v>
      </c>
      <c r="H472" s="1720">
        <v>48224.07</v>
      </c>
      <c r="I472" s="1720">
        <v>53691.473999999995</v>
      </c>
      <c r="J472" s="1645">
        <f t="shared" si="8"/>
        <v>48224.07</v>
      </c>
      <c r="K472" s="1657">
        <f t="shared" si="9"/>
        <v>53691.473999999995</v>
      </c>
      <c r="L472" s="546"/>
    </row>
    <row r="473" spans="1:12" ht="15.75" thickBot="1">
      <c r="A473" s="2005"/>
      <c r="B473" s="1998"/>
      <c r="C473" s="1633">
        <v>2600</v>
      </c>
      <c r="D473" s="1632">
        <v>8743.4247599999999</v>
      </c>
      <c r="E473" s="1694">
        <v>130.52000000000001</v>
      </c>
      <c r="F473" s="1747">
        <v>130.87</v>
      </c>
      <c r="G473" s="1631">
        <v>25.480000000000004</v>
      </c>
      <c r="H473" s="1720">
        <v>50337.377400000005</v>
      </c>
      <c r="I473" s="1720">
        <v>56930.361600000004</v>
      </c>
      <c r="J473" s="1645">
        <f t="shared" si="8"/>
        <v>50337.377400000005</v>
      </c>
      <c r="K473" s="1657">
        <f t="shared" si="9"/>
        <v>56930.361600000004</v>
      </c>
      <c r="L473" s="546"/>
    </row>
    <row r="474" spans="1:12" ht="15.75" thickBot="1">
      <c r="A474" s="2005"/>
      <c r="B474" s="1998"/>
      <c r="C474" s="1633">
        <v>2800</v>
      </c>
      <c r="D474" s="1632">
        <v>9416.3504400000002</v>
      </c>
      <c r="E474" s="1694">
        <v>140.56</v>
      </c>
      <c r="F474" s="1747">
        <v>140.91</v>
      </c>
      <c r="G474" s="1631">
        <v>27.44</v>
      </c>
      <c r="H474" s="1720">
        <v>54089.1924</v>
      </c>
      <c r="I474" s="1720">
        <v>60893.571600000003</v>
      </c>
      <c r="J474" s="1645">
        <f t="shared" si="8"/>
        <v>54089.1924</v>
      </c>
      <c r="K474" s="1657">
        <f t="shared" si="9"/>
        <v>60893.571600000003</v>
      </c>
      <c r="L474" s="546"/>
    </row>
    <row r="475" spans="1:12" ht="15.75" thickBot="1">
      <c r="A475" s="2006"/>
      <c r="B475" s="1998"/>
      <c r="C475" s="1634">
        <v>3000</v>
      </c>
      <c r="D475" s="1635">
        <v>10088.354304</v>
      </c>
      <c r="E475" s="1748">
        <v>150.60000000000002</v>
      </c>
      <c r="F475" s="1749">
        <v>150.95000000000002</v>
      </c>
      <c r="G475" s="1642">
        <v>29.400000000000002</v>
      </c>
      <c r="H475" s="1721">
        <v>57424.235399999998</v>
      </c>
      <c r="I475" s="1721">
        <v>64409.94</v>
      </c>
      <c r="J475" s="1646">
        <f t="shared" si="8"/>
        <v>57424.235399999998</v>
      </c>
      <c r="K475" s="243">
        <f t="shared" si="9"/>
        <v>64409.94</v>
      </c>
      <c r="L475" s="546"/>
    </row>
    <row r="476" spans="1:12">
      <c r="A476" s="348"/>
      <c r="B476" s="89"/>
      <c r="C476" s="89"/>
      <c r="D476" s="311"/>
      <c r="E476" s="88"/>
      <c r="F476" s="312"/>
      <c r="G476" s="245"/>
      <c r="H476" s="313"/>
      <c r="I476" s="313"/>
      <c r="J476" s="313"/>
      <c r="K476" s="313"/>
    </row>
    <row r="478" spans="1:12">
      <c r="A478" s="318"/>
      <c r="B478" s="318"/>
      <c r="C478" s="244"/>
      <c r="D478" s="245"/>
      <c r="H478" s="245"/>
    </row>
    <row r="479" spans="1:12">
      <c r="A479" s="2018" t="s">
        <v>232</v>
      </c>
      <c r="B479" s="2018"/>
      <c r="C479" s="2018"/>
      <c r="D479" s="2018"/>
      <c r="E479" s="2018"/>
      <c r="F479" s="2018"/>
      <c r="G479" s="2018"/>
      <c r="H479" s="2018"/>
    </row>
    <row r="480" spans="1:12" ht="33.75">
      <c r="A480" s="1470" t="s">
        <v>23</v>
      </c>
      <c r="B480" s="1470" t="s">
        <v>1012</v>
      </c>
      <c r="C480" s="2015" t="s">
        <v>20</v>
      </c>
      <c r="D480" s="2016"/>
      <c r="E480" s="2016"/>
      <c r="F480" s="2017"/>
      <c r="G480" s="1471" t="s">
        <v>79</v>
      </c>
      <c r="H480" s="1472" t="s">
        <v>1848</v>
      </c>
    </row>
    <row r="481" spans="1:8" ht="29.25" customHeight="1">
      <c r="A481" s="1566" t="s">
        <v>1844</v>
      </c>
      <c r="B481" s="1566">
        <v>1</v>
      </c>
      <c r="C481" s="2014" t="s">
        <v>1846</v>
      </c>
      <c r="D481" s="2014"/>
      <c r="E481" s="2014"/>
      <c r="F481" s="2014"/>
      <c r="G481" s="1566">
        <v>323.43</v>
      </c>
      <c r="H481" s="1583">
        <f>G481-G481*$E$3</f>
        <v>323.43</v>
      </c>
    </row>
    <row r="482" spans="1:8" ht="29.25" customHeight="1">
      <c r="A482" s="1566" t="s">
        <v>1845</v>
      </c>
      <c r="B482" s="1566">
        <v>1</v>
      </c>
      <c r="C482" s="2014" t="s">
        <v>1847</v>
      </c>
      <c r="D482" s="2014"/>
      <c r="E482" s="2014"/>
      <c r="F482" s="2014"/>
      <c r="G482" s="1578">
        <v>580.23</v>
      </c>
      <c r="H482" s="1583">
        <f>G482-G482*$E$3</f>
        <v>580.23</v>
      </c>
    </row>
    <row r="483" spans="1:8" ht="29.25" customHeight="1">
      <c r="A483" s="1566" t="s">
        <v>7902</v>
      </c>
      <c r="B483" s="1566">
        <v>10</v>
      </c>
      <c r="C483" s="2014" t="s">
        <v>7903</v>
      </c>
      <c r="D483" s="2014"/>
      <c r="E483" s="2014"/>
      <c r="F483" s="2014"/>
      <c r="G483" s="1578">
        <v>4747.0600000000004</v>
      </c>
      <c r="H483" s="1583">
        <f>G483-G483*$E$3</f>
        <v>4747.0600000000004</v>
      </c>
    </row>
    <row r="484" spans="1:8" ht="15" customHeight="1">
      <c r="A484" s="318"/>
      <c r="B484" s="318"/>
      <c r="C484" s="244"/>
      <c r="D484" s="245"/>
      <c r="G484" s="61"/>
    </row>
    <row r="485" spans="1:8">
      <c r="A485" s="318"/>
      <c r="B485" s="318"/>
      <c r="C485" s="244"/>
      <c r="D485" s="245"/>
    </row>
    <row r="486" spans="1:8">
      <c r="A486" s="318"/>
      <c r="B486" s="318"/>
      <c r="C486" s="244"/>
      <c r="D486" s="245"/>
    </row>
    <row r="488" spans="1:8">
      <c r="A488" s="233" t="s">
        <v>1789</v>
      </c>
    </row>
    <row r="489" spans="1:8">
      <c r="A489" s="233" t="s">
        <v>1790</v>
      </c>
    </row>
    <row r="490" spans="1:8">
      <c r="A490" s="233" t="s">
        <v>1791</v>
      </c>
    </row>
    <row r="491" spans="1:8">
      <c r="A491" s="233"/>
    </row>
    <row r="492" spans="1:8">
      <c r="A492" s="233"/>
    </row>
    <row r="493" spans="1:8">
      <c r="A493" s="233"/>
    </row>
    <row r="495" spans="1:8">
      <c r="A495" s="233"/>
    </row>
    <row r="496" spans="1:8">
      <c r="A496" s="233"/>
    </row>
    <row r="497" spans="1:1">
      <c r="A497" s="233"/>
    </row>
    <row r="498" spans="1:1">
      <c r="A498" s="233"/>
    </row>
    <row r="499" spans="1:1">
      <c r="A499" s="233"/>
    </row>
    <row r="500" spans="1:1">
      <c r="A500" s="233"/>
    </row>
    <row r="501" spans="1:1">
      <c r="A501" s="233"/>
    </row>
    <row r="502" spans="1:1">
      <c r="A502" s="233"/>
    </row>
    <row r="503" spans="1:1">
      <c r="A503" s="233"/>
    </row>
    <row r="504" spans="1:1">
      <c r="A504" s="233"/>
    </row>
  </sheetData>
  <customSheetViews>
    <customSheetView guid="{76FA2CE7-179E-4731-B7AE-63C5E5E79002}" scale="70" fitToPage="1">
      <selection activeCell="Q51" sqref="Q51"/>
      <pageMargins left="0" right="0" top="0" bottom="0" header="0" footer="0"/>
      <pageSetup paperSize="9" scale="66" fitToHeight="2" orientation="portrait" r:id="rId1"/>
    </customSheetView>
    <customSheetView guid="{24F900A2-7147-4318-9E77-2B71404314A7}" scale="70" fitToPage="1">
      <selection sqref="A1:J1"/>
      <pageMargins left="0" right="0" top="0" bottom="0" header="0" footer="0"/>
      <pageSetup paperSize="9" scale="66" fitToHeight="2" orientation="portrait" r:id="rId2"/>
    </customSheetView>
    <customSheetView guid="{A02336A9-D2FB-4D03-950A-00B6EBD6A28C}" scale="70" fitToPage="1">
      <selection sqref="A1:J1"/>
      <pageMargins left="0" right="0" top="0" bottom="0" header="0" footer="0"/>
      <pageSetup paperSize="9" scale="66" fitToHeight="2" orientation="portrait" r:id="rId3"/>
    </customSheetView>
    <customSheetView guid="{3E3E5346-F5D1-49F5-AB0E-78170B65853C}" scale="70" fitToPage="1">
      <selection sqref="A1:J1"/>
      <pageMargins left="0" right="0" top="0" bottom="0" header="0" footer="0"/>
      <pageSetup paperSize="9" scale="66" fitToHeight="2" orientation="portrait" r:id="rId4"/>
    </customSheetView>
    <customSheetView guid="{D7CF3121-CFC0-4E70-8DCD-811E30042E24}" scale="70" fitToPage="1">
      <selection sqref="A1:J1"/>
      <pageMargins left="0" right="0" top="0" bottom="0" header="0" footer="0"/>
      <pageSetup paperSize="9" scale="66" fitToHeight="2" orientation="portrait" r:id="rId5"/>
    </customSheetView>
    <customSheetView guid="{A76FD505-AF56-4CD8-967A-59C705AF567C}" scale="70" fitToPage="1">
      <selection sqref="A1:J1"/>
      <pageMargins left="0" right="0" top="0" bottom="0" header="0" footer="0"/>
      <pageSetup paperSize="9" scale="66" fitToHeight="2" orientation="portrait" r:id="rId6"/>
    </customSheetView>
    <customSheetView guid="{C23E91BF-4A86-4D00-A577-1A263DDCB8BC}" scale="70" fitToPage="1">
      <selection sqref="A1:J1"/>
      <pageMargins left="0" right="0" top="0" bottom="0" header="0" footer="0"/>
      <pageSetup paperSize="9" scale="66" fitToHeight="2" orientation="portrait" r:id="rId7"/>
    </customSheetView>
    <customSheetView guid="{94E74550-0B2B-4B3C-8E97-CCCC46023914}" scale="70" fitToPage="1">
      <selection sqref="A1:J1"/>
      <pageMargins left="0" right="0" top="0" bottom="0" header="0" footer="0"/>
      <pageSetup paperSize="9" scale="66" fitToHeight="2" orientation="portrait" r:id="rId8"/>
    </customSheetView>
  </customSheetViews>
  <mergeCells count="34">
    <mergeCell ref="C483:F483"/>
    <mergeCell ref="B278:B302"/>
    <mergeCell ref="C480:F480"/>
    <mergeCell ref="C481:F481"/>
    <mergeCell ref="C482:F482"/>
    <mergeCell ref="A479:H479"/>
    <mergeCell ref="B401:B425"/>
    <mergeCell ref="J5:K5"/>
    <mergeCell ref="H5:I5"/>
    <mergeCell ref="A7:A106"/>
    <mergeCell ref="B82:B106"/>
    <mergeCell ref="B32:B56"/>
    <mergeCell ref="B7:B31"/>
    <mergeCell ref="B130:B154"/>
    <mergeCell ref="A107:A229"/>
    <mergeCell ref="B107:B129"/>
    <mergeCell ref="B155:B179"/>
    <mergeCell ref="B180:B204"/>
    <mergeCell ref="A1:K1"/>
    <mergeCell ref="E5:F5"/>
    <mergeCell ref="B451:B475"/>
    <mergeCell ref="B328:B352"/>
    <mergeCell ref="B376:B400"/>
    <mergeCell ref="B426:B450"/>
    <mergeCell ref="A5:A6"/>
    <mergeCell ref="B5:C5"/>
    <mergeCell ref="B303:B327"/>
    <mergeCell ref="B353:B375"/>
    <mergeCell ref="B205:B229"/>
    <mergeCell ref="B57:B81"/>
    <mergeCell ref="A353:A475"/>
    <mergeCell ref="A230:A352"/>
    <mergeCell ref="B253:B277"/>
    <mergeCell ref="B230:B252"/>
  </mergeCells>
  <pageMargins left="0" right="0" top="0" bottom="0" header="0" footer="0"/>
  <pageSetup paperSize="9" scale="21" fitToHeight="2" orientation="portrait" r:id="rId9"/>
  <drawing r:id="rId1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1">
    <pageSetUpPr fitToPage="1"/>
  </sheetPr>
  <dimension ref="A1:K530"/>
  <sheetViews>
    <sheetView zoomScale="85" zoomScaleNormal="85" workbookViewId="0">
      <pane xSplit="3" ySplit="6" topLeftCell="D7" activePane="bottomRight" state="frozen"/>
      <selection activeCell="AB40" sqref="AB40"/>
      <selection pane="topRight" activeCell="AB40" sqref="AB40"/>
      <selection pane="bottomLeft" activeCell="AB40" sqref="AB40"/>
      <selection pane="bottomRight" activeCell="B7" sqref="B7"/>
    </sheetView>
  </sheetViews>
  <sheetFormatPr defaultColWidth="9.28515625" defaultRowHeight="15"/>
  <cols>
    <col min="1" max="1" width="30.28515625" style="546" customWidth="1"/>
    <col min="2" max="2" width="14.7109375" style="546" bestFit="1" customWidth="1"/>
    <col min="3" max="3" width="16.140625" style="546" customWidth="1"/>
    <col min="4" max="7" width="19.7109375" style="546" customWidth="1"/>
    <col min="8" max="9" width="13.42578125" style="15" customWidth="1"/>
    <col min="10" max="11" width="14.28515625" style="546" customWidth="1"/>
    <col min="12" max="16384" width="9.28515625" style="546"/>
  </cols>
  <sheetData>
    <row r="1" spans="1:11" ht="21" customHeight="1">
      <c r="A1" s="2019" t="s">
        <v>994</v>
      </c>
      <c r="B1" s="2019"/>
      <c r="C1" s="2019"/>
      <c r="D1" s="2019"/>
      <c r="E1" s="2019"/>
      <c r="F1" s="2019"/>
      <c r="G1" s="2019"/>
      <c r="H1" s="2019"/>
      <c r="I1" s="2019"/>
      <c r="J1" s="2019"/>
      <c r="K1" s="2019"/>
    </row>
    <row r="2" spans="1:11" ht="16.5" customHeight="1"/>
    <row r="3" spans="1:11">
      <c r="D3" s="1365" t="s">
        <v>993</v>
      </c>
      <c r="E3" s="1366"/>
    </row>
    <row r="4" spans="1:11" ht="15.75" thickBot="1"/>
    <row r="5" spans="1:11" ht="38.25" customHeight="1">
      <c r="A5" s="2023" t="s">
        <v>7</v>
      </c>
      <c r="B5" s="1367"/>
      <c r="C5" s="1368"/>
      <c r="D5" s="1367" t="s">
        <v>212</v>
      </c>
      <c r="E5" s="1369"/>
      <c r="F5" s="1370"/>
      <c r="G5" s="1371" t="s">
        <v>1013</v>
      </c>
      <c r="H5" s="2020" t="s">
        <v>996</v>
      </c>
      <c r="I5" s="2021"/>
      <c r="J5" s="2020" t="s">
        <v>995</v>
      </c>
      <c r="K5" s="2021"/>
    </row>
    <row r="6" spans="1:11" ht="51" customHeight="1" thickBot="1">
      <c r="A6" s="2024"/>
      <c r="B6" s="1372" t="s">
        <v>23</v>
      </c>
      <c r="C6" s="1373" t="s">
        <v>18</v>
      </c>
      <c r="D6" s="1372" t="s">
        <v>6376</v>
      </c>
      <c r="E6" s="1374" t="s">
        <v>4809</v>
      </c>
      <c r="F6" s="1375" t="s">
        <v>4810</v>
      </c>
      <c r="G6" s="1376" t="s">
        <v>1014</v>
      </c>
      <c r="H6" s="1377" t="s">
        <v>4811</v>
      </c>
      <c r="I6" s="1378" t="s">
        <v>998</v>
      </c>
      <c r="J6" s="1379" t="s">
        <v>992</v>
      </c>
      <c r="K6" s="1378" t="s">
        <v>998</v>
      </c>
    </row>
    <row r="7" spans="1:11" ht="15" customHeight="1">
      <c r="A7" s="2022" t="s">
        <v>4812</v>
      </c>
      <c r="B7" s="1380" t="s">
        <v>3761</v>
      </c>
      <c r="C7" s="1381" t="s">
        <v>4285</v>
      </c>
      <c r="D7" s="1382">
        <v>300</v>
      </c>
      <c r="E7" s="1383">
        <v>40</v>
      </c>
      <c r="F7" s="1383">
        <v>328</v>
      </c>
      <c r="G7" s="1384">
        <v>216</v>
      </c>
      <c r="H7" s="1385">
        <v>6179</v>
      </c>
      <c r="I7" s="1386">
        <v>13220</v>
      </c>
      <c r="J7" s="1385">
        <f t="shared" ref="J7:J70" si="0">H7-H7*$E$3</f>
        <v>6179</v>
      </c>
      <c r="K7" s="1386">
        <f t="shared" ref="K7:K70" si="1">I7-I7*$E$3</f>
        <v>13220</v>
      </c>
    </row>
    <row r="8" spans="1:11">
      <c r="A8" s="2008"/>
      <c r="B8" s="1387" t="s">
        <v>3762</v>
      </c>
      <c r="C8" s="1388" t="s">
        <v>4286</v>
      </c>
      <c r="D8" s="1389">
        <v>300</v>
      </c>
      <c r="E8" s="1390">
        <v>40</v>
      </c>
      <c r="F8" s="1390">
        <v>369</v>
      </c>
      <c r="G8" s="1391">
        <v>243</v>
      </c>
      <c r="H8" s="1579">
        <v>6724</v>
      </c>
      <c r="I8" s="1580">
        <v>13770</v>
      </c>
      <c r="J8" s="1392">
        <f t="shared" si="0"/>
        <v>6724</v>
      </c>
      <c r="K8" s="1393">
        <f t="shared" si="1"/>
        <v>13770</v>
      </c>
    </row>
    <row r="9" spans="1:11">
      <c r="A9" s="2008"/>
      <c r="B9" s="1387" t="s">
        <v>3763</v>
      </c>
      <c r="C9" s="1388" t="s">
        <v>4287</v>
      </c>
      <c r="D9" s="1389">
        <v>300</v>
      </c>
      <c r="E9" s="1390">
        <v>40</v>
      </c>
      <c r="F9" s="1390">
        <v>410</v>
      </c>
      <c r="G9" s="1391">
        <v>270</v>
      </c>
      <c r="H9" s="1579">
        <v>7269</v>
      </c>
      <c r="I9" s="1580">
        <v>14310</v>
      </c>
      <c r="J9" s="1392">
        <f t="shared" si="0"/>
        <v>7269</v>
      </c>
      <c r="K9" s="1393">
        <f t="shared" si="1"/>
        <v>14310</v>
      </c>
    </row>
    <row r="10" spans="1:11">
      <c r="A10" s="2008"/>
      <c r="B10" s="1387" t="s">
        <v>3764</v>
      </c>
      <c r="C10" s="1388" t="s">
        <v>4288</v>
      </c>
      <c r="D10" s="1389">
        <v>300</v>
      </c>
      <c r="E10" s="1390">
        <v>40</v>
      </c>
      <c r="F10" s="1390">
        <v>451</v>
      </c>
      <c r="G10" s="1391">
        <v>297</v>
      </c>
      <c r="H10" s="1579">
        <v>7814</v>
      </c>
      <c r="I10" s="1580">
        <v>14860</v>
      </c>
      <c r="J10" s="1392">
        <f t="shared" si="0"/>
        <v>7814</v>
      </c>
      <c r="K10" s="1393">
        <f t="shared" si="1"/>
        <v>14860</v>
      </c>
    </row>
    <row r="11" spans="1:11">
      <c r="A11" s="2008"/>
      <c r="B11" s="1387" t="s">
        <v>3765</v>
      </c>
      <c r="C11" s="1388" t="s">
        <v>4289</v>
      </c>
      <c r="D11" s="1389">
        <v>300</v>
      </c>
      <c r="E11" s="1390">
        <v>40</v>
      </c>
      <c r="F11" s="1390">
        <v>492</v>
      </c>
      <c r="G11" s="1391">
        <v>324</v>
      </c>
      <c r="H11" s="1579">
        <v>8359</v>
      </c>
      <c r="I11" s="1580">
        <v>15400</v>
      </c>
      <c r="J11" s="1392">
        <f t="shared" si="0"/>
        <v>8359</v>
      </c>
      <c r="K11" s="1393">
        <f t="shared" si="1"/>
        <v>15400</v>
      </c>
    </row>
    <row r="12" spans="1:11">
      <c r="A12" s="2008"/>
      <c r="B12" s="1387" t="s">
        <v>3766</v>
      </c>
      <c r="C12" s="1388" t="s">
        <v>4290</v>
      </c>
      <c r="D12" s="1389">
        <v>300</v>
      </c>
      <c r="E12" s="1390">
        <v>40</v>
      </c>
      <c r="F12" s="1390">
        <v>533</v>
      </c>
      <c r="G12" s="1391">
        <v>351</v>
      </c>
      <c r="H12" s="1579">
        <v>8904</v>
      </c>
      <c r="I12" s="1580">
        <v>15950</v>
      </c>
      <c r="J12" s="1392">
        <f t="shared" si="0"/>
        <v>8904</v>
      </c>
      <c r="K12" s="1393">
        <f t="shared" si="1"/>
        <v>15950</v>
      </c>
    </row>
    <row r="13" spans="1:11">
      <c r="A13" s="2008"/>
      <c r="B13" s="1387" t="s">
        <v>3767</v>
      </c>
      <c r="C13" s="1388" t="s">
        <v>4291</v>
      </c>
      <c r="D13" s="1389">
        <v>300</v>
      </c>
      <c r="E13" s="1390">
        <v>40</v>
      </c>
      <c r="F13" s="1390">
        <v>574</v>
      </c>
      <c r="G13" s="1391">
        <v>378</v>
      </c>
      <c r="H13" s="1579">
        <v>9450</v>
      </c>
      <c r="I13" s="1580">
        <v>16490</v>
      </c>
      <c r="J13" s="1392">
        <f t="shared" si="0"/>
        <v>9450</v>
      </c>
      <c r="K13" s="1393">
        <f t="shared" si="1"/>
        <v>16490</v>
      </c>
    </row>
    <row r="14" spans="1:11">
      <c r="A14" s="2008"/>
      <c r="B14" s="1387" t="s">
        <v>3768</v>
      </c>
      <c r="C14" s="1388" t="s">
        <v>4292</v>
      </c>
      <c r="D14" s="1389">
        <v>300</v>
      </c>
      <c r="E14" s="1390">
        <v>40</v>
      </c>
      <c r="F14" s="1390">
        <v>615</v>
      </c>
      <c r="G14" s="1391">
        <v>405</v>
      </c>
      <c r="H14" s="1579">
        <v>9995</v>
      </c>
      <c r="I14" s="1580">
        <v>17040</v>
      </c>
      <c r="J14" s="1392">
        <f t="shared" si="0"/>
        <v>9995</v>
      </c>
      <c r="K14" s="1393">
        <f t="shared" si="1"/>
        <v>17040</v>
      </c>
    </row>
    <row r="15" spans="1:11">
      <c r="A15" s="2008"/>
      <c r="B15" s="1387" t="s">
        <v>3769</v>
      </c>
      <c r="C15" s="1388" t="s">
        <v>4293</v>
      </c>
      <c r="D15" s="1389">
        <v>300</v>
      </c>
      <c r="E15" s="1390">
        <v>40</v>
      </c>
      <c r="F15" s="1390">
        <v>656</v>
      </c>
      <c r="G15" s="1391">
        <v>432</v>
      </c>
      <c r="H15" s="1579">
        <v>10540</v>
      </c>
      <c r="I15" s="1580">
        <v>17580</v>
      </c>
      <c r="J15" s="1392">
        <f t="shared" si="0"/>
        <v>10540</v>
      </c>
      <c r="K15" s="1393">
        <f t="shared" si="1"/>
        <v>17580</v>
      </c>
    </row>
    <row r="16" spans="1:11">
      <c r="A16" s="2008"/>
      <c r="B16" s="1387" t="s">
        <v>3770</v>
      </c>
      <c r="C16" s="1388" t="s">
        <v>4294</v>
      </c>
      <c r="D16" s="1389">
        <v>300</v>
      </c>
      <c r="E16" s="1390">
        <v>40</v>
      </c>
      <c r="F16" s="1390">
        <v>697</v>
      </c>
      <c r="G16" s="1391">
        <v>459</v>
      </c>
      <c r="H16" s="1579">
        <v>11085</v>
      </c>
      <c r="I16" s="1580">
        <v>18130</v>
      </c>
      <c r="J16" s="1392">
        <f t="shared" si="0"/>
        <v>11085</v>
      </c>
      <c r="K16" s="1393">
        <f t="shared" si="1"/>
        <v>18130</v>
      </c>
    </row>
    <row r="17" spans="1:11">
      <c r="A17" s="2008"/>
      <c r="B17" s="1387" t="s">
        <v>3771</v>
      </c>
      <c r="C17" s="1388" t="s">
        <v>4295</v>
      </c>
      <c r="D17" s="1389">
        <v>300</v>
      </c>
      <c r="E17" s="1390">
        <v>40</v>
      </c>
      <c r="F17" s="1390">
        <v>738</v>
      </c>
      <c r="G17" s="1391">
        <v>486</v>
      </c>
      <c r="H17" s="1579">
        <v>11630</v>
      </c>
      <c r="I17" s="1580">
        <v>18670</v>
      </c>
      <c r="J17" s="1392">
        <f t="shared" si="0"/>
        <v>11630</v>
      </c>
      <c r="K17" s="1393">
        <f t="shared" si="1"/>
        <v>18670</v>
      </c>
    </row>
    <row r="18" spans="1:11">
      <c r="A18" s="2008"/>
      <c r="B18" s="1387" t="s">
        <v>3772</v>
      </c>
      <c r="C18" s="1388" t="s">
        <v>4296</v>
      </c>
      <c r="D18" s="1389">
        <v>300</v>
      </c>
      <c r="E18" s="1390">
        <v>40</v>
      </c>
      <c r="F18" s="1390">
        <v>779</v>
      </c>
      <c r="G18" s="1391">
        <v>513</v>
      </c>
      <c r="H18" s="1579">
        <v>12176</v>
      </c>
      <c r="I18" s="1580">
        <v>19220</v>
      </c>
      <c r="J18" s="1392">
        <f t="shared" si="0"/>
        <v>12176</v>
      </c>
      <c r="K18" s="1393">
        <f t="shared" si="1"/>
        <v>19220</v>
      </c>
    </row>
    <row r="19" spans="1:11">
      <c r="A19" s="2008"/>
      <c r="B19" s="1387" t="s">
        <v>3773</v>
      </c>
      <c r="C19" s="1388" t="s">
        <v>4297</v>
      </c>
      <c r="D19" s="1389">
        <v>300</v>
      </c>
      <c r="E19" s="1390">
        <v>40</v>
      </c>
      <c r="F19" s="1390">
        <v>820</v>
      </c>
      <c r="G19" s="1391">
        <v>540</v>
      </c>
      <c r="H19" s="1579">
        <v>12721</v>
      </c>
      <c r="I19" s="1580">
        <v>19760</v>
      </c>
      <c r="J19" s="1392">
        <f t="shared" si="0"/>
        <v>12721</v>
      </c>
      <c r="K19" s="1393">
        <f t="shared" si="1"/>
        <v>19760</v>
      </c>
    </row>
    <row r="20" spans="1:11">
      <c r="A20" s="2008"/>
      <c r="B20" s="1387" t="s">
        <v>3774</v>
      </c>
      <c r="C20" s="1388" t="s">
        <v>4298</v>
      </c>
      <c r="D20" s="1389">
        <v>300</v>
      </c>
      <c r="E20" s="1390">
        <v>40</v>
      </c>
      <c r="F20" s="1390">
        <v>861</v>
      </c>
      <c r="G20" s="1391">
        <v>567</v>
      </c>
      <c r="H20" s="1579">
        <v>13266</v>
      </c>
      <c r="I20" s="1580">
        <v>20310</v>
      </c>
      <c r="J20" s="1392">
        <f t="shared" si="0"/>
        <v>13266</v>
      </c>
      <c r="K20" s="1393">
        <f t="shared" si="1"/>
        <v>20310</v>
      </c>
    </row>
    <row r="21" spans="1:11">
      <c r="A21" s="2008"/>
      <c r="B21" s="1387" t="s">
        <v>3775</v>
      </c>
      <c r="C21" s="1388" t="s">
        <v>4299</v>
      </c>
      <c r="D21" s="1389">
        <v>300</v>
      </c>
      <c r="E21" s="1390">
        <v>40</v>
      </c>
      <c r="F21" s="1390">
        <v>902</v>
      </c>
      <c r="G21" s="1391">
        <v>594</v>
      </c>
      <c r="H21" s="1579">
        <v>13811</v>
      </c>
      <c r="I21" s="1580">
        <v>20850</v>
      </c>
      <c r="J21" s="1392">
        <f t="shared" si="0"/>
        <v>13811</v>
      </c>
      <c r="K21" s="1393">
        <f t="shared" si="1"/>
        <v>20850</v>
      </c>
    </row>
    <row r="22" spans="1:11">
      <c r="A22" s="2008"/>
      <c r="B22" s="1387" t="s">
        <v>3776</v>
      </c>
      <c r="C22" s="1388" t="s">
        <v>4300</v>
      </c>
      <c r="D22" s="1389">
        <v>300</v>
      </c>
      <c r="E22" s="1390">
        <v>40</v>
      </c>
      <c r="F22" s="1390">
        <v>943</v>
      </c>
      <c r="G22" s="1391">
        <v>621</v>
      </c>
      <c r="H22" s="1579">
        <v>14356</v>
      </c>
      <c r="I22" s="1580">
        <v>21400</v>
      </c>
      <c r="J22" s="1392">
        <f t="shared" si="0"/>
        <v>14356</v>
      </c>
      <c r="K22" s="1393">
        <f t="shared" si="1"/>
        <v>21400</v>
      </c>
    </row>
    <row r="23" spans="1:11">
      <c r="A23" s="2008"/>
      <c r="B23" s="1387" t="s">
        <v>3777</v>
      </c>
      <c r="C23" s="1388" t="s">
        <v>4301</v>
      </c>
      <c r="D23" s="1389">
        <v>300</v>
      </c>
      <c r="E23" s="1390">
        <v>40</v>
      </c>
      <c r="F23" s="1390">
        <v>984</v>
      </c>
      <c r="G23" s="1391">
        <v>648</v>
      </c>
      <c r="H23" s="1579">
        <v>14901</v>
      </c>
      <c r="I23" s="1580">
        <v>21940</v>
      </c>
      <c r="J23" s="1392">
        <f t="shared" si="0"/>
        <v>14901</v>
      </c>
      <c r="K23" s="1393">
        <f t="shared" si="1"/>
        <v>21940</v>
      </c>
    </row>
    <row r="24" spans="1:11">
      <c r="A24" s="2008"/>
      <c r="B24" s="1387" t="s">
        <v>3778</v>
      </c>
      <c r="C24" s="1388" t="s">
        <v>4302</v>
      </c>
      <c r="D24" s="1389">
        <v>300</v>
      </c>
      <c r="E24" s="1390">
        <v>40</v>
      </c>
      <c r="F24" s="1390">
        <v>1025</v>
      </c>
      <c r="G24" s="1391">
        <v>675</v>
      </c>
      <c r="H24" s="1579">
        <v>15447</v>
      </c>
      <c r="I24" s="1580">
        <v>22490</v>
      </c>
      <c r="J24" s="1392">
        <f t="shared" si="0"/>
        <v>15447</v>
      </c>
      <c r="K24" s="1393">
        <f t="shared" si="1"/>
        <v>22490</v>
      </c>
    </row>
    <row r="25" spans="1:11">
      <c r="A25" s="2008"/>
      <c r="B25" s="1387" t="s">
        <v>3779</v>
      </c>
      <c r="C25" s="1388" t="s">
        <v>4303</v>
      </c>
      <c r="D25" s="1389">
        <v>300</v>
      </c>
      <c r="E25" s="1390">
        <v>40</v>
      </c>
      <c r="F25" s="1390">
        <v>1066</v>
      </c>
      <c r="G25" s="1391">
        <v>702</v>
      </c>
      <c r="H25" s="1579">
        <v>15992</v>
      </c>
      <c r="I25" s="1580">
        <v>23030</v>
      </c>
      <c r="J25" s="1392">
        <f t="shared" si="0"/>
        <v>15992</v>
      </c>
      <c r="K25" s="1393">
        <f t="shared" si="1"/>
        <v>23030</v>
      </c>
    </row>
    <row r="26" spans="1:11">
      <c r="A26" s="2008"/>
      <c r="B26" s="1387" t="s">
        <v>3780</v>
      </c>
      <c r="C26" s="1388" t="s">
        <v>4304</v>
      </c>
      <c r="D26" s="1389">
        <v>300</v>
      </c>
      <c r="E26" s="1390">
        <v>40</v>
      </c>
      <c r="F26" s="1390">
        <v>1107</v>
      </c>
      <c r="G26" s="1391">
        <v>729</v>
      </c>
      <c r="H26" s="1579">
        <v>16537</v>
      </c>
      <c r="I26" s="1580">
        <v>23580</v>
      </c>
      <c r="J26" s="1392">
        <f t="shared" si="0"/>
        <v>16537</v>
      </c>
      <c r="K26" s="1393">
        <f t="shared" si="1"/>
        <v>23580</v>
      </c>
    </row>
    <row r="27" spans="1:11">
      <c r="A27" s="2008"/>
      <c r="B27" s="1387" t="s">
        <v>3781</v>
      </c>
      <c r="C27" s="1388" t="s">
        <v>4305</v>
      </c>
      <c r="D27" s="1389">
        <v>300</v>
      </c>
      <c r="E27" s="1390">
        <v>40</v>
      </c>
      <c r="F27" s="1390">
        <v>1148</v>
      </c>
      <c r="G27" s="1391">
        <v>756</v>
      </c>
      <c r="H27" s="1579">
        <v>17082</v>
      </c>
      <c r="I27" s="1580">
        <v>24120</v>
      </c>
      <c r="J27" s="1392">
        <f t="shared" si="0"/>
        <v>17082</v>
      </c>
      <c r="K27" s="1393">
        <f t="shared" si="1"/>
        <v>24120</v>
      </c>
    </row>
    <row r="28" spans="1:11">
      <c r="A28" s="2008"/>
      <c r="B28" s="1387" t="s">
        <v>3782</v>
      </c>
      <c r="C28" s="1388" t="s">
        <v>4306</v>
      </c>
      <c r="D28" s="1389">
        <v>300</v>
      </c>
      <c r="E28" s="1390">
        <v>40</v>
      </c>
      <c r="F28" s="1390">
        <v>1189</v>
      </c>
      <c r="G28" s="1391">
        <v>783</v>
      </c>
      <c r="H28" s="1579">
        <v>17627</v>
      </c>
      <c r="I28" s="1580">
        <v>24670</v>
      </c>
      <c r="J28" s="1392">
        <f t="shared" si="0"/>
        <v>17627</v>
      </c>
      <c r="K28" s="1393">
        <f t="shared" si="1"/>
        <v>24670</v>
      </c>
    </row>
    <row r="29" spans="1:11">
      <c r="A29" s="2008"/>
      <c r="B29" s="1387" t="s">
        <v>3783</v>
      </c>
      <c r="C29" s="1388" t="s">
        <v>4307</v>
      </c>
      <c r="D29" s="1389">
        <v>300</v>
      </c>
      <c r="E29" s="1390">
        <v>40</v>
      </c>
      <c r="F29" s="1390">
        <v>1230</v>
      </c>
      <c r="G29" s="1391">
        <v>810</v>
      </c>
      <c r="H29" s="1579">
        <v>18172</v>
      </c>
      <c r="I29" s="1580">
        <v>25220</v>
      </c>
      <c r="J29" s="1392">
        <f t="shared" si="0"/>
        <v>18172</v>
      </c>
      <c r="K29" s="1393">
        <f t="shared" si="1"/>
        <v>25220</v>
      </c>
    </row>
    <row r="30" spans="1:11">
      <c r="A30" s="2008"/>
      <c r="B30" s="1387" t="s">
        <v>3784</v>
      </c>
      <c r="C30" s="1388" t="s">
        <v>4308</v>
      </c>
      <c r="D30" s="1389">
        <v>300</v>
      </c>
      <c r="E30" s="1390">
        <v>40</v>
      </c>
      <c r="F30" s="1390">
        <v>1271</v>
      </c>
      <c r="G30" s="1391">
        <v>837</v>
      </c>
      <c r="H30" s="1579">
        <v>18718</v>
      </c>
      <c r="I30" s="1580">
        <v>25760</v>
      </c>
      <c r="J30" s="1392">
        <f t="shared" si="0"/>
        <v>18718</v>
      </c>
      <c r="K30" s="1393">
        <f t="shared" si="1"/>
        <v>25760</v>
      </c>
    </row>
    <row r="31" spans="1:11">
      <c r="A31" s="2008"/>
      <c r="B31" s="1387" t="s">
        <v>3785</v>
      </c>
      <c r="C31" s="1388" t="s">
        <v>4309</v>
      </c>
      <c r="D31" s="1389">
        <v>300</v>
      </c>
      <c r="E31" s="1390">
        <v>40</v>
      </c>
      <c r="F31" s="1390">
        <v>1312</v>
      </c>
      <c r="G31" s="1391">
        <v>864</v>
      </c>
      <c r="H31" s="1579">
        <v>19263</v>
      </c>
      <c r="I31" s="1580">
        <v>26310</v>
      </c>
      <c r="J31" s="1392">
        <f t="shared" si="0"/>
        <v>19263</v>
      </c>
      <c r="K31" s="1393">
        <f t="shared" si="1"/>
        <v>26310</v>
      </c>
    </row>
    <row r="32" spans="1:11">
      <c r="A32" s="2008"/>
      <c r="B32" s="1387" t="s">
        <v>3786</v>
      </c>
      <c r="C32" s="1388" t="s">
        <v>4310</v>
      </c>
      <c r="D32" s="1389">
        <v>300</v>
      </c>
      <c r="E32" s="1390">
        <v>40</v>
      </c>
      <c r="F32" s="1390">
        <v>1353</v>
      </c>
      <c r="G32" s="1391">
        <v>891</v>
      </c>
      <c r="H32" s="1579">
        <v>19808</v>
      </c>
      <c r="I32" s="1580">
        <v>26850</v>
      </c>
      <c r="J32" s="1392">
        <f t="shared" si="0"/>
        <v>19808</v>
      </c>
      <c r="K32" s="1393">
        <f t="shared" si="1"/>
        <v>26850</v>
      </c>
    </row>
    <row r="33" spans="1:11">
      <c r="A33" s="2008"/>
      <c r="B33" s="1387" t="s">
        <v>3787</v>
      </c>
      <c r="C33" s="1388" t="s">
        <v>4311</v>
      </c>
      <c r="D33" s="1389">
        <v>300</v>
      </c>
      <c r="E33" s="1390">
        <v>40</v>
      </c>
      <c r="F33" s="1390">
        <v>1394</v>
      </c>
      <c r="G33" s="1391">
        <v>918</v>
      </c>
      <c r="H33" s="1579">
        <v>20353</v>
      </c>
      <c r="I33" s="1580">
        <v>27400</v>
      </c>
      <c r="J33" s="1392">
        <f t="shared" si="0"/>
        <v>20353</v>
      </c>
      <c r="K33" s="1393">
        <f t="shared" si="1"/>
        <v>27400</v>
      </c>
    </row>
    <row r="34" spans="1:11">
      <c r="A34" s="2008"/>
      <c r="B34" s="1387" t="s">
        <v>3788</v>
      </c>
      <c r="C34" s="1388" t="s">
        <v>4312</v>
      </c>
      <c r="D34" s="1389">
        <v>300</v>
      </c>
      <c r="E34" s="1390">
        <v>40</v>
      </c>
      <c r="F34" s="1390">
        <v>1435</v>
      </c>
      <c r="G34" s="1391">
        <v>945</v>
      </c>
      <c r="H34" s="1579">
        <v>20898</v>
      </c>
      <c r="I34" s="1580">
        <v>27940</v>
      </c>
      <c r="J34" s="1392">
        <f t="shared" si="0"/>
        <v>20898</v>
      </c>
      <c r="K34" s="1393">
        <f t="shared" si="1"/>
        <v>27940</v>
      </c>
    </row>
    <row r="35" spans="1:11">
      <c r="A35" s="2008"/>
      <c r="B35" s="1387" t="s">
        <v>3789</v>
      </c>
      <c r="C35" s="1388" t="s">
        <v>4313</v>
      </c>
      <c r="D35" s="1389">
        <v>300</v>
      </c>
      <c r="E35" s="1390">
        <v>40</v>
      </c>
      <c r="F35" s="1390">
        <v>1476</v>
      </c>
      <c r="G35" s="1391">
        <v>972</v>
      </c>
      <c r="H35" s="1579">
        <v>21443</v>
      </c>
      <c r="I35" s="1580">
        <v>28490</v>
      </c>
      <c r="J35" s="1392">
        <f t="shared" si="0"/>
        <v>21443</v>
      </c>
      <c r="K35" s="1393">
        <f t="shared" si="1"/>
        <v>28490</v>
      </c>
    </row>
    <row r="36" spans="1:11">
      <c r="A36" s="2008"/>
      <c r="B36" s="1387" t="s">
        <v>3790</v>
      </c>
      <c r="C36" s="1388" t="s">
        <v>4314</v>
      </c>
      <c r="D36" s="1389">
        <v>300</v>
      </c>
      <c r="E36" s="1390">
        <v>40</v>
      </c>
      <c r="F36" s="1390">
        <v>1517</v>
      </c>
      <c r="G36" s="1391">
        <v>999</v>
      </c>
      <c r="H36" s="1579">
        <v>21989</v>
      </c>
      <c r="I36" s="1580">
        <v>29030</v>
      </c>
      <c r="J36" s="1392">
        <f t="shared" si="0"/>
        <v>21989</v>
      </c>
      <c r="K36" s="1393">
        <f t="shared" si="1"/>
        <v>29030</v>
      </c>
    </row>
    <row r="37" spans="1:11">
      <c r="A37" s="2008"/>
      <c r="B37" s="1387" t="s">
        <v>3791</v>
      </c>
      <c r="C37" s="1388" t="s">
        <v>4315</v>
      </c>
      <c r="D37" s="1389">
        <v>300</v>
      </c>
      <c r="E37" s="1390">
        <v>40</v>
      </c>
      <c r="F37" s="1390">
        <v>1558</v>
      </c>
      <c r="G37" s="1391">
        <v>1026</v>
      </c>
      <c r="H37" s="1579">
        <v>22534</v>
      </c>
      <c r="I37" s="1580">
        <v>29580</v>
      </c>
      <c r="J37" s="1392">
        <f t="shared" si="0"/>
        <v>22534</v>
      </c>
      <c r="K37" s="1393">
        <f t="shared" si="1"/>
        <v>29580</v>
      </c>
    </row>
    <row r="38" spans="1:11">
      <c r="A38" s="2008"/>
      <c r="B38" s="1387" t="s">
        <v>3792</v>
      </c>
      <c r="C38" s="1388" t="s">
        <v>4316</v>
      </c>
      <c r="D38" s="1389">
        <v>300</v>
      </c>
      <c r="E38" s="1390">
        <v>40</v>
      </c>
      <c r="F38" s="1390">
        <v>1599</v>
      </c>
      <c r="G38" s="1391">
        <v>1053</v>
      </c>
      <c r="H38" s="1579">
        <v>23079</v>
      </c>
      <c r="I38" s="1580">
        <v>30120</v>
      </c>
      <c r="J38" s="1392">
        <f t="shared" si="0"/>
        <v>23079</v>
      </c>
      <c r="K38" s="1393">
        <f t="shared" si="1"/>
        <v>30120</v>
      </c>
    </row>
    <row r="39" spans="1:11">
      <c r="A39" s="2008"/>
      <c r="B39" s="1387" t="s">
        <v>3793</v>
      </c>
      <c r="C39" s="1388" t="s">
        <v>4317</v>
      </c>
      <c r="D39" s="1389">
        <v>300</v>
      </c>
      <c r="E39" s="1390">
        <v>40</v>
      </c>
      <c r="F39" s="1390">
        <v>1640</v>
      </c>
      <c r="G39" s="1391">
        <v>1080</v>
      </c>
      <c r="H39" s="1579">
        <v>23624</v>
      </c>
      <c r="I39" s="1580">
        <v>30670</v>
      </c>
      <c r="J39" s="1392">
        <f t="shared" si="0"/>
        <v>23624</v>
      </c>
      <c r="K39" s="1393">
        <f t="shared" si="1"/>
        <v>30670</v>
      </c>
    </row>
    <row r="40" spans="1:11">
      <c r="A40" s="2008"/>
      <c r="B40" s="1387" t="s">
        <v>3794</v>
      </c>
      <c r="C40" s="1388" t="s">
        <v>4318</v>
      </c>
      <c r="D40" s="1389">
        <v>300</v>
      </c>
      <c r="E40" s="1390">
        <v>40</v>
      </c>
      <c r="F40" s="1390">
        <v>1681</v>
      </c>
      <c r="G40" s="1391">
        <v>1107</v>
      </c>
      <c r="H40" s="1579">
        <v>24169</v>
      </c>
      <c r="I40" s="1580">
        <v>31210</v>
      </c>
      <c r="J40" s="1392">
        <f t="shared" si="0"/>
        <v>24169</v>
      </c>
      <c r="K40" s="1393">
        <f t="shared" si="1"/>
        <v>31210</v>
      </c>
    </row>
    <row r="41" spans="1:11">
      <c r="A41" s="2008"/>
      <c r="B41" s="1387" t="s">
        <v>3795</v>
      </c>
      <c r="C41" s="1388" t="s">
        <v>4319</v>
      </c>
      <c r="D41" s="1389">
        <v>300</v>
      </c>
      <c r="E41" s="1390">
        <v>40</v>
      </c>
      <c r="F41" s="1390">
        <v>1722</v>
      </c>
      <c r="G41" s="1391">
        <v>1134</v>
      </c>
      <c r="H41" s="1579">
        <v>24714</v>
      </c>
      <c r="I41" s="1580">
        <v>31760</v>
      </c>
      <c r="J41" s="1392">
        <f t="shared" si="0"/>
        <v>24714</v>
      </c>
      <c r="K41" s="1393">
        <f t="shared" si="1"/>
        <v>31760</v>
      </c>
    </row>
    <row r="42" spans="1:11">
      <c r="A42" s="2008"/>
      <c r="B42" s="1387" t="s">
        <v>3796</v>
      </c>
      <c r="C42" s="1388" t="s">
        <v>4320</v>
      </c>
      <c r="D42" s="1389">
        <v>300</v>
      </c>
      <c r="E42" s="1390">
        <v>40</v>
      </c>
      <c r="F42" s="1390">
        <v>1763</v>
      </c>
      <c r="G42" s="1391">
        <v>1161</v>
      </c>
      <c r="H42" s="1579">
        <v>25260</v>
      </c>
      <c r="I42" s="1580">
        <v>32300</v>
      </c>
      <c r="J42" s="1392">
        <f t="shared" si="0"/>
        <v>25260</v>
      </c>
      <c r="K42" s="1393">
        <f t="shared" si="1"/>
        <v>32300</v>
      </c>
    </row>
    <row r="43" spans="1:11">
      <c r="A43" s="2008"/>
      <c r="B43" s="1387" t="s">
        <v>3797</v>
      </c>
      <c r="C43" s="1388" t="s">
        <v>4321</v>
      </c>
      <c r="D43" s="1389">
        <v>300</v>
      </c>
      <c r="E43" s="1390">
        <v>40</v>
      </c>
      <c r="F43" s="1390">
        <v>1804</v>
      </c>
      <c r="G43" s="1391">
        <v>1188</v>
      </c>
      <c r="H43" s="1579">
        <v>25805</v>
      </c>
      <c r="I43" s="1580">
        <v>32850</v>
      </c>
      <c r="J43" s="1392">
        <f t="shared" si="0"/>
        <v>25805</v>
      </c>
      <c r="K43" s="1393">
        <f t="shared" si="1"/>
        <v>32850</v>
      </c>
    </row>
    <row r="44" spans="1:11">
      <c r="A44" s="2008"/>
      <c r="B44" s="1387" t="s">
        <v>3798</v>
      </c>
      <c r="C44" s="1388" t="s">
        <v>4322</v>
      </c>
      <c r="D44" s="1389">
        <v>300</v>
      </c>
      <c r="E44" s="1390">
        <v>40</v>
      </c>
      <c r="F44" s="1390">
        <v>1845</v>
      </c>
      <c r="G44" s="1391">
        <v>1215</v>
      </c>
      <c r="H44" s="1579">
        <v>26350</v>
      </c>
      <c r="I44" s="1580">
        <v>33390</v>
      </c>
      <c r="J44" s="1392">
        <f t="shared" si="0"/>
        <v>26350</v>
      </c>
      <c r="K44" s="1393">
        <f t="shared" si="1"/>
        <v>33390</v>
      </c>
    </row>
    <row r="45" spans="1:11">
      <c r="A45" s="2008"/>
      <c r="B45" s="1387" t="s">
        <v>3799</v>
      </c>
      <c r="C45" s="1388" t="s">
        <v>4323</v>
      </c>
      <c r="D45" s="1389">
        <v>300</v>
      </c>
      <c r="E45" s="1390">
        <v>40</v>
      </c>
      <c r="F45" s="1390">
        <v>1886</v>
      </c>
      <c r="G45" s="1391">
        <v>1242</v>
      </c>
      <c r="H45" s="1579">
        <v>26895</v>
      </c>
      <c r="I45" s="1580">
        <v>33940</v>
      </c>
      <c r="J45" s="1392">
        <f t="shared" si="0"/>
        <v>26895</v>
      </c>
      <c r="K45" s="1393">
        <f t="shared" si="1"/>
        <v>33940</v>
      </c>
    </row>
    <row r="46" spans="1:11">
      <c r="A46" s="2008"/>
      <c r="B46" s="1387" t="s">
        <v>3800</v>
      </c>
      <c r="C46" s="1388" t="s">
        <v>4324</v>
      </c>
      <c r="D46" s="1389">
        <v>300</v>
      </c>
      <c r="E46" s="1390">
        <v>40</v>
      </c>
      <c r="F46" s="1390">
        <v>1927</v>
      </c>
      <c r="G46" s="1391">
        <v>1269</v>
      </c>
      <c r="H46" s="1579">
        <v>27440</v>
      </c>
      <c r="I46" s="1580">
        <v>34480</v>
      </c>
      <c r="J46" s="1392">
        <f t="shared" si="0"/>
        <v>27440</v>
      </c>
      <c r="K46" s="1393">
        <f t="shared" si="1"/>
        <v>34480</v>
      </c>
    </row>
    <row r="47" spans="1:11">
      <c r="A47" s="2008"/>
      <c r="B47" s="1387" t="s">
        <v>3801</v>
      </c>
      <c r="C47" s="1388" t="s">
        <v>4325</v>
      </c>
      <c r="D47" s="1389">
        <v>300</v>
      </c>
      <c r="E47" s="1390">
        <v>40</v>
      </c>
      <c r="F47" s="1390">
        <v>1968</v>
      </c>
      <c r="G47" s="1391">
        <v>1296</v>
      </c>
      <c r="H47" s="1579">
        <v>27986</v>
      </c>
      <c r="I47" s="1580">
        <v>35030</v>
      </c>
      <c r="J47" s="1392">
        <f t="shared" si="0"/>
        <v>27986</v>
      </c>
      <c r="K47" s="1393">
        <f t="shared" si="1"/>
        <v>35030</v>
      </c>
    </row>
    <row r="48" spans="1:11">
      <c r="A48" s="2008"/>
      <c r="B48" s="1387" t="s">
        <v>3802</v>
      </c>
      <c r="C48" s="1388" t="s">
        <v>4326</v>
      </c>
      <c r="D48" s="1389">
        <v>300</v>
      </c>
      <c r="E48" s="1390">
        <v>40</v>
      </c>
      <c r="F48" s="1390">
        <v>2009</v>
      </c>
      <c r="G48" s="1391">
        <v>1323</v>
      </c>
      <c r="H48" s="1579">
        <v>28531</v>
      </c>
      <c r="I48" s="1580">
        <v>35570</v>
      </c>
      <c r="J48" s="1392">
        <f t="shared" si="0"/>
        <v>28531</v>
      </c>
      <c r="K48" s="1393">
        <f t="shared" si="1"/>
        <v>35570</v>
      </c>
    </row>
    <row r="49" spans="1:11" ht="15.75" thickBot="1">
      <c r="A49" s="2008"/>
      <c r="B49" s="1394" t="s">
        <v>3803</v>
      </c>
      <c r="C49" s="1395" t="s">
        <v>4327</v>
      </c>
      <c r="D49" s="1396">
        <v>300</v>
      </c>
      <c r="E49" s="1397">
        <v>40</v>
      </c>
      <c r="F49" s="1397">
        <v>2050</v>
      </c>
      <c r="G49" s="1398">
        <v>1350</v>
      </c>
      <c r="H49" s="1579">
        <v>29076</v>
      </c>
      <c r="I49" s="1580">
        <v>36120</v>
      </c>
      <c r="J49" s="1399">
        <f t="shared" si="0"/>
        <v>29076</v>
      </c>
      <c r="K49" s="1400">
        <f t="shared" si="1"/>
        <v>36120</v>
      </c>
    </row>
    <row r="50" spans="1:11">
      <c r="A50" s="2008"/>
      <c r="B50" s="1380" t="s">
        <v>3804</v>
      </c>
      <c r="C50" s="1381" t="s">
        <v>4328</v>
      </c>
      <c r="D50" s="1401">
        <v>500</v>
      </c>
      <c r="E50" s="1402">
        <v>40</v>
      </c>
      <c r="F50" s="1402">
        <v>328</v>
      </c>
      <c r="G50" s="1403">
        <v>312</v>
      </c>
      <c r="H50" s="1579">
        <v>6800</v>
      </c>
      <c r="I50" s="1580">
        <v>13840</v>
      </c>
      <c r="J50" s="1385">
        <f t="shared" si="0"/>
        <v>6800</v>
      </c>
      <c r="K50" s="1386">
        <f t="shared" si="1"/>
        <v>13840</v>
      </c>
    </row>
    <row r="51" spans="1:11">
      <c r="A51" s="2008"/>
      <c r="B51" s="1387" t="s">
        <v>3805</v>
      </c>
      <c r="C51" s="1388" t="s">
        <v>4329</v>
      </c>
      <c r="D51" s="1389">
        <v>500</v>
      </c>
      <c r="E51" s="1390">
        <v>40</v>
      </c>
      <c r="F51" s="1390">
        <v>369</v>
      </c>
      <c r="G51" s="1391">
        <v>351</v>
      </c>
      <c r="H51" s="1579">
        <v>7400</v>
      </c>
      <c r="I51" s="1580">
        <v>14440</v>
      </c>
      <c r="J51" s="1392">
        <f t="shared" si="0"/>
        <v>7400</v>
      </c>
      <c r="K51" s="1393">
        <f t="shared" si="1"/>
        <v>14440</v>
      </c>
    </row>
    <row r="52" spans="1:11">
      <c r="A52" s="2008"/>
      <c r="B52" s="1387" t="s">
        <v>3806</v>
      </c>
      <c r="C52" s="1388" t="s">
        <v>4330</v>
      </c>
      <c r="D52" s="1389">
        <v>500</v>
      </c>
      <c r="E52" s="1390">
        <v>40</v>
      </c>
      <c r="F52" s="1390">
        <v>410</v>
      </c>
      <c r="G52" s="1391">
        <v>390</v>
      </c>
      <c r="H52" s="1579">
        <v>8001</v>
      </c>
      <c r="I52" s="1580">
        <v>15040</v>
      </c>
      <c r="J52" s="1392">
        <f t="shared" si="0"/>
        <v>8001</v>
      </c>
      <c r="K52" s="1393">
        <f t="shared" si="1"/>
        <v>15040</v>
      </c>
    </row>
    <row r="53" spans="1:11">
      <c r="A53" s="2008"/>
      <c r="B53" s="1387" t="s">
        <v>3807</v>
      </c>
      <c r="C53" s="1388" t="s">
        <v>4331</v>
      </c>
      <c r="D53" s="1389">
        <v>500</v>
      </c>
      <c r="E53" s="1390">
        <v>40</v>
      </c>
      <c r="F53" s="1390">
        <v>451</v>
      </c>
      <c r="G53" s="1391">
        <v>429</v>
      </c>
      <c r="H53" s="1579">
        <v>8601</v>
      </c>
      <c r="I53" s="1580">
        <v>15640</v>
      </c>
      <c r="J53" s="1392">
        <f t="shared" si="0"/>
        <v>8601</v>
      </c>
      <c r="K53" s="1393">
        <f t="shared" si="1"/>
        <v>15640</v>
      </c>
    </row>
    <row r="54" spans="1:11">
      <c r="A54" s="2008"/>
      <c r="B54" s="1387" t="s">
        <v>3808</v>
      </c>
      <c r="C54" s="1388" t="s">
        <v>4332</v>
      </c>
      <c r="D54" s="1389">
        <v>500</v>
      </c>
      <c r="E54" s="1390">
        <v>40</v>
      </c>
      <c r="F54" s="1390">
        <v>492</v>
      </c>
      <c r="G54" s="1391">
        <v>468</v>
      </c>
      <c r="H54" s="1579">
        <v>9201</v>
      </c>
      <c r="I54" s="1580">
        <v>16240</v>
      </c>
      <c r="J54" s="1392">
        <f t="shared" si="0"/>
        <v>9201</v>
      </c>
      <c r="K54" s="1393">
        <f t="shared" si="1"/>
        <v>16240</v>
      </c>
    </row>
    <row r="55" spans="1:11">
      <c r="A55" s="2008"/>
      <c r="B55" s="1387" t="s">
        <v>3809</v>
      </c>
      <c r="C55" s="1388" t="s">
        <v>4333</v>
      </c>
      <c r="D55" s="1389">
        <v>500</v>
      </c>
      <c r="E55" s="1390">
        <v>40</v>
      </c>
      <c r="F55" s="1390">
        <v>533</v>
      </c>
      <c r="G55" s="1391">
        <v>507</v>
      </c>
      <c r="H55" s="1579">
        <v>9801</v>
      </c>
      <c r="I55" s="1580">
        <v>16840</v>
      </c>
      <c r="J55" s="1392">
        <f t="shared" si="0"/>
        <v>9801</v>
      </c>
      <c r="K55" s="1393">
        <f t="shared" si="1"/>
        <v>16840</v>
      </c>
    </row>
    <row r="56" spans="1:11">
      <c r="A56" s="2008"/>
      <c r="B56" s="1387" t="s">
        <v>3810</v>
      </c>
      <c r="C56" s="1388" t="s">
        <v>4334</v>
      </c>
      <c r="D56" s="1389">
        <v>500</v>
      </c>
      <c r="E56" s="1390">
        <v>40</v>
      </c>
      <c r="F56" s="1390">
        <v>574</v>
      </c>
      <c r="G56" s="1391">
        <v>546</v>
      </c>
      <c r="H56" s="1579">
        <v>10402</v>
      </c>
      <c r="I56" s="1580">
        <v>17440</v>
      </c>
      <c r="J56" s="1392">
        <f t="shared" si="0"/>
        <v>10402</v>
      </c>
      <c r="K56" s="1393">
        <f t="shared" si="1"/>
        <v>17440</v>
      </c>
    </row>
    <row r="57" spans="1:11">
      <c r="A57" s="2008"/>
      <c r="B57" s="1387" t="s">
        <v>3811</v>
      </c>
      <c r="C57" s="1388" t="s">
        <v>4335</v>
      </c>
      <c r="D57" s="1389">
        <v>500</v>
      </c>
      <c r="E57" s="1390">
        <v>40</v>
      </c>
      <c r="F57" s="1390">
        <v>615</v>
      </c>
      <c r="G57" s="1391">
        <v>585</v>
      </c>
      <c r="H57" s="1579">
        <v>11002</v>
      </c>
      <c r="I57" s="1580">
        <v>18040</v>
      </c>
      <c r="J57" s="1392">
        <f t="shared" si="0"/>
        <v>11002</v>
      </c>
      <c r="K57" s="1393">
        <f t="shared" si="1"/>
        <v>18040</v>
      </c>
    </row>
    <row r="58" spans="1:11">
      <c r="A58" s="2008"/>
      <c r="B58" s="1387" t="s">
        <v>3812</v>
      </c>
      <c r="C58" s="1388" t="s">
        <v>4336</v>
      </c>
      <c r="D58" s="1389">
        <v>500</v>
      </c>
      <c r="E58" s="1390">
        <v>40</v>
      </c>
      <c r="F58" s="1390">
        <v>656</v>
      </c>
      <c r="G58" s="1391">
        <v>624</v>
      </c>
      <c r="H58" s="1579">
        <v>11602</v>
      </c>
      <c r="I58" s="1580">
        <v>18640</v>
      </c>
      <c r="J58" s="1392">
        <f t="shared" si="0"/>
        <v>11602</v>
      </c>
      <c r="K58" s="1393">
        <f t="shared" si="1"/>
        <v>18640</v>
      </c>
    </row>
    <row r="59" spans="1:11">
      <c r="A59" s="2008"/>
      <c r="B59" s="1387" t="s">
        <v>3813</v>
      </c>
      <c r="C59" s="1388" t="s">
        <v>4337</v>
      </c>
      <c r="D59" s="1389">
        <v>500</v>
      </c>
      <c r="E59" s="1390">
        <v>40</v>
      </c>
      <c r="F59" s="1390">
        <v>697</v>
      </c>
      <c r="G59" s="1391">
        <v>663</v>
      </c>
      <c r="H59" s="1579">
        <v>12202</v>
      </c>
      <c r="I59" s="1580">
        <v>19250</v>
      </c>
      <c r="J59" s="1392">
        <f t="shared" si="0"/>
        <v>12202</v>
      </c>
      <c r="K59" s="1393">
        <f t="shared" si="1"/>
        <v>19250</v>
      </c>
    </row>
    <row r="60" spans="1:11">
      <c r="A60" s="2008"/>
      <c r="B60" s="1387" t="s">
        <v>3814</v>
      </c>
      <c r="C60" s="1388" t="s">
        <v>4338</v>
      </c>
      <c r="D60" s="1389">
        <v>500</v>
      </c>
      <c r="E60" s="1390">
        <v>40</v>
      </c>
      <c r="F60" s="1390">
        <v>738</v>
      </c>
      <c r="G60" s="1391">
        <v>702</v>
      </c>
      <c r="H60" s="1579">
        <v>12803</v>
      </c>
      <c r="I60" s="1580">
        <v>19850</v>
      </c>
      <c r="J60" s="1392">
        <f t="shared" si="0"/>
        <v>12803</v>
      </c>
      <c r="K60" s="1393">
        <f t="shared" si="1"/>
        <v>19850</v>
      </c>
    </row>
    <row r="61" spans="1:11">
      <c r="A61" s="2008"/>
      <c r="B61" s="1387" t="s">
        <v>3815</v>
      </c>
      <c r="C61" s="1388" t="s">
        <v>4339</v>
      </c>
      <c r="D61" s="1389">
        <v>500</v>
      </c>
      <c r="E61" s="1390">
        <v>40</v>
      </c>
      <c r="F61" s="1390">
        <v>779</v>
      </c>
      <c r="G61" s="1391">
        <v>741</v>
      </c>
      <c r="H61" s="1579">
        <v>13403</v>
      </c>
      <c r="I61" s="1580">
        <v>20450</v>
      </c>
      <c r="J61" s="1392">
        <f t="shared" si="0"/>
        <v>13403</v>
      </c>
      <c r="K61" s="1393">
        <f t="shared" si="1"/>
        <v>20450</v>
      </c>
    </row>
    <row r="62" spans="1:11">
      <c r="A62" s="2008"/>
      <c r="B62" s="1387" t="s">
        <v>3816</v>
      </c>
      <c r="C62" s="1388" t="s">
        <v>4340</v>
      </c>
      <c r="D62" s="1389">
        <v>500</v>
      </c>
      <c r="E62" s="1390">
        <v>40</v>
      </c>
      <c r="F62" s="1390">
        <v>820</v>
      </c>
      <c r="G62" s="1391">
        <v>780</v>
      </c>
      <c r="H62" s="1579">
        <v>14003</v>
      </c>
      <c r="I62" s="1580">
        <v>21050</v>
      </c>
      <c r="J62" s="1392">
        <f t="shared" si="0"/>
        <v>14003</v>
      </c>
      <c r="K62" s="1393">
        <f t="shared" si="1"/>
        <v>21050</v>
      </c>
    </row>
    <row r="63" spans="1:11">
      <c r="A63" s="2008"/>
      <c r="B63" s="1387" t="s">
        <v>3817</v>
      </c>
      <c r="C63" s="1388" t="s">
        <v>4341</v>
      </c>
      <c r="D63" s="1389">
        <v>500</v>
      </c>
      <c r="E63" s="1390">
        <v>40</v>
      </c>
      <c r="F63" s="1390">
        <v>861</v>
      </c>
      <c r="G63" s="1391">
        <v>819</v>
      </c>
      <c r="H63" s="1579">
        <v>14604</v>
      </c>
      <c r="I63" s="1580">
        <v>21650</v>
      </c>
      <c r="J63" s="1392">
        <f t="shared" si="0"/>
        <v>14604</v>
      </c>
      <c r="K63" s="1393">
        <f t="shared" si="1"/>
        <v>21650</v>
      </c>
    </row>
    <row r="64" spans="1:11">
      <c r="A64" s="2008"/>
      <c r="B64" s="1387" t="s">
        <v>3818</v>
      </c>
      <c r="C64" s="1388" t="s">
        <v>4342</v>
      </c>
      <c r="D64" s="1389">
        <v>500</v>
      </c>
      <c r="E64" s="1390">
        <v>40</v>
      </c>
      <c r="F64" s="1390">
        <v>902</v>
      </c>
      <c r="G64" s="1391">
        <v>858</v>
      </c>
      <c r="H64" s="1579">
        <v>15204</v>
      </c>
      <c r="I64" s="1580">
        <v>22250</v>
      </c>
      <c r="J64" s="1392">
        <f t="shared" si="0"/>
        <v>15204</v>
      </c>
      <c r="K64" s="1393">
        <f t="shared" si="1"/>
        <v>22250</v>
      </c>
    </row>
    <row r="65" spans="1:11">
      <c r="A65" s="2008"/>
      <c r="B65" s="1387" t="s">
        <v>3819</v>
      </c>
      <c r="C65" s="1388" t="s">
        <v>4343</v>
      </c>
      <c r="D65" s="1389">
        <v>500</v>
      </c>
      <c r="E65" s="1390">
        <v>40</v>
      </c>
      <c r="F65" s="1390">
        <v>943</v>
      </c>
      <c r="G65" s="1391">
        <v>897</v>
      </c>
      <c r="H65" s="1579">
        <v>15804</v>
      </c>
      <c r="I65" s="1580">
        <v>22850</v>
      </c>
      <c r="J65" s="1392">
        <f t="shared" si="0"/>
        <v>15804</v>
      </c>
      <c r="K65" s="1393">
        <f t="shared" si="1"/>
        <v>22850</v>
      </c>
    </row>
    <row r="66" spans="1:11">
      <c r="A66" s="2008"/>
      <c r="B66" s="1387" t="s">
        <v>3820</v>
      </c>
      <c r="C66" s="1388" t="s">
        <v>4344</v>
      </c>
      <c r="D66" s="1389">
        <v>500</v>
      </c>
      <c r="E66" s="1390">
        <v>40</v>
      </c>
      <c r="F66" s="1390">
        <v>984</v>
      </c>
      <c r="G66" s="1391">
        <v>936</v>
      </c>
      <c r="H66" s="1579">
        <v>16404</v>
      </c>
      <c r="I66" s="1580">
        <v>23450</v>
      </c>
      <c r="J66" s="1392">
        <f t="shared" si="0"/>
        <v>16404</v>
      </c>
      <c r="K66" s="1393">
        <f t="shared" si="1"/>
        <v>23450</v>
      </c>
    </row>
    <row r="67" spans="1:11">
      <c r="A67" s="2008"/>
      <c r="B67" s="1387" t="s">
        <v>3821</v>
      </c>
      <c r="C67" s="1388" t="s">
        <v>4345</v>
      </c>
      <c r="D67" s="1389">
        <v>500</v>
      </c>
      <c r="E67" s="1390">
        <v>40</v>
      </c>
      <c r="F67" s="1390">
        <v>1025</v>
      </c>
      <c r="G67" s="1391">
        <v>975</v>
      </c>
      <c r="H67" s="1579">
        <v>17005</v>
      </c>
      <c r="I67" s="1580">
        <v>24050</v>
      </c>
      <c r="J67" s="1392">
        <f t="shared" si="0"/>
        <v>17005</v>
      </c>
      <c r="K67" s="1393">
        <f t="shared" si="1"/>
        <v>24050</v>
      </c>
    </row>
    <row r="68" spans="1:11">
      <c r="A68" s="2008"/>
      <c r="B68" s="1387" t="s">
        <v>3822</v>
      </c>
      <c r="C68" s="1388" t="s">
        <v>4346</v>
      </c>
      <c r="D68" s="1389">
        <v>500</v>
      </c>
      <c r="E68" s="1390">
        <v>40</v>
      </c>
      <c r="F68" s="1390">
        <v>1066</v>
      </c>
      <c r="G68" s="1391">
        <v>1014</v>
      </c>
      <c r="H68" s="1579">
        <v>17605</v>
      </c>
      <c r="I68" s="1580">
        <v>24650</v>
      </c>
      <c r="J68" s="1392">
        <f t="shared" si="0"/>
        <v>17605</v>
      </c>
      <c r="K68" s="1393">
        <f t="shared" si="1"/>
        <v>24650</v>
      </c>
    </row>
    <row r="69" spans="1:11">
      <c r="A69" s="2008"/>
      <c r="B69" s="1387" t="s">
        <v>3823</v>
      </c>
      <c r="C69" s="1388" t="s">
        <v>4347</v>
      </c>
      <c r="D69" s="1389">
        <v>500</v>
      </c>
      <c r="E69" s="1390">
        <v>40</v>
      </c>
      <c r="F69" s="1390">
        <v>1107</v>
      </c>
      <c r="G69" s="1391">
        <v>1053</v>
      </c>
      <c r="H69" s="1579">
        <v>18205</v>
      </c>
      <c r="I69" s="1580">
        <v>25250</v>
      </c>
      <c r="J69" s="1392">
        <f t="shared" si="0"/>
        <v>18205</v>
      </c>
      <c r="K69" s="1393">
        <f t="shared" si="1"/>
        <v>25250</v>
      </c>
    </row>
    <row r="70" spans="1:11">
      <c r="A70" s="2008"/>
      <c r="B70" s="1387" t="s">
        <v>3824</v>
      </c>
      <c r="C70" s="1388" t="s">
        <v>4348</v>
      </c>
      <c r="D70" s="1389">
        <v>500</v>
      </c>
      <c r="E70" s="1390">
        <v>40</v>
      </c>
      <c r="F70" s="1390">
        <v>1148</v>
      </c>
      <c r="G70" s="1391">
        <v>1092</v>
      </c>
      <c r="H70" s="1579">
        <v>18806</v>
      </c>
      <c r="I70" s="1580">
        <v>25850</v>
      </c>
      <c r="J70" s="1392">
        <f t="shared" si="0"/>
        <v>18806</v>
      </c>
      <c r="K70" s="1393">
        <f t="shared" si="1"/>
        <v>25850</v>
      </c>
    </row>
    <row r="71" spans="1:11">
      <c r="A71" s="2008"/>
      <c r="B71" s="1387" t="s">
        <v>3825</v>
      </c>
      <c r="C71" s="1388" t="s">
        <v>4349</v>
      </c>
      <c r="D71" s="1389">
        <v>500</v>
      </c>
      <c r="E71" s="1390">
        <v>40</v>
      </c>
      <c r="F71" s="1390">
        <v>1189</v>
      </c>
      <c r="G71" s="1391">
        <v>1131</v>
      </c>
      <c r="H71" s="1579">
        <v>19406</v>
      </c>
      <c r="I71" s="1580">
        <v>26450</v>
      </c>
      <c r="J71" s="1392">
        <f t="shared" ref="J71:J134" si="2">H71-H71*$E$3</f>
        <v>19406</v>
      </c>
      <c r="K71" s="1393">
        <f t="shared" ref="K71:K134" si="3">I71-I71*$E$3</f>
        <v>26450</v>
      </c>
    </row>
    <row r="72" spans="1:11">
      <c r="A72" s="2008"/>
      <c r="B72" s="1387" t="s">
        <v>3826</v>
      </c>
      <c r="C72" s="1388" t="s">
        <v>4350</v>
      </c>
      <c r="D72" s="1389">
        <v>500</v>
      </c>
      <c r="E72" s="1390">
        <v>40</v>
      </c>
      <c r="F72" s="1390">
        <v>1230</v>
      </c>
      <c r="G72" s="1391">
        <v>1170</v>
      </c>
      <c r="H72" s="1579">
        <v>20006</v>
      </c>
      <c r="I72" s="1580">
        <v>27050</v>
      </c>
      <c r="J72" s="1392">
        <f t="shared" si="2"/>
        <v>20006</v>
      </c>
      <c r="K72" s="1393">
        <f t="shared" si="3"/>
        <v>27050</v>
      </c>
    </row>
    <row r="73" spans="1:11">
      <c r="A73" s="2008"/>
      <c r="B73" s="1387" t="s">
        <v>3827</v>
      </c>
      <c r="C73" s="1388" t="s">
        <v>4351</v>
      </c>
      <c r="D73" s="1389">
        <v>500</v>
      </c>
      <c r="E73" s="1390">
        <v>40</v>
      </c>
      <c r="F73" s="1390">
        <v>1271</v>
      </c>
      <c r="G73" s="1391">
        <v>1209</v>
      </c>
      <c r="H73" s="1579">
        <v>20606</v>
      </c>
      <c r="I73" s="1580">
        <v>27650</v>
      </c>
      <c r="J73" s="1392">
        <f t="shared" si="2"/>
        <v>20606</v>
      </c>
      <c r="K73" s="1393">
        <f t="shared" si="3"/>
        <v>27650</v>
      </c>
    </row>
    <row r="74" spans="1:11">
      <c r="A74" s="2008"/>
      <c r="B74" s="1387" t="s">
        <v>3828</v>
      </c>
      <c r="C74" s="1388" t="s">
        <v>4352</v>
      </c>
      <c r="D74" s="1389">
        <v>500</v>
      </c>
      <c r="E74" s="1390">
        <v>40</v>
      </c>
      <c r="F74" s="1390">
        <v>1312</v>
      </c>
      <c r="G74" s="1391">
        <v>1248</v>
      </c>
      <c r="H74" s="1579">
        <v>21207</v>
      </c>
      <c r="I74" s="1580">
        <v>28250</v>
      </c>
      <c r="J74" s="1392">
        <f t="shared" si="2"/>
        <v>21207</v>
      </c>
      <c r="K74" s="1393">
        <f t="shared" si="3"/>
        <v>28250</v>
      </c>
    </row>
    <row r="75" spans="1:11">
      <c r="A75" s="2008"/>
      <c r="B75" s="1387" t="s">
        <v>3829</v>
      </c>
      <c r="C75" s="1388" t="s">
        <v>4353</v>
      </c>
      <c r="D75" s="1389">
        <v>500</v>
      </c>
      <c r="E75" s="1390">
        <v>40</v>
      </c>
      <c r="F75" s="1390">
        <v>1353</v>
      </c>
      <c r="G75" s="1391">
        <v>1287</v>
      </c>
      <c r="H75" s="1579">
        <v>21807</v>
      </c>
      <c r="I75" s="1580">
        <v>28850</v>
      </c>
      <c r="J75" s="1392">
        <f t="shared" si="2"/>
        <v>21807</v>
      </c>
      <c r="K75" s="1393">
        <f t="shared" si="3"/>
        <v>28850</v>
      </c>
    </row>
    <row r="76" spans="1:11">
      <c r="A76" s="2008"/>
      <c r="B76" s="1387" t="s">
        <v>3830</v>
      </c>
      <c r="C76" s="1388" t="s">
        <v>4354</v>
      </c>
      <c r="D76" s="1389">
        <v>500</v>
      </c>
      <c r="E76" s="1390">
        <v>40</v>
      </c>
      <c r="F76" s="1390">
        <v>1394</v>
      </c>
      <c r="G76" s="1391">
        <v>1326</v>
      </c>
      <c r="H76" s="1579">
        <v>22407</v>
      </c>
      <c r="I76" s="1580">
        <v>29450</v>
      </c>
      <c r="J76" s="1392">
        <f t="shared" si="2"/>
        <v>22407</v>
      </c>
      <c r="K76" s="1393">
        <f t="shared" si="3"/>
        <v>29450</v>
      </c>
    </row>
    <row r="77" spans="1:11">
      <c r="A77" s="2008"/>
      <c r="B77" s="1387" t="s">
        <v>3831</v>
      </c>
      <c r="C77" s="1388" t="s">
        <v>4355</v>
      </c>
      <c r="D77" s="1389">
        <v>500</v>
      </c>
      <c r="E77" s="1390">
        <v>40</v>
      </c>
      <c r="F77" s="1390">
        <v>1435</v>
      </c>
      <c r="G77" s="1391">
        <v>1365</v>
      </c>
      <c r="H77" s="1579">
        <v>23007</v>
      </c>
      <c r="I77" s="1580">
        <v>30050</v>
      </c>
      <c r="J77" s="1392">
        <f t="shared" si="2"/>
        <v>23007</v>
      </c>
      <c r="K77" s="1393">
        <f t="shared" si="3"/>
        <v>30050</v>
      </c>
    </row>
    <row r="78" spans="1:11">
      <c r="A78" s="2008"/>
      <c r="B78" s="1387" t="s">
        <v>3832</v>
      </c>
      <c r="C78" s="1388" t="s">
        <v>4356</v>
      </c>
      <c r="D78" s="1389">
        <v>500</v>
      </c>
      <c r="E78" s="1390">
        <v>40</v>
      </c>
      <c r="F78" s="1390">
        <v>1476</v>
      </c>
      <c r="G78" s="1391">
        <v>1404</v>
      </c>
      <c r="H78" s="1579">
        <v>23608</v>
      </c>
      <c r="I78" s="1580">
        <v>30650</v>
      </c>
      <c r="J78" s="1392">
        <f t="shared" si="2"/>
        <v>23608</v>
      </c>
      <c r="K78" s="1393">
        <f t="shared" si="3"/>
        <v>30650</v>
      </c>
    </row>
    <row r="79" spans="1:11">
      <c r="A79" s="2008"/>
      <c r="B79" s="1387" t="s">
        <v>3833</v>
      </c>
      <c r="C79" s="1388" t="s">
        <v>4357</v>
      </c>
      <c r="D79" s="1389">
        <v>500</v>
      </c>
      <c r="E79" s="1390">
        <v>40</v>
      </c>
      <c r="F79" s="1390">
        <v>1517</v>
      </c>
      <c r="G79" s="1391">
        <v>1443</v>
      </c>
      <c r="H79" s="1579">
        <v>24208</v>
      </c>
      <c r="I79" s="1580">
        <v>31250</v>
      </c>
      <c r="J79" s="1392">
        <f t="shared" si="2"/>
        <v>24208</v>
      </c>
      <c r="K79" s="1393">
        <f t="shared" si="3"/>
        <v>31250</v>
      </c>
    </row>
    <row r="80" spans="1:11">
      <c r="A80" s="2008"/>
      <c r="B80" s="1387" t="s">
        <v>3834</v>
      </c>
      <c r="C80" s="1388" t="s">
        <v>4358</v>
      </c>
      <c r="D80" s="1389">
        <v>500</v>
      </c>
      <c r="E80" s="1390">
        <v>40</v>
      </c>
      <c r="F80" s="1390">
        <v>1558</v>
      </c>
      <c r="G80" s="1391">
        <v>1482</v>
      </c>
      <c r="H80" s="1579">
        <v>24808</v>
      </c>
      <c r="I80" s="1580">
        <v>31850</v>
      </c>
      <c r="J80" s="1392">
        <f t="shared" si="2"/>
        <v>24808</v>
      </c>
      <c r="K80" s="1393">
        <f t="shared" si="3"/>
        <v>31850</v>
      </c>
    </row>
    <row r="81" spans="1:11">
      <c r="A81" s="2008"/>
      <c r="B81" s="1387" t="s">
        <v>3835</v>
      </c>
      <c r="C81" s="1388" t="s">
        <v>4359</v>
      </c>
      <c r="D81" s="1389">
        <v>500</v>
      </c>
      <c r="E81" s="1390">
        <v>40</v>
      </c>
      <c r="F81" s="1390">
        <v>1599</v>
      </c>
      <c r="G81" s="1391">
        <v>1521</v>
      </c>
      <c r="H81" s="1579">
        <v>25409</v>
      </c>
      <c r="I81" s="1580">
        <v>32450</v>
      </c>
      <c r="J81" s="1392">
        <f t="shared" si="2"/>
        <v>25409</v>
      </c>
      <c r="K81" s="1393">
        <f t="shared" si="3"/>
        <v>32450</v>
      </c>
    </row>
    <row r="82" spans="1:11">
      <c r="A82" s="2008"/>
      <c r="B82" s="1387" t="s">
        <v>3836</v>
      </c>
      <c r="C82" s="1388" t="s">
        <v>4360</v>
      </c>
      <c r="D82" s="1389">
        <v>500</v>
      </c>
      <c r="E82" s="1390">
        <v>40</v>
      </c>
      <c r="F82" s="1390">
        <v>1640</v>
      </c>
      <c r="G82" s="1391">
        <v>1560</v>
      </c>
      <c r="H82" s="1579">
        <v>26009</v>
      </c>
      <c r="I82" s="1580">
        <v>33050</v>
      </c>
      <c r="J82" s="1392">
        <f t="shared" si="2"/>
        <v>26009</v>
      </c>
      <c r="K82" s="1393">
        <f t="shared" si="3"/>
        <v>33050</v>
      </c>
    </row>
    <row r="83" spans="1:11">
      <c r="A83" s="2008"/>
      <c r="B83" s="1387" t="s">
        <v>3837</v>
      </c>
      <c r="C83" s="1388" t="s">
        <v>4361</v>
      </c>
      <c r="D83" s="1389">
        <v>500</v>
      </c>
      <c r="E83" s="1390">
        <v>40</v>
      </c>
      <c r="F83" s="1390">
        <v>1681</v>
      </c>
      <c r="G83" s="1391">
        <v>1599</v>
      </c>
      <c r="H83" s="1579">
        <v>26609</v>
      </c>
      <c r="I83" s="1580">
        <v>33650</v>
      </c>
      <c r="J83" s="1392">
        <f t="shared" si="2"/>
        <v>26609</v>
      </c>
      <c r="K83" s="1393">
        <f t="shared" si="3"/>
        <v>33650</v>
      </c>
    </row>
    <row r="84" spans="1:11">
      <c r="A84" s="2008"/>
      <c r="B84" s="1387" t="s">
        <v>3838</v>
      </c>
      <c r="C84" s="1388" t="s">
        <v>4362</v>
      </c>
      <c r="D84" s="1389">
        <v>500</v>
      </c>
      <c r="E84" s="1390">
        <v>40</v>
      </c>
      <c r="F84" s="1390">
        <v>1722</v>
      </c>
      <c r="G84" s="1391">
        <v>1638</v>
      </c>
      <c r="H84" s="1579">
        <v>27209</v>
      </c>
      <c r="I84" s="1580">
        <v>34250</v>
      </c>
      <c r="J84" s="1392">
        <f t="shared" si="2"/>
        <v>27209</v>
      </c>
      <c r="K84" s="1393">
        <f t="shared" si="3"/>
        <v>34250</v>
      </c>
    </row>
    <row r="85" spans="1:11">
      <c r="A85" s="2008"/>
      <c r="B85" s="1387" t="s">
        <v>3839</v>
      </c>
      <c r="C85" s="1388" t="s">
        <v>4363</v>
      </c>
      <c r="D85" s="1389">
        <v>500</v>
      </c>
      <c r="E85" s="1390">
        <v>40</v>
      </c>
      <c r="F85" s="1390">
        <v>1763</v>
      </c>
      <c r="G85" s="1391">
        <v>1677</v>
      </c>
      <c r="H85" s="1579">
        <v>27810</v>
      </c>
      <c r="I85" s="1580">
        <v>34850</v>
      </c>
      <c r="J85" s="1392">
        <f t="shared" si="2"/>
        <v>27810</v>
      </c>
      <c r="K85" s="1393">
        <f t="shared" si="3"/>
        <v>34850</v>
      </c>
    </row>
    <row r="86" spans="1:11">
      <c r="A86" s="2008"/>
      <c r="B86" s="1387" t="s">
        <v>3840</v>
      </c>
      <c r="C86" s="1388" t="s">
        <v>4364</v>
      </c>
      <c r="D86" s="1389">
        <v>500</v>
      </c>
      <c r="E86" s="1390">
        <v>40</v>
      </c>
      <c r="F86" s="1390">
        <v>1804</v>
      </c>
      <c r="G86" s="1391">
        <v>1716</v>
      </c>
      <c r="H86" s="1579">
        <v>28410</v>
      </c>
      <c r="I86" s="1580">
        <v>35450</v>
      </c>
      <c r="J86" s="1392">
        <f t="shared" si="2"/>
        <v>28410</v>
      </c>
      <c r="K86" s="1393">
        <f t="shared" si="3"/>
        <v>35450</v>
      </c>
    </row>
    <row r="87" spans="1:11">
      <c r="A87" s="2008"/>
      <c r="B87" s="1387" t="s">
        <v>3841</v>
      </c>
      <c r="C87" s="1388" t="s">
        <v>4365</v>
      </c>
      <c r="D87" s="1389">
        <v>500</v>
      </c>
      <c r="E87" s="1390">
        <v>40</v>
      </c>
      <c r="F87" s="1390">
        <v>1845</v>
      </c>
      <c r="G87" s="1391">
        <v>1755</v>
      </c>
      <c r="H87" s="1579">
        <v>29010</v>
      </c>
      <c r="I87" s="1580">
        <v>36050</v>
      </c>
      <c r="J87" s="1392">
        <f t="shared" si="2"/>
        <v>29010</v>
      </c>
      <c r="K87" s="1393">
        <f t="shared" si="3"/>
        <v>36050</v>
      </c>
    </row>
    <row r="88" spans="1:11">
      <c r="A88" s="2008"/>
      <c r="B88" s="1387" t="s">
        <v>3842</v>
      </c>
      <c r="C88" s="1388" t="s">
        <v>4366</v>
      </c>
      <c r="D88" s="1389">
        <v>500</v>
      </c>
      <c r="E88" s="1390">
        <v>40</v>
      </c>
      <c r="F88" s="1390">
        <v>1886</v>
      </c>
      <c r="G88" s="1391">
        <v>1794</v>
      </c>
      <c r="H88" s="1579">
        <v>29610</v>
      </c>
      <c r="I88" s="1580">
        <v>36650</v>
      </c>
      <c r="J88" s="1392">
        <f t="shared" si="2"/>
        <v>29610</v>
      </c>
      <c r="K88" s="1393">
        <f t="shared" si="3"/>
        <v>36650</v>
      </c>
    </row>
    <row r="89" spans="1:11">
      <c r="A89" s="2008"/>
      <c r="B89" s="1387" t="s">
        <v>3843</v>
      </c>
      <c r="C89" s="1388" t="s">
        <v>4367</v>
      </c>
      <c r="D89" s="1389">
        <v>500</v>
      </c>
      <c r="E89" s="1390">
        <v>40</v>
      </c>
      <c r="F89" s="1390">
        <v>1927</v>
      </c>
      <c r="G89" s="1391">
        <v>1833</v>
      </c>
      <c r="H89" s="1579">
        <v>30211</v>
      </c>
      <c r="I89" s="1580">
        <v>37250</v>
      </c>
      <c r="J89" s="1392">
        <f t="shared" si="2"/>
        <v>30211</v>
      </c>
      <c r="K89" s="1393">
        <f t="shared" si="3"/>
        <v>37250</v>
      </c>
    </row>
    <row r="90" spans="1:11">
      <c r="A90" s="2008"/>
      <c r="B90" s="1387" t="s">
        <v>3844</v>
      </c>
      <c r="C90" s="1388" t="s">
        <v>4368</v>
      </c>
      <c r="D90" s="1389">
        <v>500</v>
      </c>
      <c r="E90" s="1390">
        <v>40</v>
      </c>
      <c r="F90" s="1390">
        <v>1968</v>
      </c>
      <c r="G90" s="1391">
        <v>1872</v>
      </c>
      <c r="H90" s="1579">
        <v>30811</v>
      </c>
      <c r="I90" s="1580">
        <v>37850</v>
      </c>
      <c r="J90" s="1392">
        <f t="shared" si="2"/>
        <v>30811</v>
      </c>
      <c r="K90" s="1393">
        <f t="shared" si="3"/>
        <v>37850</v>
      </c>
    </row>
    <row r="91" spans="1:11">
      <c r="A91" s="2008"/>
      <c r="B91" s="1387" t="s">
        <v>3845</v>
      </c>
      <c r="C91" s="1388" t="s">
        <v>4369</v>
      </c>
      <c r="D91" s="1389">
        <v>500</v>
      </c>
      <c r="E91" s="1390">
        <v>40</v>
      </c>
      <c r="F91" s="1390">
        <v>2009</v>
      </c>
      <c r="G91" s="1391">
        <v>1911</v>
      </c>
      <c r="H91" s="1579">
        <v>31411</v>
      </c>
      <c r="I91" s="1580">
        <v>38450</v>
      </c>
      <c r="J91" s="1392">
        <f t="shared" si="2"/>
        <v>31411</v>
      </c>
      <c r="K91" s="1393">
        <f t="shared" si="3"/>
        <v>38450</v>
      </c>
    </row>
    <row r="92" spans="1:11" ht="15.75" thickBot="1">
      <c r="A92" s="2008"/>
      <c r="B92" s="1394" t="s">
        <v>3846</v>
      </c>
      <c r="C92" s="1395" t="s">
        <v>4370</v>
      </c>
      <c r="D92" s="1396">
        <v>500</v>
      </c>
      <c r="E92" s="1397">
        <v>40</v>
      </c>
      <c r="F92" s="1397">
        <v>2050</v>
      </c>
      <c r="G92" s="1398">
        <v>1950</v>
      </c>
      <c r="H92" s="1579">
        <v>32012</v>
      </c>
      <c r="I92" s="1580">
        <v>39050</v>
      </c>
      <c r="J92" s="1399">
        <f t="shared" si="2"/>
        <v>32012</v>
      </c>
      <c r="K92" s="1400">
        <f t="shared" si="3"/>
        <v>39050</v>
      </c>
    </row>
    <row r="93" spans="1:11">
      <c r="A93" s="2008"/>
      <c r="B93" s="1380" t="s">
        <v>3847</v>
      </c>
      <c r="C93" s="1381" t="s">
        <v>4371</v>
      </c>
      <c r="D93" s="1401">
        <v>750</v>
      </c>
      <c r="E93" s="1402">
        <v>40</v>
      </c>
      <c r="F93" s="1402">
        <v>164</v>
      </c>
      <c r="G93" s="1403">
        <v>208</v>
      </c>
      <c r="H93" s="1579">
        <v>7807</v>
      </c>
      <c r="I93" s="1580">
        <v>14850</v>
      </c>
      <c r="J93" s="1385">
        <f t="shared" si="2"/>
        <v>7807</v>
      </c>
      <c r="K93" s="1386">
        <f t="shared" si="3"/>
        <v>14850</v>
      </c>
    </row>
    <row r="94" spans="1:11">
      <c r="A94" s="2008"/>
      <c r="B94" s="1387" t="s">
        <v>3848</v>
      </c>
      <c r="C94" s="1388" t="s">
        <v>4372</v>
      </c>
      <c r="D94" s="1389">
        <v>750</v>
      </c>
      <c r="E94" s="1390">
        <v>40</v>
      </c>
      <c r="F94" s="1390">
        <v>205</v>
      </c>
      <c r="G94" s="1391">
        <v>260</v>
      </c>
      <c r="H94" s="1579">
        <v>8736</v>
      </c>
      <c r="I94" s="1580">
        <v>15780</v>
      </c>
      <c r="J94" s="1392">
        <f t="shared" si="2"/>
        <v>8736</v>
      </c>
      <c r="K94" s="1393">
        <f t="shared" si="3"/>
        <v>15780</v>
      </c>
    </row>
    <row r="95" spans="1:11">
      <c r="A95" s="2008"/>
      <c r="B95" s="1387" t="s">
        <v>3849</v>
      </c>
      <c r="C95" s="1388" t="s">
        <v>4373</v>
      </c>
      <c r="D95" s="1389">
        <v>750</v>
      </c>
      <c r="E95" s="1390">
        <v>40</v>
      </c>
      <c r="F95" s="1390">
        <v>246</v>
      </c>
      <c r="G95" s="1391">
        <v>312</v>
      </c>
      <c r="H95" s="1579">
        <v>9664</v>
      </c>
      <c r="I95" s="1580">
        <v>16710</v>
      </c>
      <c r="J95" s="1392">
        <f t="shared" si="2"/>
        <v>9664</v>
      </c>
      <c r="K95" s="1393">
        <f t="shared" si="3"/>
        <v>16710</v>
      </c>
    </row>
    <row r="96" spans="1:11">
      <c r="A96" s="2008"/>
      <c r="B96" s="1387" t="s">
        <v>3850</v>
      </c>
      <c r="C96" s="1388" t="s">
        <v>4374</v>
      </c>
      <c r="D96" s="1389">
        <v>750</v>
      </c>
      <c r="E96" s="1390">
        <v>40</v>
      </c>
      <c r="F96" s="1390">
        <v>287</v>
      </c>
      <c r="G96" s="1391">
        <v>364</v>
      </c>
      <c r="H96" s="1579">
        <v>10593</v>
      </c>
      <c r="I96" s="1580">
        <v>17640</v>
      </c>
      <c r="J96" s="1392">
        <f t="shared" si="2"/>
        <v>10593</v>
      </c>
      <c r="K96" s="1393">
        <f t="shared" si="3"/>
        <v>17640</v>
      </c>
    </row>
    <row r="97" spans="1:11">
      <c r="A97" s="2008"/>
      <c r="B97" s="1387" t="s">
        <v>3851</v>
      </c>
      <c r="C97" s="1388" t="s">
        <v>4375</v>
      </c>
      <c r="D97" s="1389">
        <v>750</v>
      </c>
      <c r="E97" s="1390">
        <v>40</v>
      </c>
      <c r="F97" s="1390">
        <v>328</v>
      </c>
      <c r="G97" s="1391">
        <v>416</v>
      </c>
      <c r="H97" s="1579">
        <v>11521</v>
      </c>
      <c r="I97" s="1580">
        <v>18560</v>
      </c>
      <c r="J97" s="1392">
        <f t="shared" si="2"/>
        <v>11521</v>
      </c>
      <c r="K97" s="1393">
        <f t="shared" si="3"/>
        <v>18560</v>
      </c>
    </row>
    <row r="98" spans="1:11">
      <c r="A98" s="2008"/>
      <c r="B98" s="1387" t="s">
        <v>3852</v>
      </c>
      <c r="C98" s="1388" t="s">
        <v>4376</v>
      </c>
      <c r="D98" s="1389">
        <v>750</v>
      </c>
      <c r="E98" s="1390">
        <v>40</v>
      </c>
      <c r="F98" s="1390">
        <v>369</v>
      </c>
      <c r="G98" s="1391">
        <v>468</v>
      </c>
      <c r="H98" s="1579">
        <v>12450</v>
      </c>
      <c r="I98" s="1580">
        <v>19490</v>
      </c>
      <c r="J98" s="1392">
        <f t="shared" si="2"/>
        <v>12450</v>
      </c>
      <c r="K98" s="1393">
        <f t="shared" si="3"/>
        <v>19490</v>
      </c>
    </row>
    <row r="99" spans="1:11">
      <c r="A99" s="2008"/>
      <c r="B99" s="1387" t="s">
        <v>3853</v>
      </c>
      <c r="C99" s="1388" t="s">
        <v>4377</v>
      </c>
      <c r="D99" s="1389">
        <v>750</v>
      </c>
      <c r="E99" s="1390">
        <v>40</v>
      </c>
      <c r="F99" s="1390">
        <v>410</v>
      </c>
      <c r="G99" s="1391">
        <v>520</v>
      </c>
      <c r="H99" s="1579">
        <v>13378</v>
      </c>
      <c r="I99" s="1580">
        <v>20420</v>
      </c>
      <c r="J99" s="1392">
        <f t="shared" si="2"/>
        <v>13378</v>
      </c>
      <c r="K99" s="1393">
        <f t="shared" si="3"/>
        <v>20420</v>
      </c>
    </row>
    <row r="100" spans="1:11">
      <c r="A100" s="2008"/>
      <c r="B100" s="1387" t="s">
        <v>3854</v>
      </c>
      <c r="C100" s="1388" t="s">
        <v>4378</v>
      </c>
      <c r="D100" s="1389">
        <v>750</v>
      </c>
      <c r="E100" s="1390">
        <v>40</v>
      </c>
      <c r="F100" s="1390">
        <v>451</v>
      </c>
      <c r="G100" s="1391">
        <v>572</v>
      </c>
      <c r="H100" s="1579">
        <v>14307</v>
      </c>
      <c r="I100" s="1580">
        <v>21350</v>
      </c>
      <c r="J100" s="1392">
        <f t="shared" si="2"/>
        <v>14307</v>
      </c>
      <c r="K100" s="1393">
        <f t="shared" si="3"/>
        <v>21350</v>
      </c>
    </row>
    <row r="101" spans="1:11">
      <c r="A101" s="2008"/>
      <c r="B101" s="1387" t="s">
        <v>3855</v>
      </c>
      <c r="C101" s="1388" t="s">
        <v>4379</v>
      </c>
      <c r="D101" s="1389">
        <v>750</v>
      </c>
      <c r="E101" s="1390">
        <v>40</v>
      </c>
      <c r="F101" s="1390">
        <v>492</v>
      </c>
      <c r="G101" s="1391">
        <v>624</v>
      </c>
      <c r="H101" s="1579">
        <v>15236</v>
      </c>
      <c r="I101" s="1580">
        <v>22280</v>
      </c>
      <c r="J101" s="1392">
        <f t="shared" si="2"/>
        <v>15236</v>
      </c>
      <c r="K101" s="1393">
        <f t="shared" si="3"/>
        <v>22280</v>
      </c>
    </row>
    <row r="102" spans="1:11">
      <c r="A102" s="2008"/>
      <c r="B102" s="1387" t="s">
        <v>3856</v>
      </c>
      <c r="C102" s="1388" t="s">
        <v>4380</v>
      </c>
      <c r="D102" s="1389">
        <v>750</v>
      </c>
      <c r="E102" s="1390">
        <v>40</v>
      </c>
      <c r="F102" s="1390">
        <v>533</v>
      </c>
      <c r="G102" s="1391">
        <v>676</v>
      </c>
      <c r="H102" s="1579">
        <v>16164</v>
      </c>
      <c r="I102" s="1580">
        <v>23210</v>
      </c>
      <c r="J102" s="1392">
        <f t="shared" si="2"/>
        <v>16164</v>
      </c>
      <c r="K102" s="1393">
        <f t="shared" si="3"/>
        <v>23210</v>
      </c>
    </row>
    <row r="103" spans="1:11">
      <c r="A103" s="2008"/>
      <c r="B103" s="1387" t="s">
        <v>3857</v>
      </c>
      <c r="C103" s="1388" t="s">
        <v>4381</v>
      </c>
      <c r="D103" s="1389">
        <v>750</v>
      </c>
      <c r="E103" s="1390">
        <v>40</v>
      </c>
      <c r="F103" s="1390">
        <v>574</v>
      </c>
      <c r="G103" s="1391">
        <v>728</v>
      </c>
      <c r="H103" s="1579">
        <v>17093</v>
      </c>
      <c r="I103" s="1580">
        <v>24140</v>
      </c>
      <c r="J103" s="1392">
        <f t="shared" si="2"/>
        <v>17093</v>
      </c>
      <c r="K103" s="1393">
        <f t="shared" si="3"/>
        <v>24140</v>
      </c>
    </row>
    <row r="104" spans="1:11">
      <c r="A104" s="2008"/>
      <c r="B104" s="1387" t="s">
        <v>3858</v>
      </c>
      <c r="C104" s="1388" t="s">
        <v>4382</v>
      </c>
      <c r="D104" s="1389">
        <v>750</v>
      </c>
      <c r="E104" s="1390">
        <v>40</v>
      </c>
      <c r="F104" s="1390">
        <v>615</v>
      </c>
      <c r="G104" s="1391">
        <v>780</v>
      </c>
      <c r="H104" s="1579">
        <v>18021</v>
      </c>
      <c r="I104" s="1580">
        <v>25060</v>
      </c>
      <c r="J104" s="1392">
        <f t="shared" si="2"/>
        <v>18021</v>
      </c>
      <c r="K104" s="1393">
        <f t="shared" si="3"/>
        <v>25060</v>
      </c>
    </row>
    <row r="105" spans="1:11" ht="15.75" thickBot="1">
      <c r="A105" s="2008"/>
      <c r="B105" s="1394" t="s">
        <v>3859</v>
      </c>
      <c r="C105" s="1395" t="s">
        <v>4383</v>
      </c>
      <c r="D105" s="1396">
        <v>750</v>
      </c>
      <c r="E105" s="1397">
        <v>40</v>
      </c>
      <c r="F105" s="1397">
        <v>656</v>
      </c>
      <c r="G105" s="1398">
        <v>832</v>
      </c>
      <c r="H105" s="1579">
        <v>18950</v>
      </c>
      <c r="I105" s="1580">
        <v>25990</v>
      </c>
      <c r="J105" s="1399">
        <f t="shared" si="2"/>
        <v>18950</v>
      </c>
      <c r="K105" s="1400">
        <f t="shared" si="3"/>
        <v>25990</v>
      </c>
    </row>
    <row r="106" spans="1:11">
      <c r="A106" s="2008"/>
      <c r="B106" s="1380" t="s">
        <v>3860</v>
      </c>
      <c r="C106" s="1381" t="s">
        <v>4384</v>
      </c>
      <c r="D106" s="1401">
        <v>900</v>
      </c>
      <c r="E106" s="1402">
        <v>40</v>
      </c>
      <c r="F106" s="1402">
        <v>164</v>
      </c>
      <c r="G106" s="1403">
        <v>238.4</v>
      </c>
      <c r="H106" s="1579">
        <v>8298</v>
      </c>
      <c r="I106" s="1580">
        <v>15340</v>
      </c>
      <c r="J106" s="1385">
        <f t="shared" si="2"/>
        <v>8298</v>
      </c>
      <c r="K106" s="1386">
        <f t="shared" si="3"/>
        <v>15340</v>
      </c>
    </row>
    <row r="107" spans="1:11">
      <c r="A107" s="2008"/>
      <c r="B107" s="1387" t="s">
        <v>3861</v>
      </c>
      <c r="C107" s="1388" t="s">
        <v>4385</v>
      </c>
      <c r="D107" s="1389">
        <v>900</v>
      </c>
      <c r="E107" s="1390">
        <v>40</v>
      </c>
      <c r="F107" s="1390">
        <v>205</v>
      </c>
      <c r="G107" s="1391">
        <v>298</v>
      </c>
      <c r="H107" s="1579">
        <v>9332</v>
      </c>
      <c r="I107" s="1580">
        <v>16380</v>
      </c>
      <c r="J107" s="1392">
        <f t="shared" si="2"/>
        <v>9332</v>
      </c>
      <c r="K107" s="1393">
        <f t="shared" si="3"/>
        <v>16380</v>
      </c>
    </row>
    <row r="108" spans="1:11">
      <c r="A108" s="2008"/>
      <c r="B108" s="1387" t="s">
        <v>3862</v>
      </c>
      <c r="C108" s="1388" t="s">
        <v>4386</v>
      </c>
      <c r="D108" s="1389">
        <v>900</v>
      </c>
      <c r="E108" s="1390">
        <v>40</v>
      </c>
      <c r="F108" s="1390">
        <v>246</v>
      </c>
      <c r="G108" s="1391">
        <v>357.6</v>
      </c>
      <c r="H108" s="1579">
        <v>10366</v>
      </c>
      <c r="I108" s="1580">
        <v>17410</v>
      </c>
      <c r="J108" s="1392">
        <f t="shared" si="2"/>
        <v>10366</v>
      </c>
      <c r="K108" s="1393">
        <f t="shared" si="3"/>
        <v>17410</v>
      </c>
    </row>
    <row r="109" spans="1:11">
      <c r="A109" s="2008"/>
      <c r="B109" s="1387" t="s">
        <v>3863</v>
      </c>
      <c r="C109" s="1388" t="s">
        <v>4387</v>
      </c>
      <c r="D109" s="1389">
        <v>900</v>
      </c>
      <c r="E109" s="1390">
        <v>40</v>
      </c>
      <c r="F109" s="1390">
        <v>287</v>
      </c>
      <c r="G109" s="1391">
        <v>417.2</v>
      </c>
      <c r="H109" s="1579">
        <v>11401</v>
      </c>
      <c r="I109" s="1580">
        <v>18440</v>
      </c>
      <c r="J109" s="1392">
        <f t="shared" si="2"/>
        <v>11401</v>
      </c>
      <c r="K109" s="1393">
        <f t="shared" si="3"/>
        <v>18440</v>
      </c>
    </row>
    <row r="110" spans="1:11">
      <c r="A110" s="2008"/>
      <c r="B110" s="1387" t="s">
        <v>3864</v>
      </c>
      <c r="C110" s="1388" t="s">
        <v>4388</v>
      </c>
      <c r="D110" s="1389">
        <v>900</v>
      </c>
      <c r="E110" s="1390">
        <v>40</v>
      </c>
      <c r="F110" s="1390">
        <v>328</v>
      </c>
      <c r="G110" s="1391">
        <v>476.8</v>
      </c>
      <c r="H110" s="1579">
        <v>12435</v>
      </c>
      <c r="I110" s="1580">
        <v>19480</v>
      </c>
      <c r="J110" s="1392">
        <f t="shared" si="2"/>
        <v>12435</v>
      </c>
      <c r="K110" s="1393">
        <f t="shared" si="3"/>
        <v>19480</v>
      </c>
    </row>
    <row r="111" spans="1:11">
      <c r="A111" s="2008"/>
      <c r="B111" s="1387" t="s">
        <v>3865</v>
      </c>
      <c r="C111" s="1388" t="s">
        <v>4389</v>
      </c>
      <c r="D111" s="1389">
        <v>900</v>
      </c>
      <c r="E111" s="1390">
        <v>40</v>
      </c>
      <c r="F111" s="1390">
        <v>369</v>
      </c>
      <c r="G111" s="1391">
        <v>536.4</v>
      </c>
      <c r="H111" s="1579">
        <v>13469</v>
      </c>
      <c r="I111" s="1580">
        <v>20510</v>
      </c>
      <c r="J111" s="1392">
        <f t="shared" si="2"/>
        <v>13469</v>
      </c>
      <c r="K111" s="1393">
        <f t="shared" si="3"/>
        <v>20510</v>
      </c>
    </row>
    <row r="112" spans="1:11">
      <c r="A112" s="2008"/>
      <c r="B112" s="1387" t="s">
        <v>3866</v>
      </c>
      <c r="C112" s="1388" t="s">
        <v>4390</v>
      </c>
      <c r="D112" s="1389">
        <v>900</v>
      </c>
      <c r="E112" s="1390">
        <v>40</v>
      </c>
      <c r="F112" s="1390">
        <v>410</v>
      </c>
      <c r="G112" s="1391">
        <v>596</v>
      </c>
      <c r="H112" s="1579">
        <v>14503</v>
      </c>
      <c r="I112" s="1580">
        <v>21550</v>
      </c>
      <c r="J112" s="1392">
        <f t="shared" si="2"/>
        <v>14503</v>
      </c>
      <c r="K112" s="1393">
        <f t="shared" si="3"/>
        <v>21550</v>
      </c>
    </row>
    <row r="113" spans="1:11">
      <c r="A113" s="2008"/>
      <c r="B113" s="1387" t="s">
        <v>3867</v>
      </c>
      <c r="C113" s="1388" t="s">
        <v>4391</v>
      </c>
      <c r="D113" s="1389">
        <v>900</v>
      </c>
      <c r="E113" s="1390">
        <v>40</v>
      </c>
      <c r="F113" s="1390">
        <v>451</v>
      </c>
      <c r="G113" s="1391">
        <v>655.6</v>
      </c>
      <c r="H113" s="1579">
        <v>15537</v>
      </c>
      <c r="I113" s="1580">
        <v>22580</v>
      </c>
      <c r="J113" s="1392">
        <f t="shared" si="2"/>
        <v>15537</v>
      </c>
      <c r="K113" s="1393">
        <f t="shared" si="3"/>
        <v>22580</v>
      </c>
    </row>
    <row r="114" spans="1:11">
      <c r="A114" s="2008"/>
      <c r="B114" s="1387" t="s">
        <v>3868</v>
      </c>
      <c r="C114" s="1388" t="s">
        <v>4392</v>
      </c>
      <c r="D114" s="1389">
        <v>900</v>
      </c>
      <c r="E114" s="1390">
        <v>40</v>
      </c>
      <c r="F114" s="1390">
        <v>492</v>
      </c>
      <c r="G114" s="1391">
        <v>715.2</v>
      </c>
      <c r="H114" s="1579">
        <v>16571</v>
      </c>
      <c r="I114" s="1580">
        <v>23610</v>
      </c>
      <c r="J114" s="1392">
        <f t="shared" si="2"/>
        <v>16571</v>
      </c>
      <c r="K114" s="1393">
        <f t="shared" si="3"/>
        <v>23610</v>
      </c>
    </row>
    <row r="115" spans="1:11">
      <c r="A115" s="2008"/>
      <c r="B115" s="1387" t="s">
        <v>3869</v>
      </c>
      <c r="C115" s="1388" t="s">
        <v>4393</v>
      </c>
      <c r="D115" s="1389">
        <v>900</v>
      </c>
      <c r="E115" s="1390">
        <v>40</v>
      </c>
      <c r="F115" s="1390">
        <v>533</v>
      </c>
      <c r="G115" s="1391">
        <v>774.80000000000007</v>
      </c>
      <c r="H115" s="1579">
        <v>17605</v>
      </c>
      <c r="I115" s="1580">
        <v>24650</v>
      </c>
      <c r="J115" s="1392">
        <f t="shared" si="2"/>
        <v>17605</v>
      </c>
      <c r="K115" s="1393">
        <f t="shared" si="3"/>
        <v>24650</v>
      </c>
    </row>
    <row r="116" spans="1:11">
      <c r="A116" s="2008"/>
      <c r="B116" s="1387" t="s">
        <v>3870</v>
      </c>
      <c r="C116" s="1388" t="s">
        <v>4394</v>
      </c>
      <c r="D116" s="1389">
        <v>900</v>
      </c>
      <c r="E116" s="1390">
        <v>40</v>
      </c>
      <c r="F116" s="1390">
        <v>574</v>
      </c>
      <c r="G116" s="1391">
        <v>834.4</v>
      </c>
      <c r="H116" s="1579">
        <v>18639</v>
      </c>
      <c r="I116" s="1580">
        <v>25680</v>
      </c>
      <c r="J116" s="1392">
        <f t="shared" si="2"/>
        <v>18639</v>
      </c>
      <c r="K116" s="1393">
        <f t="shared" si="3"/>
        <v>25680</v>
      </c>
    </row>
    <row r="117" spans="1:11">
      <c r="A117" s="2008"/>
      <c r="B117" s="1387" t="s">
        <v>3871</v>
      </c>
      <c r="C117" s="1388" t="s">
        <v>4395</v>
      </c>
      <c r="D117" s="1389">
        <v>900</v>
      </c>
      <c r="E117" s="1390">
        <v>40</v>
      </c>
      <c r="F117" s="1390">
        <v>615</v>
      </c>
      <c r="G117" s="1391">
        <v>894</v>
      </c>
      <c r="H117" s="1579">
        <v>19673</v>
      </c>
      <c r="I117" s="1580">
        <v>26720</v>
      </c>
      <c r="J117" s="1392">
        <f t="shared" si="2"/>
        <v>19673</v>
      </c>
      <c r="K117" s="1393">
        <f t="shared" si="3"/>
        <v>26720</v>
      </c>
    </row>
    <row r="118" spans="1:11" ht="15.75" thickBot="1">
      <c r="A118" s="2008"/>
      <c r="B118" s="1394" t="s">
        <v>3872</v>
      </c>
      <c r="C118" s="1395" t="s">
        <v>4396</v>
      </c>
      <c r="D118" s="1396">
        <v>900</v>
      </c>
      <c r="E118" s="1397">
        <v>40</v>
      </c>
      <c r="F118" s="1397">
        <v>656</v>
      </c>
      <c r="G118" s="1398">
        <v>953.6</v>
      </c>
      <c r="H118" s="1579">
        <v>20707</v>
      </c>
      <c r="I118" s="1580">
        <v>27750</v>
      </c>
      <c r="J118" s="1399">
        <f t="shared" si="2"/>
        <v>20707</v>
      </c>
      <c r="K118" s="1400">
        <f t="shared" si="3"/>
        <v>27750</v>
      </c>
    </row>
    <row r="119" spans="1:11">
      <c r="A119" s="2008"/>
      <c r="B119" s="1380" t="s">
        <v>3873</v>
      </c>
      <c r="C119" s="1381" t="s">
        <v>4397</v>
      </c>
      <c r="D119" s="1401">
        <v>1100</v>
      </c>
      <c r="E119" s="1402">
        <v>40</v>
      </c>
      <c r="F119" s="1402">
        <v>164</v>
      </c>
      <c r="G119" s="1403">
        <v>259.2</v>
      </c>
      <c r="H119" s="1579">
        <v>8683</v>
      </c>
      <c r="I119" s="1580">
        <v>15730</v>
      </c>
      <c r="J119" s="1385">
        <f t="shared" si="2"/>
        <v>8683</v>
      </c>
      <c r="K119" s="1386">
        <f t="shared" si="3"/>
        <v>15730</v>
      </c>
    </row>
    <row r="120" spans="1:11">
      <c r="A120" s="2008"/>
      <c r="B120" s="1387" t="s">
        <v>3874</v>
      </c>
      <c r="C120" s="1388" t="s">
        <v>4398</v>
      </c>
      <c r="D120" s="1389">
        <v>1100</v>
      </c>
      <c r="E120" s="1390">
        <v>40</v>
      </c>
      <c r="F120" s="1390">
        <v>205</v>
      </c>
      <c r="G120" s="1391">
        <v>324</v>
      </c>
      <c r="H120" s="1579">
        <v>9813</v>
      </c>
      <c r="I120" s="1580">
        <v>16860</v>
      </c>
      <c r="J120" s="1392">
        <f t="shared" si="2"/>
        <v>9813</v>
      </c>
      <c r="K120" s="1393">
        <f t="shared" si="3"/>
        <v>16860</v>
      </c>
    </row>
    <row r="121" spans="1:11">
      <c r="A121" s="2008"/>
      <c r="B121" s="1387" t="s">
        <v>3875</v>
      </c>
      <c r="C121" s="1388" t="s">
        <v>4399</v>
      </c>
      <c r="D121" s="1389">
        <v>1100</v>
      </c>
      <c r="E121" s="1390">
        <v>40</v>
      </c>
      <c r="F121" s="1390">
        <v>246</v>
      </c>
      <c r="G121" s="1391">
        <v>388.79999999999995</v>
      </c>
      <c r="H121" s="1579">
        <v>10943</v>
      </c>
      <c r="I121" s="1580">
        <v>17990</v>
      </c>
      <c r="J121" s="1392">
        <f t="shared" si="2"/>
        <v>10943</v>
      </c>
      <c r="K121" s="1393">
        <f t="shared" si="3"/>
        <v>17990</v>
      </c>
    </row>
    <row r="122" spans="1:11">
      <c r="A122" s="2008"/>
      <c r="B122" s="1387" t="s">
        <v>3876</v>
      </c>
      <c r="C122" s="1388" t="s">
        <v>4400</v>
      </c>
      <c r="D122" s="1389">
        <v>1100</v>
      </c>
      <c r="E122" s="1390">
        <v>40</v>
      </c>
      <c r="F122" s="1390">
        <v>287</v>
      </c>
      <c r="G122" s="1391">
        <v>453.59999999999997</v>
      </c>
      <c r="H122" s="1579">
        <v>12074</v>
      </c>
      <c r="I122" s="1580">
        <v>19120</v>
      </c>
      <c r="J122" s="1392">
        <f t="shared" si="2"/>
        <v>12074</v>
      </c>
      <c r="K122" s="1393">
        <f t="shared" si="3"/>
        <v>19120</v>
      </c>
    </row>
    <row r="123" spans="1:11">
      <c r="A123" s="2008"/>
      <c r="B123" s="1387" t="s">
        <v>3877</v>
      </c>
      <c r="C123" s="1388" t="s">
        <v>4401</v>
      </c>
      <c r="D123" s="1389">
        <v>1100</v>
      </c>
      <c r="E123" s="1390">
        <v>40</v>
      </c>
      <c r="F123" s="1390">
        <v>328</v>
      </c>
      <c r="G123" s="1391">
        <v>518.4</v>
      </c>
      <c r="H123" s="1579">
        <v>13204</v>
      </c>
      <c r="I123" s="1580">
        <v>20250</v>
      </c>
      <c r="J123" s="1392">
        <f t="shared" si="2"/>
        <v>13204</v>
      </c>
      <c r="K123" s="1393">
        <f t="shared" si="3"/>
        <v>20250</v>
      </c>
    </row>
    <row r="124" spans="1:11">
      <c r="A124" s="2008"/>
      <c r="B124" s="1387" t="s">
        <v>3878</v>
      </c>
      <c r="C124" s="1388" t="s">
        <v>4402</v>
      </c>
      <c r="D124" s="1389">
        <v>1100</v>
      </c>
      <c r="E124" s="1390">
        <v>40</v>
      </c>
      <c r="F124" s="1390">
        <v>369</v>
      </c>
      <c r="G124" s="1391">
        <v>583.19999999999993</v>
      </c>
      <c r="H124" s="1579">
        <v>14334</v>
      </c>
      <c r="I124" s="1580">
        <v>21380</v>
      </c>
      <c r="J124" s="1392">
        <f t="shared" si="2"/>
        <v>14334</v>
      </c>
      <c r="K124" s="1393">
        <f t="shared" si="3"/>
        <v>21380</v>
      </c>
    </row>
    <row r="125" spans="1:11">
      <c r="A125" s="2008"/>
      <c r="B125" s="1387" t="s">
        <v>3879</v>
      </c>
      <c r="C125" s="1388" t="s">
        <v>4403</v>
      </c>
      <c r="D125" s="1389">
        <v>1100</v>
      </c>
      <c r="E125" s="1390">
        <v>40</v>
      </c>
      <c r="F125" s="1390">
        <v>410</v>
      </c>
      <c r="G125" s="1391">
        <v>648</v>
      </c>
      <c r="H125" s="1579">
        <v>15464</v>
      </c>
      <c r="I125" s="1580">
        <v>22510</v>
      </c>
      <c r="J125" s="1392">
        <f t="shared" si="2"/>
        <v>15464</v>
      </c>
      <c r="K125" s="1393">
        <f t="shared" si="3"/>
        <v>22510</v>
      </c>
    </row>
    <row r="126" spans="1:11">
      <c r="A126" s="2008"/>
      <c r="B126" s="1387" t="s">
        <v>3880</v>
      </c>
      <c r="C126" s="1388" t="s">
        <v>4404</v>
      </c>
      <c r="D126" s="1389">
        <v>1100</v>
      </c>
      <c r="E126" s="1390">
        <v>40</v>
      </c>
      <c r="F126" s="1390">
        <v>451</v>
      </c>
      <c r="G126" s="1391">
        <v>712.8</v>
      </c>
      <c r="H126" s="1579">
        <v>16594</v>
      </c>
      <c r="I126" s="1580">
        <v>23640</v>
      </c>
      <c r="J126" s="1392">
        <f t="shared" si="2"/>
        <v>16594</v>
      </c>
      <c r="K126" s="1393">
        <f t="shared" si="3"/>
        <v>23640</v>
      </c>
    </row>
    <row r="127" spans="1:11">
      <c r="A127" s="2008"/>
      <c r="B127" s="1387" t="s">
        <v>3881</v>
      </c>
      <c r="C127" s="1388" t="s">
        <v>4405</v>
      </c>
      <c r="D127" s="1389">
        <v>1100</v>
      </c>
      <c r="E127" s="1390">
        <v>40</v>
      </c>
      <c r="F127" s="1390">
        <v>492</v>
      </c>
      <c r="G127" s="1391">
        <v>777.59999999999991</v>
      </c>
      <c r="H127" s="1579">
        <v>17725</v>
      </c>
      <c r="I127" s="1580">
        <v>24770</v>
      </c>
      <c r="J127" s="1392">
        <f t="shared" si="2"/>
        <v>17725</v>
      </c>
      <c r="K127" s="1393">
        <f t="shared" si="3"/>
        <v>24770</v>
      </c>
    </row>
    <row r="128" spans="1:11">
      <c r="A128" s="2008"/>
      <c r="B128" s="1387" t="s">
        <v>3882</v>
      </c>
      <c r="C128" s="1388" t="s">
        <v>4406</v>
      </c>
      <c r="D128" s="1389">
        <v>1100</v>
      </c>
      <c r="E128" s="1390">
        <v>40</v>
      </c>
      <c r="F128" s="1390">
        <v>533</v>
      </c>
      <c r="G128" s="1391">
        <v>842.4</v>
      </c>
      <c r="H128" s="1579">
        <v>18855</v>
      </c>
      <c r="I128" s="1580">
        <v>25900</v>
      </c>
      <c r="J128" s="1392">
        <f t="shared" si="2"/>
        <v>18855</v>
      </c>
      <c r="K128" s="1393">
        <f t="shared" si="3"/>
        <v>25900</v>
      </c>
    </row>
    <row r="129" spans="1:11">
      <c r="A129" s="2008"/>
      <c r="B129" s="1387" t="s">
        <v>3883</v>
      </c>
      <c r="C129" s="1388" t="s">
        <v>4407</v>
      </c>
      <c r="D129" s="1389">
        <v>1100</v>
      </c>
      <c r="E129" s="1390">
        <v>40</v>
      </c>
      <c r="F129" s="1390">
        <v>574</v>
      </c>
      <c r="G129" s="1391">
        <v>907.19999999999993</v>
      </c>
      <c r="H129" s="1579">
        <v>19985</v>
      </c>
      <c r="I129" s="1580">
        <v>27030</v>
      </c>
      <c r="J129" s="1392">
        <f t="shared" si="2"/>
        <v>19985</v>
      </c>
      <c r="K129" s="1393">
        <f t="shared" si="3"/>
        <v>27030</v>
      </c>
    </row>
    <row r="130" spans="1:11" ht="15" customHeight="1">
      <c r="A130" s="2008"/>
      <c r="B130" s="1387" t="s">
        <v>3884</v>
      </c>
      <c r="C130" s="1388" t="s">
        <v>4408</v>
      </c>
      <c r="D130" s="1389">
        <v>1100</v>
      </c>
      <c r="E130" s="1390">
        <v>40</v>
      </c>
      <c r="F130" s="1390">
        <v>615</v>
      </c>
      <c r="G130" s="1391">
        <v>972</v>
      </c>
      <c r="H130" s="1579">
        <v>21115</v>
      </c>
      <c r="I130" s="1580">
        <v>28160</v>
      </c>
      <c r="J130" s="1392">
        <f t="shared" si="2"/>
        <v>21115</v>
      </c>
      <c r="K130" s="1393">
        <f t="shared" si="3"/>
        <v>28160</v>
      </c>
    </row>
    <row r="131" spans="1:11" ht="15.75" thickBot="1">
      <c r="A131" s="2008"/>
      <c r="B131" s="1394" t="s">
        <v>3885</v>
      </c>
      <c r="C131" s="1395" t="s">
        <v>4409</v>
      </c>
      <c r="D131" s="1396">
        <v>1100</v>
      </c>
      <c r="E131" s="1397">
        <v>40</v>
      </c>
      <c r="F131" s="1397">
        <v>656</v>
      </c>
      <c r="G131" s="1398">
        <v>1036.8</v>
      </c>
      <c r="H131" s="1579">
        <v>22245</v>
      </c>
      <c r="I131" s="1580">
        <v>29290</v>
      </c>
      <c r="J131" s="1399">
        <f t="shared" si="2"/>
        <v>22245</v>
      </c>
      <c r="K131" s="1400">
        <f t="shared" si="3"/>
        <v>29290</v>
      </c>
    </row>
    <row r="132" spans="1:11">
      <c r="A132" s="2008"/>
      <c r="B132" s="1380" t="s">
        <v>3886</v>
      </c>
      <c r="C132" s="1381" t="s">
        <v>4410</v>
      </c>
      <c r="D132" s="1401">
        <v>1200</v>
      </c>
      <c r="E132" s="1402">
        <v>40</v>
      </c>
      <c r="F132" s="1402">
        <v>164</v>
      </c>
      <c r="G132" s="1403">
        <v>300.39999999999998</v>
      </c>
      <c r="H132" s="1579">
        <v>9786</v>
      </c>
      <c r="I132" s="1580">
        <v>16830</v>
      </c>
      <c r="J132" s="1385">
        <f t="shared" si="2"/>
        <v>9786</v>
      </c>
      <c r="K132" s="1386">
        <f t="shared" si="3"/>
        <v>16830</v>
      </c>
    </row>
    <row r="133" spans="1:11">
      <c r="A133" s="2008"/>
      <c r="B133" s="1387" t="s">
        <v>3887</v>
      </c>
      <c r="C133" s="1388" t="s">
        <v>4411</v>
      </c>
      <c r="D133" s="1389">
        <v>1200</v>
      </c>
      <c r="E133" s="1390">
        <v>40</v>
      </c>
      <c r="F133" s="1390">
        <v>205</v>
      </c>
      <c r="G133" s="1391">
        <v>375.5</v>
      </c>
      <c r="H133" s="1579">
        <v>11057</v>
      </c>
      <c r="I133" s="1580">
        <v>18100</v>
      </c>
      <c r="J133" s="1392">
        <f t="shared" si="2"/>
        <v>11057</v>
      </c>
      <c r="K133" s="1393">
        <f t="shared" si="3"/>
        <v>18100</v>
      </c>
    </row>
    <row r="134" spans="1:11">
      <c r="A134" s="2008"/>
      <c r="B134" s="1387" t="s">
        <v>3888</v>
      </c>
      <c r="C134" s="1388" t="s">
        <v>4412</v>
      </c>
      <c r="D134" s="1389">
        <v>1200</v>
      </c>
      <c r="E134" s="1390">
        <v>40</v>
      </c>
      <c r="F134" s="1390">
        <v>246</v>
      </c>
      <c r="G134" s="1391">
        <v>450.59999999999997</v>
      </c>
      <c r="H134" s="1579">
        <v>12328</v>
      </c>
      <c r="I134" s="1580">
        <v>19370</v>
      </c>
      <c r="J134" s="1392">
        <f t="shared" si="2"/>
        <v>12328</v>
      </c>
      <c r="K134" s="1393">
        <f t="shared" si="3"/>
        <v>19370</v>
      </c>
    </row>
    <row r="135" spans="1:11">
      <c r="A135" s="2008"/>
      <c r="B135" s="1387" t="s">
        <v>3889</v>
      </c>
      <c r="C135" s="1388" t="s">
        <v>4413</v>
      </c>
      <c r="D135" s="1389">
        <v>1200</v>
      </c>
      <c r="E135" s="1390">
        <v>40</v>
      </c>
      <c r="F135" s="1390">
        <v>287</v>
      </c>
      <c r="G135" s="1391">
        <v>525.69999999999993</v>
      </c>
      <c r="H135" s="1579">
        <v>13599</v>
      </c>
      <c r="I135" s="1580">
        <v>20640</v>
      </c>
      <c r="J135" s="1392">
        <f t="shared" ref="J135:J198" si="4">H135-H135*$E$3</f>
        <v>13599</v>
      </c>
      <c r="K135" s="1393">
        <f t="shared" ref="K135:K198" si="5">I135-I135*$E$3</f>
        <v>20640</v>
      </c>
    </row>
    <row r="136" spans="1:11">
      <c r="A136" s="2008"/>
      <c r="B136" s="1387" t="s">
        <v>3890</v>
      </c>
      <c r="C136" s="1388" t="s">
        <v>4414</v>
      </c>
      <c r="D136" s="1389">
        <v>1200</v>
      </c>
      <c r="E136" s="1390">
        <v>40</v>
      </c>
      <c r="F136" s="1390">
        <v>328</v>
      </c>
      <c r="G136" s="1391">
        <v>600.79999999999995</v>
      </c>
      <c r="H136" s="1579">
        <v>14870</v>
      </c>
      <c r="I136" s="1580">
        <v>21910</v>
      </c>
      <c r="J136" s="1392">
        <f t="shared" si="4"/>
        <v>14870</v>
      </c>
      <c r="K136" s="1393">
        <f t="shared" si="5"/>
        <v>21910</v>
      </c>
    </row>
    <row r="137" spans="1:11">
      <c r="A137" s="2008"/>
      <c r="B137" s="1387" t="s">
        <v>3891</v>
      </c>
      <c r="C137" s="1388" t="s">
        <v>4415</v>
      </c>
      <c r="D137" s="1389">
        <v>1200</v>
      </c>
      <c r="E137" s="1390">
        <v>40</v>
      </c>
      <c r="F137" s="1390">
        <v>369</v>
      </c>
      <c r="G137" s="1391">
        <v>675.9</v>
      </c>
      <c r="H137" s="1579">
        <v>16141</v>
      </c>
      <c r="I137" s="1580">
        <v>23180</v>
      </c>
      <c r="J137" s="1392">
        <f t="shared" si="4"/>
        <v>16141</v>
      </c>
      <c r="K137" s="1393">
        <f t="shared" si="5"/>
        <v>23180</v>
      </c>
    </row>
    <row r="138" spans="1:11">
      <c r="A138" s="2008"/>
      <c r="B138" s="1387" t="s">
        <v>3892</v>
      </c>
      <c r="C138" s="1388" t="s">
        <v>4416</v>
      </c>
      <c r="D138" s="1389">
        <v>1200</v>
      </c>
      <c r="E138" s="1390">
        <v>40</v>
      </c>
      <c r="F138" s="1390">
        <v>410</v>
      </c>
      <c r="G138" s="1391">
        <v>751</v>
      </c>
      <c r="H138" s="1579">
        <v>17412</v>
      </c>
      <c r="I138" s="1580">
        <v>24450</v>
      </c>
      <c r="J138" s="1392">
        <f t="shared" si="4"/>
        <v>17412</v>
      </c>
      <c r="K138" s="1393">
        <f t="shared" si="5"/>
        <v>24450</v>
      </c>
    </row>
    <row r="139" spans="1:11">
      <c r="A139" s="2008"/>
      <c r="B139" s="1387" t="s">
        <v>3893</v>
      </c>
      <c r="C139" s="1388" t="s">
        <v>4417</v>
      </c>
      <c r="D139" s="1389">
        <v>1200</v>
      </c>
      <c r="E139" s="1390">
        <v>40</v>
      </c>
      <c r="F139" s="1390">
        <v>451</v>
      </c>
      <c r="G139" s="1391">
        <v>826.09999999999991</v>
      </c>
      <c r="H139" s="1579">
        <v>18682</v>
      </c>
      <c r="I139" s="1580">
        <v>25730</v>
      </c>
      <c r="J139" s="1392">
        <f t="shared" si="4"/>
        <v>18682</v>
      </c>
      <c r="K139" s="1393">
        <f t="shared" si="5"/>
        <v>25730</v>
      </c>
    </row>
    <row r="140" spans="1:11">
      <c r="A140" s="2008"/>
      <c r="B140" s="1387" t="s">
        <v>3894</v>
      </c>
      <c r="C140" s="1388" t="s">
        <v>4418</v>
      </c>
      <c r="D140" s="1389">
        <v>1200</v>
      </c>
      <c r="E140" s="1390">
        <v>40</v>
      </c>
      <c r="F140" s="1390">
        <v>492</v>
      </c>
      <c r="G140" s="1391">
        <v>901.19999999999993</v>
      </c>
      <c r="H140" s="1579">
        <v>19953</v>
      </c>
      <c r="I140" s="1580">
        <v>27000</v>
      </c>
      <c r="J140" s="1392">
        <f t="shared" si="4"/>
        <v>19953</v>
      </c>
      <c r="K140" s="1393">
        <f t="shared" si="5"/>
        <v>27000</v>
      </c>
    </row>
    <row r="141" spans="1:11">
      <c r="A141" s="2008"/>
      <c r="B141" s="1387" t="s">
        <v>3895</v>
      </c>
      <c r="C141" s="1388" t="s">
        <v>4419</v>
      </c>
      <c r="D141" s="1389">
        <v>1200</v>
      </c>
      <c r="E141" s="1390">
        <v>40</v>
      </c>
      <c r="F141" s="1390">
        <v>533</v>
      </c>
      <c r="G141" s="1391">
        <v>976.3</v>
      </c>
      <c r="H141" s="1579">
        <v>21224</v>
      </c>
      <c r="I141" s="1580">
        <v>28270</v>
      </c>
      <c r="J141" s="1392">
        <f t="shared" si="4"/>
        <v>21224</v>
      </c>
      <c r="K141" s="1393">
        <f t="shared" si="5"/>
        <v>28270</v>
      </c>
    </row>
    <row r="142" spans="1:11">
      <c r="A142" s="2008"/>
      <c r="B142" s="1387" t="s">
        <v>3896</v>
      </c>
      <c r="C142" s="1388" t="s">
        <v>4420</v>
      </c>
      <c r="D142" s="1389">
        <v>1200</v>
      </c>
      <c r="E142" s="1390">
        <v>40</v>
      </c>
      <c r="F142" s="1390">
        <v>574</v>
      </c>
      <c r="G142" s="1391">
        <v>1051.3999999999999</v>
      </c>
      <c r="H142" s="1579">
        <v>22495</v>
      </c>
      <c r="I142" s="1580">
        <v>29540</v>
      </c>
      <c r="J142" s="1392">
        <f t="shared" si="4"/>
        <v>22495</v>
      </c>
      <c r="K142" s="1393">
        <f t="shared" si="5"/>
        <v>29540</v>
      </c>
    </row>
    <row r="143" spans="1:11">
      <c r="A143" s="2008"/>
      <c r="B143" s="1387" t="s">
        <v>3897</v>
      </c>
      <c r="C143" s="1388" t="s">
        <v>4421</v>
      </c>
      <c r="D143" s="1389">
        <v>1200</v>
      </c>
      <c r="E143" s="1390">
        <v>40</v>
      </c>
      <c r="F143" s="1390">
        <v>615</v>
      </c>
      <c r="G143" s="1391">
        <v>1126.5</v>
      </c>
      <c r="H143" s="1579">
        <v>23766</v>
      </c>
      <c r="I143" s="1580">
        <v>30810</v>
      </c>
      <c r="J143" s="1392">
        <f t="shared" si="4"/>
        <v>23766</v>
      </c>
      <c r="K143" s="1393">
        <f t="shared" si="5"/>
        <v>30810</v>
      </c>
    </row>
    <row r="144" spans="1:11" ht="15.75" thickBot="1">
      <c r="A144" s="2008"/>
      <c r="B144" s="1394" t="s">
        <v>3898</v>
      </c>
      <c r="C144" s="1395" t="s">
        <v>4422</v>
      </c>
      <c r="D144" s="1396">
        <v>1200</v>
      </c>
      <c r="E144" s="1397">
        <v>40</v>
      </c>
      <c r="F144" s="1397">
        <v>656</v>
      </c>
      <c r="G144" s="1398">
        <v>1201.5999999999999</v>
      </c>
      <c r="H144" s="1579">
        <v>25037</v>
      </c>
      <c r="I144" s="1580">
        <v>32080</v>
      </c>
      <c r="J144" s="1399">
        <f t="shared" si="4"/>
        <v>25037</v>
      </c>
      <c r="K144" s="1400">
        <f t="shared" si="5"/>
        <v>32080</v>
      </c>
    </row>
    <row r="145" spans="1:11">
      <c r="A145" s="2008"/>
      <c r="B145" s="1380" t="s">
        <v>3899</v>
      </c>
      <c r="C145" s="1381" t="s">
        <v>4423</v>
      </c>
      <c r="D145" s="1401">
        <v>1500</v>
      </c>
      <c r="E145" s="1402">
        <v>40</v>
      </c>
      <c r="F145" s="1402">
        <v>164</v>
      </c>
      <c r="G145" s="1403">
        <v>362.4</v>
      </c>
      <c r="H145" s="1579">
        <v>10779</v>
      </c>
      <c r="I145" s="1580">
        <v>17820</v>
      </c>
      <c r="J145" s="1385">
        <f t="shared" si="4"/>
        <v>10779</v>
      </c>
      <c r="K145" s="1386">
        <f t="shared" si="5"/>
        <v>17820</v>
      </c>
    </row>
    <row r="146" spans="1:11">
      <c r="A146" s="2008"/>
      <c r="B146" s="1387" t="s">
        <v>3900</v>
      </c>
      <c r="C146" s="1388" t="s">
        <v>4424</v>
      </c>
      <c r="D146" s="1389">
        <v>1500</v>
      </c>
      <c r="E146" s="1390">
        <v>40</v>
      </c>
      <c r="F146" s="1390">
        <v>205</v>
      </c>
      <c r="G146" s="1391">
        <v>453</v>
      </c>
      <c r="H146" s="1579">
        <v>12260</v>
      </c>
      <c r="I146" s="1580">
        <v>19300</v>
      </c>
      <c r="J146" s="1392">
        <f t="shared" si="4"/>
        <v>12260</v>
      </c>
      <c r="K146" s="1393">
        <f t="shared" si="5"/>
        <v>19300</v>
      </c>
    </row>
    <row r="147" spans="1:11">
      <c r="A147" s="2008"/>
      <c r="B147" s="1387" t="s">
        <v>3901</v>
      </c>
      <c r="C147" s="1388" t="s">
        <v>4425</v>
      </c>
      <c r="D147" s="1389">
        <v>1500</v>
      </c>
      <c r="E147" s="1390">
        <v>40</v>
      </c>
      <c r="F147" s="1390">
        <v>246</v>
      </c>
      <c r="G147" s="1391">
        <v>543.59999999999991</v>
      </c>
      <c r="H147" s="1579">
        <v>13741</v>
      </c>
      <c r="I147" s="1580">
        <v>20780</v>
      </c>
      <c r="J147" s="1392">
        <f t="shared" si="4"/>
        <v>13741</v>
      </c>
      <c r="K147" s="1393">
        <f t="shared" si="5"/>
        <v>20780</v>
      </c>
    </row>
    <row r="148" spans="1:11">
      <c r="A148" s="2008"/>
      <c r="B148" s="1387" t="s">
        <v>3902</v>
      </c>
      <c r="C148" s="1388" t="s">
        <v>4426</v>
      </c>
      <c r="D148" s="1389">
        <v>1500</v>
      </c>
      <c r="E148" s="1390">
        <v>40</v>
      </c>
      <c r="F148" s="1390">
        <v>287</v>
      </c>
      <c r="G148" s="1391">
        <v>634.19999999999993</v>
      </c>
      <c r="H148" s="1579">
        <v>15221</v>
      </c>
      <c r="I148" s="1580">
        <v>22260</v>
      </c>
      <c r="J148" s="1392">
        <f t="shared" si="4"/>
        <v>15221</v>
      </c>
      <c r="K148" s="1393">
        <f t="shared" si="5"/>
        <v>22260</v>
      </c>
    </row>
    <row r="149" spans="1:11">
      <c r="A149" s="2008"/>
      <c r="B149" s="1387" t="s">
        <v>3903</v>
      </c>
      <c r="C149" s="1388" t="s">
        <v>4427</v>
      </c>
      <c r="D149" s="1389">
        <v>1500</v>
      </c>
      <c r="E149" s="1390">
        <v>40</v>
      </c>
      <c r="F149" s="1390">
        <v>328</v>
      </c>
      <c r="G149" s="1391">
        <v>724.8</v>
      </c>
      <c r="H149" s="1579">
        <v>16702</v>
      </c>
      <c r="I149" s="1580">
        <v>23740</v>
      </c>
      <c r="J149" s="1392">
        <f t="shared" si="4"/>
        <v>16702</v>
      </c>
      <c r="K149" s="1393">
        <f t="shared" si="5"/>
        <v>23740</v>
      </c>
    </row>
    <row r="150" spans="1:11">
      <c r="A150" s="2008"/>
      <c r="B150" s="1387" t="s">
        <v>3904</v>
      </c>
      <c r="C150" s="1388" t="s">
        <v>4428</v>
      </c>
      <c r="D150" s="1389">
        <v>1500</v>
      </c>
      <c r="E150" s="1390">
        <v>40</v>
      </c>
      <c r="F150" s="1390">
        <v>369</v>
      </c>
      <c r="G150" s="1391">
        <v>815.4</v>
      </c>
      <c r="H150" s="1579">
        <v>18183</v>
      </c>
      <c r="I150" s="1580">
        <v>25230</v>
      </c>
      <c r="J150" s="1392">
        <f t="shared" si="4"/>
        <v>18183</v>
      </c>
      <c r="K150" s="1393">
        <f t="shared" si="5"/>
        <v>25230</v>
      </c>
    </row>
    <row r="151" spans="1:11">
      <c r="A151" s="2008"/>
      <c r="B151" s="1387" t="s">
        <v>3905</v>
      </c>
      <c r="C151" s="1388" t="s">
        <v>4429</v>
      </c>
      <c r="D151" s="1389">
        <v>1500</v>
      </c>
      <c r="E151" s="1390">
        <v>40</v>
      </c>
      <c r="F151" s="1390">
        <v>410</v>
      </c>
      <c r="G151" s="1391">
        <v>906</v>
      </c>
      <c r="H151" s="1579">
        <v>19664</v>
      </c>
      <c r="I151" s="1580">
        <v>26710</v>
      </c>
      <c r="J151" s="1392">
        <f t="shared" si="4"/>
        <v>19664</v>
      </c>
      <c r="K151" s="1393">
        <f t="shared" si="5"/>
        <v>26710</v>
      </c>
    </row>
    <row r="152" spans="1:11">
      <c r="A152" s="2008"/>
      <c r="B152" s="1387" t="s">
        <v>3906</v>
      </c>
      <c r="C152" s="1388" t="s">
        <v>4430</v>
      </c>
      <c r="D152" s="1389">
        <v>1500</v>
      </c>
      <c r="E152" s="1390">
        <v>40</v>
      </c>
      <c r="F152" s="1390">
        <v>451</v>
      </c>
      <c r="G152" s="1391">
        <v>996.59999999999991</v>
      </c>
      <c r="H152" s="1579">
        <v>21144</v>
      </c>
      <c r="I152" s="1580">
        <v>28190</v>
      </c>
      <c r="J152" s="1392">
        <f t="shared" si="4"/>
        <v>21144</v>
      </c>
      <c r="K152" s="1393">
        <f t="shared" si="5"/>
        <v>28190</v>
      </c>
    </row>
    <row r="153" spans="1:11">
      <c r="A153" s="2008"/>
      <c r="B153" s="1387" t="s">
        <v>3907</v>
      </c>
      <c r="C153" s="1388" t="s">
        <v>4431</v>
      </c>
      <c r="D153" s="1389">
        <v>1500</v>
      </c>
      <c r="E153" s="1390">
        <v>40</v>
      </c>
      <c r="F153" s="1390">
        <v>492</v>
      </c>
      <c r="G153" s="1391">
        <v>1087.1999999999998</v>
      </c>
      <c r="H153" s="1579">
        <v>22625</v>
      </c>
      <c r="I153" s="1580">
        <v>29670</v>
      </c>
      <c r="J153" s="1392">
        <f t="shared" si="4"/>
        <v>22625</v>
      </c>
      <c r="K153" s="1393">
        <f t="shared" si="5"/>
        <v>29670</v>
      </c>
    </row>
    <row r="154" spans="1:11">
      <c r="A154" s="2008"/>
      <c r="B154" s="1387" t="s">
        <v>3908</v>
      </c>
      <c r="C154" s="1388" t="s">
        <v>4432</v>
      </c>
      <c r="D154" s="1389">
        <v>1500</v>
      </c>
      <c r="E154" s="1390">
        <v>40</v>
      </c>
      <c r="F154" s="1390">
        <v>533</v>
      </c>
      <c r="G154" s="1391">
        <v>1177.8</v>
      </c>
      <c r="H154" s="1579">
        <v>24106</v>
      </c>
      <c r="I154" s="1580">
        <v>31150</v>
      </c>
      <c r="J154" s="1392">
        <f t="shared" si="4"/>
        <v>24106</v>
      </c>
      <c r="K154" s="1393">
        <f t="shared" si="5"/>
        <v>31150</v>
      </c>
    </row>
    <row r="155" spans="1:11">
      <c r="A155" s="2008"/>
      <c r="B155" s="1387" t="s">
        <v>3909</v>
      </c>
      <c r="C155" s="1388" t="s">
        <v>4433</v>
      </c>
      <c r="D155" s="1389">
        <v>1500</v>
      </c>
      <c r="E155" s="1390">
        <v>40</v>
      </c>
      <c r="F155" s="1390">
        <v>574</v>
      </c>
      <c r="G155" s="1391">
        <v>1268.3999999999999</v>
      </c>
      <c r="H155" s="1579">
        <v>25587</v>
      </c>
      <c r="I155" s="1580">
        <v>32630</v>
      </c>
      <c r="J155" s="1392">
        <f t="shared" si="4"/>
        <v>25587</v>
      </c>
      <c r="K155" s="1393">
        <f t="shared" si="5"/>
        <v>32630</v>
      </c>
    </row>
    <row r="156" spans="1:11">
      <c r="A156" s="2008"/>
      <c r="B156" s="1387" t="s">
        <v>3910</v>
      </c>
      <c r="C156" s="1388" t="s">
        <v>4434</v>
      </c>
      <c r="D156" s="1389">
        <v>1500</v>
      </c>
      <c r="E156" s="1390">
        <v>40</v>
      </c>
      <c r="F156" s="1390">
        <v>615</v>
      </c>
      <c r="G156" s="1391">
        <v>1359</v>
      </c>
      <c r="H156" s="1579">
        <v>27068</v>
      </c>
      <c r="I156" s="1580">
        <v>34110</v>
      </c>
      <c r="J156" s="1392">
        <f t="shared" si="4"/>
        <v>27068</v>
      </c>
      <c r="K156" s="1393">
        <f t="shared" si="5"/>
        <v>34110</v>
      </c>
    </row>
    <row r="157" spans="1:11" ht="15.75" thickBot="1">
      <c r="A157" s="2008"/>
      <c r="B157" s="1394" t="s">
        <v>3911</v>
      </c>
      <c r="C157" s="1395" t="s">
        <v>4435</v>
      </c>
      <c r="D157" s="1396">
        <v>1500</v>
      </c>
      <c r="E157" s="1397">
        <v>40</v>
      </c>
      <c r="F157" s="1397">
        <v>656</v>
      </c>
      <c r="G157" s="1398">
        <v>1449.6</v>
      </c>
      <c r="H157" s="1579">
        <v>28548</v>
      </c>
      <c r="I157" s="1580">
        <v>35590</v>
      </c>
      <c r="J157" s="1399">
        <f t="shared" si="4"/>
        <v>28548</v>
      </c>
      <c r="K157" s="1400">
        <f t="shared" si="5"/>
        <v>35590</v>
      </c>
    </row>
    <row r="158" spans="1:11">
      <c r="A158" s="2008"/>
      <c r="B158" s="1380" t="s">
        <v>3912</v>
      </c>
      <c r="C158" s="1381" t="s">
        <v>4436</v>
      </c>
      <c r="D158" s="1401">
        <v>1750</v>
      </c>
      <c r="E158" s="1402">
        <v>40</v>
      </c>
      <c r="F158" s="1402">
        <v>164</v>
      </c>
      <c r="G158" s="1403">
        <v>413.2</v>
      </c>
      <c r="H158" s="1579">
        <v>11662</v>
      </c>
      <c r="I158" s="1580">
        <v>18700</v>
      </c>
      <c r="J158" s="1385">
        <f t="shared" si="4"/>
        <v>11662</v>
      </c>
      <c r="K158" s="1386">
        <f t="shared" si="5"/>
        <v>18700</v>
      </c>
    </row>
    <row r="159" spans="1:11">
      <c r="A159" s="2008"/>
      <c r="B159" s="1387" t="s">
        <v>3913</v>
      </c>
      <c r="C159" s="1388" t="s">
        <v>4437</v>
      </c>
      <c r="D159" s="1389">
        <v>1750</v>
      </c>
      <c r="E159" s="1390">
        <v>40</v>
      </c>
      <c r="F159" s="1390">
        <v>205</v>
      </c>
      <c r="G159" s="1391">
        <v>516.5</v>
      </c>
      <c r="H159" s="1579">
        <v>13343</v>
      </c>
      <c r="I159" s="1580">
        <v>20390</v>
      </c>
      <c r="J159" s="1392">
        <f t="shared" si="4"/>
        <v>13343</v>
      </c>
      <c r="K159" s="1393">
        <f t="shared" si="5"/>
        <v>20390</v>
      </c>
    </row>
    <row r="160" spans="1:11">
      <c r="A160" s="2008"/>
      <c r="B160" s="1387" t="s">
        <v>3914</v>
      </c>
      <c r="C160" s="1388" t="s">
        <v>4438</v>
      </c>
      <c r="D160" s="1389">
        <v>1750</v>
      </c>
      <c r="E160" s="1390">
        <v>40</v>
      </c>
      <c r="F160" s="1390">
        <v>246</v>
      </c>
      <c r="G160" s="1391">
        <v>619.79999999999995</v>
      </c>
      <c r="H160" s="1579">
        <v>15024</v>
      </c>
      <c r="I160" s="1580">
        <v>22070</v>
      </c>
      <c r="J160" s="1392">
        <f t="shared" si="4"/>
        <v>15024</v>
      </c>
      <c r="K160" s="1393">
        <f t="shared" si="5"/>
        <v>22070</v>
      </c>
    </row>
    <row r="161" spans="1:11">
      <c r="A161" s="2008"/>
      <c r="B161" s="1387" t="s">
        <v>3915</v>
      </c>
      <c r="C161" s="1388" t="s">
        <v>4439</v>
      </c>
      <c r="D161" s="1389">
        <v>1750</v>
      </c>
      <c r="E161" s="1390">
        <v>40</v>
      </c>
      <c r="F161" s="1390">
        <v>287</v>
      </c>
      <c r="G161" s="1391">
        <v>723.1</v>
      </c>
      <c r="H161" s="1579">
        <v>16706</v>
      </c>
      <c r="I161" s="1580">
        <v>23750</v>
      </c>
      <c r="J161" s="1392">
        <f t="shared" si="4"/>
        <v>16706</v>
      </c>
      <c r="K161" s="1393">
        <f t="shared" si="5"/>
        <v>23750</v>
      </c>
    </row>
    <row r="162" spans="1:11">
      <c r="A162" s="2008"/>
      <c r="B162" s="1387" t="s">
        <v>3916</v>
      </c>
      <c r="C162" s="1388" t="s">
        <v>4440</v>
      </c>
      <c r="D162" s="1389">
        <v>1750</v>
      </c>
      <c r="E162" s="1390">
        <v>40</v>
      </c>
      <c r="F162" s="1390">
        <v>328</v>
      </c>
      <c r="G162" s="1391">
        <v>826.4</v>
      </c>
      <c r="H162" s="1579">
        <v>18387</v>
      </c>
      <c r="I162" s="1580">
        <v>25430</v>
      </c>
      <c r="J162" s="1392">
        <f t="shared" si="4"/>
        <v>18387</v>
      </c>
      <c r="K162" s="1393">
        <f t="shared" si="5"/>
        <v>25430</v>
      </c>
    </row>
    <row r="163" spans="1:11">
      <c r="A163" s="2008"/>
      <c r="B163" s="1387" t="s">
        <v>3917</v>
      </c>
      <c r="C163" s="1388" t="s">
        <v>4441</v>
      </c>
      <c r="D163" s="1389">
        <v>1750</v>
      </c>
      <c r="E163" s="1390">
        <v>40</v>
      </c>
      <c r="F163" s="1390">
        <v>369</v>
      </c>
      <c r="G163" s="1391">
        <v>929.69999999999993</v>
      </c>
      <c r="H163" s="1579">
        <v>20068</v>
      </c>
      <c r="I163" s="1580">
        <v>27110</v>
      </c>
      <c r="J163" s="1392">
        <f t="shared" si="4"/>
        <v>20068</v>
      </c>
      <c r="K163" s="1393">
        <f t="shared" si="5"/>
        <v>27110</v>
      </c>
    </row>
    <row r="164" spans="1:11">
      <c r="A164" s="2008"/>
      <c r="B164" s="1387" t="s">
        <v>3918</v>
      </c>
      <c r="C164" s="1388" t="s">
        <v>4442</v>
      </c>
      <c r="D164" s="1389">
        <v>1750</v>
      </c>
      <c r="E164" s="1390">
        <v>40</v>
      </c>
      <c r="F164" s="1390">
        <v>410</v>
      </c>
      <c r="G164" s="1391">
        <v>1033</v>
      </c>
      <c r="H164" s="1579">
        <v>21749</v>
      </c>
      <c r="I164" s="1580">
        <v>28790</v>
      </c>
      <c r="J164" s="1392">
        <f t="shared" si="4"/>
        <v>21749</v>
      </c>
      <c r="K164" s="1393">
        <f t="shared" si="5"/>
        <v>28790</v>
      </c>
    </row>
    <row r="165" spans="1:11">
      <c r="A165" s="2008"/>
      <c r="B165" s="1387" t="s">
        <v>3919</v>
      </c>
      <c r="C165" s="1388" t="s">
        <v>4443</v>
      </c>
      <c r="D165" s="1389">
        <v>1750</v>
      </c>
      <c r="E165" s="1390">
        <v>40</v>
      </c>
      <c r="F165" s="1390">
        <v>451</v>
      </c>
      <c r="G165" s="1391">
        <v>1136.3</v>
      </c>
      <c r="H165" s="1579">
        <v>23431</v>
      </c>
      <c r="I165" s="1580">
        <v>30470</v>
      </c>
      <c r="J165" s="1392">
        <f t="shared" si="4"/>
        <v>23431</v>
      </c>
      <c r="K165" s="1393">
        <f t="shared" si="5"/>
        <v>30470</v>
      </c>
    </row>
    <row r="166" spans="1:11">
      <c r="A166" s="2008"/>
      <c r="B166" s="1387" t="s">
        <v>3920</v>
      </c>
      <c r="C166" s="1388" t="s">
        <v>4444</v>
      </c>
      <c r="D166" s="1389">
        <v>1750</v>
      </c>
      <c r="E166" s="1390">
        <v>40</v>
      </c>
      <c r="F166" s="1390">
        <v>492</v>
      </c>
      <c r="G166" s="1391">
        <v>1239.5999999999999</v>
      </c>
      <c r="H166" s="1579">
        <v>25112</v>
      </c>
      <c r="I166" s="1580">
        <v>32150</v>
      </c>
      <c r="J166" s="1392">
        <f t="shared" si="4"/>
        <v>25112</v>
      </c>
      <c r="K166" s="1393">
        <f t="shared" si="5"/>
        <v>32150</v>
      </c>
    </row>
    <row r="167" spans="1:11">
      <c r="A167" s="2008"/>
      <c r="B167" s="1387" t="s">
        <v>3921</v>
      </c>
      <c r="C167" s="1388" t="s">
        <v>4445</v>
      </c>
      <c r="D167" s="1389">
        <v>1750</v>
      </c>
      <c r="E167" s="1390">
        <v>40</v>
      </c>
      <c r="F167" s="1390">
        <v>533</v>
      </c>
      <c r="G167" s="1391">
        <v>1342.8999999999999</v>
      </c>
      <c r="H167" s="1579">
        <v>26793</v>
      </c>
      <c r="I167" s="1580">
        <v>33840</v>
      </c>
      <c r="J167" s="1392">
        <f t="shared" si="4"/>
        <v>26793</v>
      </c>
      <c r="K167" s="1393">
        <f t="shared" si="5"/>
        <v>33840</v>
      </c>
    </row>
    <row r="168" spans="1:11">
      <c r="A168" s="2008"/>
      <c r="B168" s="1387" t="s">
        <v>3922</v>
      </c>
      <c r="C168" s="1388" t="s">
        <v>4446</v>
      </c>
      <c r="D168" s="1389">
        <v>1750</v>
      </c>
      <c r="E168" s="1390">
        <v>40</v>
      </c>
      <c r="F168" s="1390">
        <v>574</v>
      </c>
      <c r="G168" s="1391">
        <v>1446.2</v>
      </c>
      <c r="H168" s="1579">
        <v>28474</v>
      </c>
      <c r="I168" s="1580">
        <v>35520</v>
      </c>
      <c r="J168" s="1392">
        <f t="shared" si="4"/>
        <v>28474</v>
      </c>
      <c r="K168" s="1393">
        <f t="shared" si="5"/>
        <v>35520</v>
      </c>
    </row>
    <row r="169" spans="1:11">
      <c r="A169" s="2008"/>
      <c r="B169" s="1387" t="s">
        <v>3923</v>
      </c>
      <c r="C169" s="1388" t="s">
        <v>4447</v>
      </c>
      <c r="D169" s="1389">
        <v>1750</v>
      </c>
      <c r="E169" s="1390">
        <v>40</v>
      </c>
      <c r="F169" s="1390">
        <v>615</v>
      </c>
      <c r="G169" s="1391">
        <v>1549.5</v>
      </c>
      <c r="H169" s="1579">
        <v>30156</v>
      </c>
      <c r="I169" s="1580">
        <v>37200</v>
      </c>
      <c r="J169" s="1392">
        <f t="shared" si="4"/>
        <v>30156</v>
      </c>
      <c r="K169" s="1393">
        <f t="shared" si="5"/>
        <v>37200</v>
      </c>
    </row>
    <row r="170" spans="1:11" ht="15.75" thickBot="1">
      <c r="A170" s="2008"/>
      <c r="B170" s="1394" t="s">
        <v>3924</v>
      </c>
      <c r="C170" s="1395" t="s">
        <v>4448</v>
      </c>
      <c r="D170" s="1396">
        <v>1750</v>
      </c>
      <c r="E170" s="1397">
        <v>40</v>
      </c>
      <c r="F170" s="1397">
        <v>656</v>
      </c>
      <c r="G170" s="1398">
        <v>1652.8</v>
      </c>
      <c r="H170" s="1579">
        <v>31837</v>
      </c>
      <c r="I170" s="1580">
        <v>38880</v>
      </c>
      <c r="J170" s="1399">
        <f t="shared" si="4"/>
        <v>31837</v>
      </c>
      <c r="K170" s="1400">
        <f t="shared" si="5"/>
        <v>38880</v>
      </c>
    </row>
    <row r="171" spans="1:11">
      <c r="A171" s="2008"/>
      <c r="B171" s="1380" t="s">
        <v>3925</v>
      </c>
      <c r="C171" s="1381" t="s">
        <v>4449</v>
      </c>
      <c r="D171" s="1401">
        <v>2000</v>
      </c>
      <c r="E171" s="1402">
        <v>40</v>
      </c>
      <c r="F171" s="1402">
        <v>164</v>
      </c>
      <c r="G171" s="1403">
        <v>465.2</v>
      </c>
      <c r="H171" s="1579">
        <v>12445</v>
      </c>
      <c r="I171" s="1580">
        <v>19490</v>
      </c>
      <c r="J171" s="1385">
        <f t="shared" si="4"/>
        <v>12445</v>
      </c>
      <c r="K171" s="1386">
        <f t="shared" si="5"/>
        <v>19490</v>
      </c>
    </row>
    <row r="172" spans="1:11">
      <c r="A172" s="2008"/>
      <c r="B172" s="1387" t="s">
        <v>3926</v>
      </c>
      <c r="C172" s="1388" t="s">
        <v>4450</v>
      </c>
      <c r="D172" s="1389">
        <v>2000</v>
      </c>
      <c r="E172" s="1390">
        <v>40</v>
      </c>
      <c r="F172" s="1390">
        <v>205</v>
      </c>
      <c r="G172" s="1391">
        <v>581.5</v>
      </c>
      <c r="H172" s="1579">
        <v>14305</v>
      </c>
      <c r="I172" s="1580">
        <v>21350</v>
      </c>
      <c r="J172" s="1392">
        <f t="shared" si="4"/>
        <v>14305</v>
      </c>
      <c r="K172" s="1393">
        <f t="shared" si="5"/>
        <v>21350</v>
      </c>
    </row>
    <row r="173" spans="1:11">
      <c r="A173" s="2008"/>
      <c r="B173" s="1387" t="s">
        <v>3927</v>
      </c>
      <c r="C173" s="1388" t="s">
        <v>4451</v>
      </c>
      <c r="D173" s="1389">
        <v>2000</v>
      </c>
      <c r="E173" s="1390">
        <v>40</v>
      </c>
      <c r="F173" s="1390">
        <v>246</v>
      </c>
      <c r="G173" s="1391">
        <v>697.8</v>
      </c>
      <c r="H173" s="1579">
        <v>16164</v>
      </c>
      <c r="I173" s="1580">
        <v>23210</v>
      </c>
      <c r="J173" s="1392">
        <f t="shared" si="4"/>
        <v>16164</v>
      </c>
      <c r="K173" s="1393">
        <f t="shared" si="5"/>
        <v>23210</v>
      </c>
    </row>
    <row r="174" spans="1:11">
      <c r="A174" s="2008"/>
      <c r="B174" s="1387" t="s">
        <v>3928</v>
      </c>
      <c r="C174" s="1388" t="s">
        <v>4452</v>
      </c>
      <c r="D174" s="1389">
        <v>2000</v>
      </c>
      <c r="E174" s="1390">
        <v>40</v>
      </c>
      <c r="F174" s="1390">
        <v>287</v>
      </c>
      <c r="G174" s="1391">
        <v>814.1</v>
      </c>
      <c r="H174" s="1579">
        <v>18024</v>
      </c>
      <c r="I174" s="1580">
        <v>25070</v>
      </c>
      <c r="J174" s="1392">
        <f t="shared" si="4"/>
        <v>18024</v>
      </c>
      <c r="K174" s="1393">
        <f t="shared" si="5"/>
        <v>25070</v>
      </c>
    </row>
    <row r="175" spans="1:11">
      <c r="A175" s="2008"/>
      <c r="B175" s="1387" t="s">
        <v>3929</v>
      </c>
      <c r="C175" s="1388" t="s">
        <v>4453</v>
      </c>
      <c r="D175" s="1389">
        <v>2000</v>
      </c>
      <c r="E175" s="1390">
        <v>40</v>
      </c>
      <c r="F175" s="1390">
        <v>328</v>
      </c>
      <c r="G175" s="1391">
        <v>930.4</v>
      </c>
      <c r="H175" s="1579">
        <v>19883</v>
      </c>
      <c r="I175" s="1580">
        <v>26930</v>
      </c>
      <c r="J175" s="1392">
        <f t="shared" si="4"/>
        <v>19883</v>
      </c>
      <c r="K175" s="1393">
        <f t="shared" si="5"/>
        <v>26930</v>
      </c>
    </row>
    <row r="176" spans="1:11">
      <c r="A176" s="2008"/>
      <c r="B176" s="1387" t="s">
        <v>3930</v>
      </c>
      <c r="C176" s="1388" t="s">
        <v>4454</v>
      </c>
      <c r="D176" s="1389">
        <v>2000</v>
      </c>
      <c r="E176" s="1390">
        <v>40</v>
      </c>
      <c r="F176" s="1390">
        <v>369</v>
      </c>
      <c r="G176" s="1391">
        <v>1046.7</v>
      </c>
      <c r="H176" s="1579">
        <v>21742</v>
      </c>
      <c r="I176" s="1580">
        <v>28790</v>
      </c>
      <c r="J176" s="1392">
        <f t="shared" si="4"/>
        <v>21742</v>
      </c>
      <c r="K176" s="1393">
        <f t="shared" si="5"/>
        <v>28790</v>
      </c>
    </row>
    <row r="177" spans="1:11">
      <c r="A177" s="2008"/>
      <c r="B177" s="1387" t="s">
        <v>3931</v>
      </c>
      <c r="C177" s="1388" t="s">
        <v>4455</v>
      </c>
      <c r="D177" s="1389">
        <v>2000</v>
      </c>
      <c r="E177" s="1390">
        <v>40</v>
      </c>
      <c r="F177" s="1390">
        <v>410</v>
      </c>
      <c r="G177" s="1391">
        <v>1163</v>
      </c>
      <c r="H177" s="1579">
        <v>23602</v>
      </c>
      <c r="I177" s="1580">
        <v>30640</v>
      </c>
      <c r="J177" s="1392">
        <f t="shared" si="4"/>
        <v>23602</v>
      </c>
      <c r="K177" s="1393">
        <f t="shared" si="5"/>
        <v>30640</v>
      </c>
    </row>
    <row r="178" spans="1:11">
      <c r="A178" s="2008"/>
      <c r="B178" s="1387" t="s">
        <v>3932</v>
      </c>
      <c r="C178" s="1388" t="s">
        <v>4456</v>
      </c>
      <c r="D178" s="1389">
        <v>2000</v>
      </c>
      <c r="E178" s="1390">
        <v>40</v>
      </c>
      <c r="F178" s="1390">
        <v>451</v>
      </c>
      <c r="G178" s="1391">
        <v>1279.3</v>
      </c>
      <c r="H178" s="1579">
        <v>25461</v>
      </c>
      <c r="I178" s="1580">
        <v>32500</v>
      </c>
      <c r="J178" s="1392">
        <f t="shared" si="4"/>
        <v>25461</v>
      </c>
      <c r="K178" s="1393">
        <f t="shared" si="5"/>
        <v>32500</v>
      </c>
    </row>
    <row r="179" spans="1:11">
      <c r="A179" s="2008"/>
      <c r="B179" s="1387" t="s">
        <v>3933</v>
      </c>
      <c r="C179" s="1388" t="s">
        <v>4457</v>
      </c>
      <c r="D179" s="1389">
        <v>2000</v>
      </c>
      <c r="E179" s="1390">
        <v>40</v>
      </c>
      <c r="F179" s="1390">
        <v>492</v>
      </c>
      <c r="G179" s="1391">
        <v>1395.6</v>
      </c>
      <c r="H179" s="1579">
        <v>27321</v>
      </c>
      <c r="I179" s="1580">
        <v>34360</v>
      </c>
      <c r="J179" s="1392">
        <f t="shared" si="4"/>
        <v>27321</v>
      </c>
      <c r="K179" s="1393">
        <f t="shared" si="5"/>
        <v>34360</v>
      </c>
    </row>
    <row r="180" spans="1:11">
      <c r="A180" s="2008"/>
      <c r="B180" s="1387" t="s">
        <v>3934</v>
      </c>
      <c r="C180" s="1388" t="s">
        <v>4458</v>
      </c>
      <c r="D180" s="1389">
        <v>2000</v>
      </c>
      <c r="E180" s="1390">
        <v>40</v>
      </c>
      <c r="F180" s="1390">
        <v>533</v>
      </c>
      <c r="G180" s="1391">
        <v>1511.8999999999999</v>
      </c>
      <c r="H180" s="1579">
        <v>29180</v>
      </c>
      <c r="I180" s="1580">
        <v>36220</v>
      </c>
      <c r="J180" s="1392">
        <f t="shared" si="4"/>
        <v>29180</v>
      </c>
      <c r="K180" s="1393">
        <f t="shared" si="5"/>
        <v>36220</v>
      </c>
    </row>
    <row r="181" spans="1:11">
      <c r="A181" s="2008"/>
      <c r="B181" s="1387" t="s">
        <v>3935</v>
      </c>
      <c r="C181" s="1388" t="s">
        <v>4459</v>
      </c>
      <c r="D181" s="1389">
        <v>2000</v>
      </c>
      <c r="E181" s="1390">
        <v>40</v>
      </c>
      <c r="F181" s="1390">
        <v>574</v>
      </c>
      <c r="G181" s="1391">
        <v>1628.2</v>
      </c>
      <c r="H181" s="1579">
        <v>31040</v>
      </c>
      <c r="I181" s="1580">
        <v>38080</v>
      </c>
      <c r="J181" s="1392">
        <f t="shared" si="4"/>
        <v>31040</v>
      </c>
      <c r="K181" s="1393">
        <f t="shared" si="5"/>
        <v>38080</v>
      </c>
    </row>
    <row r="182" spans="1:11">
      <c r="A182" s="2008"/>
      <c r="B182" s="1387" t="s">
        <v>3936</v>
      </c>
      <c r="C182" s="1388" t="s">
        <v>4460</v>
      </c>
      <c r="D182" s="1389">
        <v>2000</v>
      </c>
      <c r="E182" s="1390">
        <v>40</v>
      </c>
      <c r="F182" s="1390">
        <v>615</v>
      </c>
      <c r="G182" s="1391">
        <v>1744.5</v>
      </c>
      <c r="H182" s="1579">
        <v>32899</v>
      </c>
      <c r="I182" s="1580">
        <v>39940</v>
      </c>
      <c r="J182" s="1392">
        <f t="shared" si="4"/>
        <v>32899</v>
      </c>
      <c r="K182" s="1393">
        <f t="shared" si="5"/>
        <v>39940</v>
      </c>
    </row>
    <row r="183" spans="1:11" ht="15.75" thickBot="1">
      <c r="A183" s="2008"/>
      <c r="B183" s="1394" t="s">
        <v>3937</v>
      </c>
      <c r="C183" s="1395" t="s">
        <v>4461</v>
      </c>
      <c r="D183" s="1396">
        <v>2000</v>
      </c>
      <c r="E183" s="1397">
        <v>40</v>
      </c>
      <c r="F183" s="1397">
        <v>656</v>
      </c>
      <c r="G183" s="1398">
        <v>1860.8</v>
      </c>
      <c r="H183" s="1579">
        <v>34759</v>
      </c>
      <c r="I183" s="1580">
        <v>41800</v>
      </c>
      <c r="J183" s="1399">
        <f t="shared" si="4"/>
        <v>34759</v>
      </c>
      <c r="K183" s="1400">
        <f t="shared" si="5"/>
        <v>41800</v>
      </c>
    </row>
    <row r="184" spans="1:11">
      <c r="A184" s="2022" t="s">
        <v>4813</v>
      </c>
      <c r="B184" s="1380" t="s">
        <v>3938</v>
      </c>
      <c r="C184" s="1381" t="s">
        <v>4462</v>
      </c>
      <c r="D184" s="1404">
        <v>300</v>
      </c>
      <c r="E184" s="1405">
        <v>100</v>
      </c>
      <c r="F184" s="1405">
        <v>328</v>
      </c>
      <c r="G184" s="1406">
        <v>371.2</v>
      </c>
      <c r="H184" s="1579">
        <v>9084</v>
      </c>
      <c r="I184" s="1580">
        <v>16130</v>
      </c>
      <c r="J184" s="1385">
        <f t="shared" si="4"/>
        <v>9084</v>
      </c>
      <c r="K184" s="1386">
        <f t="shared" si="5"/>
        <v>16130</v>
      </c>
    </row>
    <row r="185" spans="1:11">
      <c r="A185" s="2008"/>
      <c r="B185" s="1407" t="s">
        <v>3939</v>
      </c>
      <c r="C185" s="1408" t="s">
        <v>4463</v>
      </c>
      <c r="D185" s="1409">
        <v>300</v>
      </c>
      <c r="E185" s="1410">
        <v>100</v>
      </c>
      <c r="F185" s="1410">
        <v>369</v>
      </c>
      <c r="G185" s="1411">
        <v>417.59999999999997</v>
      </c>
      <c r="H185" s="1579">
        <v>9992</v>
      </c>
      <c r="I185" s="1580">
        <v>17040</v>
      </c>
      <c r="J185" s="1392">
        <f t="shared" si="4"/>
        <v>9992</v>
      </c>
      <c r="K185" s="1393">
        <f t="shared" si="5"/>
        <v>17040</v>
      </c>
    </row>
    <row r="186" spans="1:11">
      <c r="A186" s="2008"/>
      <c r="B186" s="1407" t="s">
        <v>3940</v>
      </c>
      <c r="C186" s="1408" t="s">
        <v>4464</v>
      </c>
      <c r="D186" s="1409">
        <v>300</v>
      </c>
      <c r="E186" s="1410">
        <v>100</v>
      </c>
      <c r="F186" s="1410">
        <v>410</v>
      </c>
      <c r="G186" s="1411">
        <v>464</v>
      </c>
      <c r="H186" s="1579">
        <v>10901</v>
      </c>
      <c r="I186" s="1580">
        <v>17940</v>
      </c>
      <c r="J186" s="1392">
        <f t="shared" si="4"/>
        <v>10901</v>
      </c>
      <c r="K186" s="1393">
        <f t="shared" si="5"/>
        <v>17940</v>
      </c>
    </row>
    <row r="187" spans="1:11">
      <c r="A187" s="2008"/>
      <c r="B187" s="1407" t="s">
        <v>3941</v>
      </c>
      <c r="C187" s="1408" t="s">
        <v>4465</v>
      </c>
      <c r="D187" s="1409">
        <v>300</v>
      </c>
      <c r="E187" s="1410">
        <v>100</v>
      </c>
      <c r="F187" s="1410">
        <v>451</v>
      </c>
      <c r="G187" s="1411">
        <v>510.4</v>
      </c>
      <c r="H187" s="1579">
        <v>11810</v>
      </c>
      <c r="I187" s="1580">
        <v>18850</v>
      </c>
      <c r="J187" s="1392">
        <f t="shared" si="4"/>
        <v>11810</v>
      </c>
      <c r="K187" s="1393">
        <f t="shared" si="5"/>
        <v>18850</v>
      </c>
    </row>
    <row r="188" spans="1:11">
      <c r="A188" s="2008"/>
      <c r="B188" s="1407" t="s">
        <v>3942</v>
      </c>
      <c r="C188" s="1408" t="s">
        <v>4466</v>
      </c>
      <c r="D188" s="1409">
        <v>300</v>
      </c>
      <c r="E188" s="1410">
        <v>100</v>
      </c>
      <c r="F188" s="1410">
        <v>492</v>
      </c>
      <c r="G188" s="1411">
        <v>556.79999999999995</v>
      </c>
      <c r="H188" s="1579">
        <v>12718</v>
      </c>
      <c r="I188" s="1580">
        <v>19760</v>
      </c>
      <c r="J188" s="1392">
        <f t="shared" si="4"/>
        <v>12718</v>
      </c>
      <c r="K188" s="1393">
        <f t="shared" si="5"/>
        <v>19760</v>
      </c>
    </row>
    <row r="189" spans="1:11">
      <c r="A189" s="2008"/>
      <c r="B189" s="1407" t="s">
        <v>3943</v>
      </c>
      <c r="C189" s="1408" t="s">
        <v>4467</v>
      </c>
      <c r="D189" s="1409">
        <v>300</v>
      </c>
      <c r="E189" s="1410">
        <v>100</v>
      </c>
      <c r="F189" s="1410">
        <v>533</v>
      </c>
      <c r="G189" s="1411">
        <v>603.19999999999993</v>
      </c>
      <c r="H189" s="1579">
        <v>13627</v>
      </c>
      <c r="I189" s="1580">
        <v>20670</v>
      </c>
      <c r="J189" s="1392">
        <f t="shared" si="4"/>
        <v>13627</v>
      </c>
      <c r="K189" s="1393">
        <f t="shared" si="5"/>
        <v>20670</v>
      </c>
    </row>
    <row r="190" spans="1:11">
      <c r="A190" s="2008"/>
      <c r="B190" s="1407" t="s">
        <v>3944</v>
      </c>
      <c r="C190" s="1408" t="s">
        <v>4468</v>
      </c>
      <c r="D190" s="1409">
        <v>300</v>
      </c>
      <c r="E190" s="1410">
        <v>100</v>
      </c>
      <c r="F190" s="1410">
        <v>574</v>
      </c>
      <c r="G190" s="1411">
        <v>649.6</v>
      </c>
      <c r="H190" s="1579">
        <v>14536</v>
      </c>
      <c r="I190" s="1580">
        <v>21580</v>
      </c>
      <c r="J190" s="1392">
        <f t="shared" si="4"/>
        <v>14536</v>
      </c>
      <c r="K190" s="1393">
        <f t="shared" si="5"/>
        <v>21580</v>
      </c>
    </row>
    <row r="191" spans="1:11">
      <c r="A191" s="2008"/>
      <c r="B191" s="1407" t="s">
        <v>3945</v>
      </c>
      <c r="C191" s="1408" t="s">
        <v>4469</v>
      </c>
      <c r="D191" s="1409">
        <v>300</v>
      </c>
      <c r="E191" s="1410">
        <v>100</v>
      </c>
      <c r="F191" s="1410">
        <v>615</v>
      </c>
      <c r="G191" s="1411">
        <v>696</v>
      </c>
      <c r="H191" s="1579">
        <v>15444</v>
      </c>
      <c r="I191" s="1580">
        <v>22490</v>
      </c>
      <c r="J191" s="1392">
        <f t="shared" si="4"/>
        <v>15444</v>
      </c>
      <c r="K191" s="1393">
        <f t="shared" si="5"/>
        <v>22490</v>
      </c>
    </row>
    <row r="192" spans="1:11">
      <c r="A192" s="2008"/>
      <c r="B192" s="1407" t="s">
        <v>3946</v>
      </c>
      <c r="C192" s="1408" t="s">
        <v>4470</v>
      </c>
      <c r="D192" s="1409">
        <v>300</v>
      </c>
      <c r="E192" s="1410">
        <v>100</v>
      </c>
      <c r="F192" s="1410">
        <v>656</v>
      </c>
      <c r="G192" s="1411">
        <v>742.4</v>
      </c>
      <c r="H192" s="1579">
        <v>16353</v>
      </c>
      <c r="I192" s="1580">
        <v>23400</v>
      </c>
      <c r="J192" s="1392">
        <f t="shared" si="4"/>
        <v>16353</v>
      </c>
      <c r="K192" s="1393">
        <f t="shared" si="5"/>
        <v>23400</v>
      </c>
    </row>
    <row r="193" spans="1:11">
      <c r="A193" s="2008"/>
      <c r="B193" s="1407" t="s">
        <v>3947</v>
      </c>
      <c r="C193" s="1408" t="s">
        <v>4471</v>
      </c>
      <c r="D193" s="1409">
        <v>300</v>
      </c>
      <c r="E193" s="1410">
        <v>100</v>
      </c>
      <c r="F193" s="1410">
        <v>697</v>
      </c>
      <c r="G193" s="1411">
        <v>788.8</v>
      </c>
      <c r="H193" s="1579">
        <v>17261</v>
      </c>
      <c r="I193" s="1580">
        <v>24300</v>
      </c>
      <c r="J193" s="1392">
        <f t="shared" si="4"/>
        <v>17261</v>
      </c>
      <c r="K193" s="1393">
        <f t="shared" si="5"/>
        <v>24300</v>
      </c>
    </row>
    <row r="194" spans="1:11">
      <c r="A194" s="2008"/>
      <c r="B194" s="1407" t="s">
        <v>3948</v>
      </c>
      <c r="C194" s="1408" t="s">
        <v>4472</v>
      </c>
      <c r="D194" s="1409">
        <v>300</v>
      </c>
      <c r="E194" s="1410">
        <v>100</v>
      </c>
      <c r="F194" s="1410">
        <v>738</v>
      </c>
      <c r="G194" s="1411">
        <v>835.19999999999993</v>
      </c>
      <c r="H194" s="1579">
        <v>18170</v>
      </c>
      <c r="I194" s="1580">
        <v>25210</v>
      </c>
      <c r="J194" s="1392">
        <f t="shared" si="4"/>
        <v>18170</v>
      </c>
      <c r="K194" s="1393">
        <f t="shared" si="5"/>
        <v>25210</v>
      </c>
    </row>
    <row r="195" spans="1:11">
      <c r="A195" s="2008"/>
      <c r="B195" s="1407" t="s">
        <v>3949</v>
      </c>
      <c r="C195" s="1408" t="s">
        <v>4473</v>
      </c>
      <c r="D195" s="1409">
        <v>300</v>
      </c>
      <c r="E195" s="1410">
        <v>100</v>
      </c>
      <c r="F195" s="1410">
        <v>779</v>
      </c>
      <c r="G195" s="1411">
        <v>881.6</v>
      </c>
      <c r="H195" s="1579">
        <v>19079</v>
      </c>
      <c r="I195" s="1580">
        <v>26120</v>
      </c>
      <c r="J195" s="1392">
        <f t="shared" si="4"/>
        <v>19079</v>
      </c>
      <c r="K195" s="1393">
        <f t="shared" si="5"/>
        <v>26120</v>
      </c>
    </row>
    <row r="196" spans="1:11">
      <c r="A196" s="2008"/>
      <c r="B196" s="1407" t="s">
        <v>3950</v>
      </c>
      <c r="C196" s="1408" t="s">
        <v>4474</v>
      </c>
      <c r="D196" s="1409">
        <v>300</v>
      </c>
      <c r="E196" s="1410">
        <v>100</v>
      </c>
      <c r="F196" s="1410">
        <v>820</v>
      </c>
      <c r="G196" s="1411">
        <v>928</v>
      </c>
      <c r="H196" s="1579">
        <v>19987</v>
      </c>
      <c r="I196" s="1580">
        <v>27030</v>
      </c>
      <c r="J196" s="1392">
        <f t="shared" si="4"/>
        <v>19987</v>
      </c>
      <c r="K196" s="1393">
        <f t="shared" si="5"/>
        <v>27030</v>
      </c>
    </row>
    <row r="197" spans="1:11">
      <c r="A197" s="2008"/>
      <c r="B197" s="1407" t="s">
        <v>3951</v>
      </c>
      <c r="C197" s="1408" t="s">
        <v>4475</v>
      </c>
      <c r="D197" s="1409">
        <v>300</v>
      </c>
      <c r="E197" s="1410">
        <v>100</v>
      </c>
      <c r="F197" s="1410">
        <v>861</v>
      </c>
      <c r="G197" s="1411">
        <v>974.4</v>
      </c>
      <c r="H197" s="1579">
        <v>20896</v>
      </c>
      <c r="I197" s="1580">
        <v>27940</v>
      </c>
      <c r="J197" s="1392">
        <f t="shared" si="4"/>
        <v>20896</v>
      </c>
      <c r="K197" s="1393">
        <f t="shared" si="5"/>
        <v>27940</v>
      </c>
    </row>
    <row r="198" spans="1:11">
      <c r="A198" s="2008"/>
      <c r="B198" s="1407" t="s">
        <v>3952</v>
      </c>
      <c r="C198" s="1408" t="s">
        <v>4476</v>
      </c>
      <c r="D198" s="1409">
        <v>300</v>
      </c>
      <c r="E198" s="1410">
        <v>100</v>
      </c>
      <c r="F198" s="1410">
        <v>902</v>
      </c>
      <c r="G198" s="1411">
        <v>1020.8</v>
      </c>
      <c r="H198" s="1579">
        <v>21805</v>
      </c>
      <c r="I198" s="1580">
        <v>28850</v>
      </c>
      <c r="J198" s="1392">
        <f t="shared" si="4"/>
        <v>21805</v>
      </c>
      <c r="K198" s="1393">
        <f t="shared" si="5"/>
        <v>28850</v>
      </c>
    </row>
    <row r="199" spans="1:11">
      <c r="A199" s="2008"/>
      <c r="B199" s="1407" t="s">
        <v>3953</v>
      </c>
      <c r="C199" s="1408" t="s">
        <v>4477</v>
      </c>
      <c r="D199" s="1409">
        <v>300</v>
      </c>
      <c r="E199" s="1410">
        <v>100</v>
      </c>
      <c r="F199" s="1410">
        <v>943</v>
      </c>
      <c r="G199" s="1411">
        <v>1067.2</v>
      </c>
      <c r="H199" s="1579">
        <v>22713</v>
      </c>
      <c r="I199" s="1580">
        <v>29760</v>
      </c>
      <c r="J199" s="1392">
        <f t="shared" ref="J199:J262" si="6">H199-H199*$E$3</f>
        <v>22713</v>
      </c>
      <c r="K199" s="1393">
        <f t="shared" ref="K199:K262" si="7">I199-I199*$E$3</f>
        <v>29760</v>
      </c>
    </row>
    <row r="200" spans="1:11">
      <c r="A200" s="2008"/>
      <c r="B200" s="1407" t="s">
        <v>3954</v>
      </c>
      <c r="C200" s="1408" t="s">
        <v>4478</v>
      </c>
      <c r="D200" s="1409">
        <v>300</v>
      </c>
      <c r="E200" s="1410">
        <v>100</v>
      </c>
      <c r="F200" s="1410">
        <v>984</v>
      </c>
      <c r="G200" s="1411">
        <v>1113.5999999999999</v>
      </c>
      <c r="H200" s="1579">
        <v>23622</v>
      </c>
      <c r="I200" s="1580">
        <v>30660</v>
      </c>
      <c r="J200" s="1392">
        <f t="shared" si="6"/>
        <v>23622</v>
      </c>
      <c r="K200" s="1393">
        <f t="shared" si="7"/>
        <v>30660</v>
      </c>
    </row>
    <row r="201" spans="1:11">
      <c r="A201" s="2008"/>
      <c r="B201" s="1407" t="s">
        <v>3955</v>
      </c>
      <c r="C201" s="1408" t="s">
        <v>4479</v>
      </c>
      <c r="D201" s="1409">
        <v>300</v>
      </c>
      <c r="E201" s="1410">
        <v>100</v>
      </c>
      <c r="F201" s="1410">
        <v>1025</v>
      </c>
      <c r="G201" s="1411">
        <v>1160</v>
      </c>
      <c r="H201" s="1579">
        <v>24530</v>
      </c>
      <c r="I201" s="1580">
        <v>31570</v>
      </c>
      <c r="J201" s="1392">
        <f t="shared" si="6"/>
        <v>24530</v>
      </c>
      <c r="K201" s="1393">
        <f t="shared" si="7"/>
        <v>31570</v>
      </c>
    </row>
    <row r="202" spans="1:11">
      <c r="A202" s="2008"/>
      <c r="B202" s="1407" t="s">
        <v>3956</v>
      </c>
      <c r="C202" s="1408" t="s">
        <v>4480</v>
      </c>
      <c r="D202" s="1409">
        <v>300</v>
      </c>
      <c r="E202" s="1410">
        <v>100</v>
      </c>
      <c r="F202" s="1410">
        <v>1066</v>
      </c>
      <c r="G202" s="1411">
        <v>1206.3999999999999</v>
      </c>
      <c r="H202" s="1579">
        <v>25439</v>
      </c>
      <c r="I202" s="1580">
        <v>32480</v>
      </c>
      <c r="J202" s="1392">
        <f t="shared" si="6"/>
        <v>25439</v>
      </c>
      <c r="K202" s="1393">
        <f t="shared" si="7"/>
        <v>32480</v>
      </c>
    </row>
    <row r="203" spans="1:11">
      <c r="A203" s="2008"/>
      <c r="B203" s="1407" t="s">
        <v>3957</v>
      </c>
      <c r="C203" s="1408" t="s">
        <v>4481</v>
      </c>
      <c r="D203" s="1409">
        <v>300</v>
      </c>
      <c r="E203" s="1410">
        <v>100</v>
      </c>
      <c r="F203" s="1410">
        <v>1107</v>
      </c>
      <c r="G203" s="1411">
        <v>1252.8</v>
      </c>
      <c r="H203" s="1579">
        <v>26348</v>
      </c>
      <c r="I203" s="1580">
        <v>33390</v>
      </c>
      <c r="J203" s="1392">
        <f t="shared" si="6"/>
        <v>26348</v>
      </c>
      <c r="K203" s="1393">
        <f t="shared" si="7"/>
        <v>33390</v>
      </c>
    </row>
    <row r="204" spans="1:11">
      <c r="A204" s="2008"/>
      <c r="B204" s="1407" t="s">
        <v>3958</v>
      </c>
      <c r="C204" s="1408" t="s">
        <v>4482</v>
      </c>
      <c r="D204" s="1409">
        <v>300</v>
      </c>
      <c r="E204" s="1410">
        <v>100</v>
      </c>
      <c r="F204" s="1410">
        <v>1148</v>
      </c>
      <c r="G204" s="1411">
        <v>1299.2</v>
      </c>
      <c r="H204" s="1579">
        <v>27256</v>
      </c>
      <c r="I204" s="1580">
        <v>34300</v>
      </c>
      <c r="J204" s="1392">
        <f t="shared" si="6"/>
        <v>27256</v>
      </c>
      <c r="K204" s="1393">
        <f t="shared" si="7"/>
        <v>34300</v>
      </c>
    </row>
    <row r="205" spans="1:11">
      <c r="A205" s="2008"/>
      <c r="B205" s="1407" t="s">
        <v>3959</v>
      </c>
      <c r="C205" s="1408" t="s">
        <v>4483</v>
      </c>
      <c r="D205" s="1409">
        <v>300</v>
      </c>
      <c r="E205" s="1410">
        <v>100</v>
      </c>
      <c r="F205" s="1410">
        <v>1189</v>
      </c>
      <c r="G205" s="1411">
        <v>1345.6</v>
      </c>
      <c r="H205" s="1579">
        <v>28165</v>
      </c>
      <c r="I205" s="1580">
        <v>35210</v>
      </c>
      <c r="J205" s="1392">
        <f t="shared" si="6"/>
        <v>28165</v>
      </c>
      <c r="K205" s="1393">
        <f t="shared" si="7"/>
        <v>35210</v>
      </c>
    </row>
    <row r="206" spans="1:11">
      <c r="A206" s="2008"/>
      <c r="B206" s="1407" t="s">
        <v>3960</v>
      </c>
      <c r="C206" s="1408" t="s">
        <v>4484</v>
      </c>
      <c r="D206" s="1409">
        <v>300</v>
      </c>
      <c r="E206" s="1410">
        <v>100</v>
      </c>
      <c r="F206" s="1410">
        <v>1230</v>
      </c>
      <c r="G206" s="1411">
        <v>1392</v>
      </c>
      <c r="H206" s="1579">
        <v>29074</v>
      </c>
      <c r="I206" s="1580">
        <v>36120</v>
      </c>
      <c r="J206" s="1392">
        <f t="shared" si="6"/>
        <v>29074</v>
      </c>
      <c r="K206" s="1393">
        <f t="shared" si="7"/>
        <v>36120</v>
      </c>
    </row>
    <row r="207" spans="1:11">
      <c r="A207" s="2008"/>
      <c r="B207" s="1407" t="s">
        <v>3961</v>
      </c>
      <c r="C207" s="1408" t="s">
        <v>4485</v>
      </c>
      <c r="D207" s="1409">
        <v>300</v>
      </c>
      <c r="E207" s="1410">
        <v>100</v>
      </c>
      <c r="F207" s="1410">
        <v>1271</v>
      </c>
      <c r="G207" s="1411">
        <v>1438.3999999999999</v>
      </c>
      <c r="H207" s="1579">
        <v>29982</v>
      </c>
      <c r="I207" s="1580">
        <v>37020</v>
      </c>
      <c r="J207" s="1392">
        <f t="shared" si="6"/>
        <v>29982</v>
      </c>
      <c r="K207" s="1393">
        <f t="shared" si="7"/>
        <v>37020</v>
      </c>
    </row>
    <row r="208" spans="1:11">
      <c r="A208" s="2008"/>
      <c r="B208" s="1407" t="s">
        <v>3962</v>
      </c>
      <c r="C208" s="1408" t="s">
        <v>4486</v>
      </c>
      <c r="D208" s="1409">
        <v>300</v>
      </c>
      <c r="E208" s="1410">
        <v>100</v>
      </c>
      <c r="F208" s="1410">
        <v>1312</v>
      </c>
      <c r="G208" s="1411">
        <v>1484.8</v>
      </c>
      <c r="H208" s="1579">
        <v>30891</v>
      </c>
      <c r="I208" s="1580">
        <v>37930</v>
      </c>
      <c r="J208" s="1392">
        <f t="shared" si="6"/>
        <v>30891</v>
      </c>
      <c r="K208" s="1393">
        <f t="shared" si="7"/>
        <v>37930</v>
      </c>
    </row>
    <row r="209" spans="1:11">
      <c r="A209" s="2008"/>
      <c r="B209" s="1407" t="s">
        <v>3963</v>
      </c>
      <c r="C209" s="1408" t="s">
        <v>4487</v>
      </c>
      <c r="D209" s="1409">
        <v>300</v>
      </c>
      <c r="E209" s="1410">
        <v>100</v>
      </c>
      <c r="F209" s="1410">
        <v>1353</v>
      </c>
      <c r="G209" s="1411">
        <v>1531.2</v>
      </c>
      <c r="H209" s="1579">
        <v>31799</v>
      </c>
      <c r="I209" s="1580">
        <v>38840</v>
      </c>
      <c r="J209" s="1392">
        <f t="shared" si="6"/>
        <v>31799</v>
      </c>
      <c r="K209" s="1393">
        <f t="shared" si="7"/>
        <v>38840</v>
      </c>
    </row>
    <row r="210" spans="1:11">
      <c r="A210" s="2008"/>
      <c r="B210" s="1407" t="s">
        <v>3964</v>
      </c>
      <c r="C210" s="1408" t="s">
        <v>4488</v>
      </c>
      <c r="D210" s="1409">
        <v>300</v>
      </c>
      <c r="E210" s="1410">
        <v>100</v>
      </c>
      <c r="F210" s="1410">
        <v>1394</v>
      </c>
      <c r="G210" s="1411">
        <v>1577.6</v>
      </c>
      <c r="H210" s="1579">
        <v>32708</v>
      </c>
      <c r="I210" s="1580">
        <v>39750</v>
      </c>
      <c r="J210" s="1392">
        <f t="shared" si="6"/>
        <v>32708</v>
      </c>
      <c r="K210" s="1393">
        <f t="shared" si="7"/>
        <v>39750</v>
      </c>
    </row>
    <row r="211" spans="1:11">
      <c r="A211" s="2008"/>
      <c r="B211" s="1407" t="s">
        <v>3965</v>
      </c>
      <c r="C211" s="1408" t="s">
        <v>4489</v>
      </c>
      <c r="D211" s="1409">
        <v>300</v>
      </c>
      <c r="E211" s="1410">
        <v>100</v>
      </c>
      <c r="F211" s="1410">
        <v>1435</v>
      </c>
      <c r="G211" s="1411">
        <v>1624</v>
      </c>
      <c r="H211" s="1579">
        <v>33617</v>
      </c>
      <c r="I211" s="1580">
        <v>40660</v>
      </c>
      <c r="J211" s="1392">
        <f t="shared" si="6"/>
        <v>33617</v>
      </c>
      <c r="K211" s="1393">
        <f t="shared" si="7"/>
        <v>40660</v>
      </c>
    </row>
    <row r="212" spans="1:11">
      <c r="A212" s="2008"/>
      <c r="B212" s="1407" t="s">
        <v>3966</v>
      </c>
      <c r="C212" s="1408" t="s">
        <v>4490</v>
      </c>
      <c r="D212" s="1409">
        <v>300</v>
      </c>
      <c r="E212" s="1410">
        <v>100</v>
      </c>
      <c r="F212" s="1410">
        <v>1476</v>
      </c>
      <c r="G212" s="1411">
        <v>1670.3999999999999</v>
      </c>
      <c r="H212" s="1579">
        <v>34525</v>
      </c>
      <c r="I212" s="1580">
        <v>41570</v>
      </c>
      <c r="J212" s="1392">
        <f t="shared" si="6"/>
        <v>34525</v>
      </c>
      <c r="K212" s="1393">
        <f t="shared" si="7"/>
        <v>41570</v>
      </c>
    </row>
    <row r="213" spans="1:11">
      <c r="A213" s="2008"/>
      <c r="B213" s="1407" t="s">
        <v>3967</v>
      </c>
      <c r="C213" s="1408" t="s">
        <v>4491</v>
      </c>
      <c r="D213" s="1409">
        <v>300</v>
      </c>
      <c r="E213" s="1410">
        <v>100</v>
      </c>
      <c r="F213" s="1410">
        <v>1517</v>
      </c>
      <c r="G213" s="1411">
        <v>1716.8</v>
      </c>
      <c r="H213" s="1579">
        <v>35434</v>
      </c>
      <c r="I213" s="1580">
        <v>42480</v>
      </c>
      <c r="J213" s="1392">
        <f t="shared" si="6"/>
        <v>35434</v>
      </c>
      <c r="K213" s="1393">
        <f t="shared" si="7"/>
        <v>42480</v>
      </c>
    </row>
    <row r="214" spans="1:11">
      <c r="A214" s="2008"/>
      <c r="B214" s="1407" t="s">
        <v>3968</v>
      </c>
      <c r="C214" s="1408" t="s">
        <v>4492</v>
      </c>
      <c r="D214" s="1409">
        <v>300</v>
      </c>
      <c r="E214" s="1410">
        <v>100</v>
      </c>
      <c r="F214" s="1410">
        <v>1558</v>
      </c>
      <c r="G214" s="1411">
        <v>1763.2</v>
      </c>
      <c r="H214" s="1579">
        <v>36342</v>
      </c>
      <c r="I214" s="1580">
        <v>43390</v>
      </c>
      <c r="J214" s="1392">
        <f t="shared" si="6"/>
        <v>36342</v>
      </c>
      <c r="K214" s="1393">
        <f t="shared" si="7"/>
        <v>43390</v>
      </c>
    </row>
    <row r="215" spans="1:11">
      <c r="A215" s="2008"/>
      <c r="B215" s="1407" t="s">
        <v>3969</v>
      </c>
      <c r="C215" s="1408" t="s">
        <v>4493</v>
      </c>
      <c r="D215" s="1409">
        <v>300</v>
      </c>
      <c r="E215" s="1410">
        <v>100</v>
      </c>
      <c r="F215" s="1410">
        <v>1599</v>
      </c>
      <c r="G215" s="1411">
        <v>1809.6</v>
      </c>
      <c r="H215" s="1579">
        <v>37251</v>
      </c>
      <c r="I215" s="1580">
        <v>44290</v>
      </c>
      <c r="J215" s="1392">
        <f t="shared" si="6"/>
        <v>37251</v>
      </c>
      <c r="K215" s="1393">
        <f t="shared" si="7"/>
        <v>44290</v>
      </c>
    </row>
    <row r="216" spans="1:11">
      <c r="A216" s="2008"/>
      <c r="B216" s="1407" t="s">
        <v>3970</v>
      </c>
      <c r="C216" s="1408" t="s">
        <v>4494</v>
      </c>
      <c r="D216" s="1409">
        <v>300</v>
      </c>
      <c r="E216" s="1410">
        <v>100</v>
      </c>
      <c r="F216" s="1410">
        <v>1640</v>
      </c>
      <c r="G216" s="1411">
        <v>1856</v>
      </c>
      <c r="H216" s="1579">
        <v>38160</v>
      </c>
      <c r="I216" s="1580">
        <v>45200</v>
      </c>
      <c r="J216" s="1392">
        <f t="shared" si="6"/>
        <v>38160</v>
      </c>
      <c r="K216" s="1393">
        <f t="shared" si="7"/>
        <v>45200</v>
      </c>
    </row>
    <row r="217" spans="1:11">
      <c r="A217" s="2008"/>
      <c r="B217" s="1407" t="s">
        <v>3971</v>
      </c>
      <c r="C217" s="1408" t="s">
        <v>4495</v>
      </c>
      <c r="D217" s="1409">
        <v>300</v>
      </c>
      <c r="E217" s="1410">
        <v>100</v>
      </c>
      <c r="F217" s="1410">
        <v>1681</v>
      </c>
      <c r="G217" s="1411">
        <v>1902.3999999999999</v>
      </c>
      <c r="H217" s="1579">
        <v>39068</v>
      </c>
      <c r="I217" s="1580">
        <v>46110</v>
      </c>
      <c r="J217" s="1392">
        <f t="shared" si="6"/>
        <v>39068</v>
      </c>
      <c r="K217" s="1393">
        <f t="shared" si="7"/>
        <v>46110</v>
      </c>
    </row>
    <row r="218" spans="1:11">
      <c r="A218" s="2008"/>
      <c r="B218" s="1407" t="s">
        <v>3972</v>
      </c>
      <c r="C218" s="1408" t="s">
        <v>4496</v>
      </c>
      <c r="D218" s="1409">
        <v>300</v>
      </c>
      <c r="E218" s="1410">
        <v>100</v>
      </c>
      <c r="F218" s="1410">
        <v>1722</v>
      </c>
      <c r="G218" s="1411">
        <v>1948.8</v>
      </c>
      <c r="H218" s="1579">
        <v>39977</v>
      </c>
      <c r="I218" s="1580">
        <v>47020</v>
      </c>
      <c r="J218" s="1392">
        <f t="shared" si="6"/>
        <v>39977</v>
      </c>
      <c r="K218" s="1393">
        <f t="shared" si="7"/>
        <v>47020</v>
      </c>
    </row>
    <row r="219" spans="1:11">
      <c r="A219" s="2008"/>
      <c r="B219" s="1407" t="s">
        <v>3973</v>
      </c>
      <c r="C219" s="1408" t="s">
        <v>4497</v>
      </c>
      <c r="D219" s="1409">
        <v>300</v>
      </c>
      <c r="E219" s="1410">
        <v>100</v>
      </c>
      <c r="F219" s="1410">
        <v>1763</v>
      </c>
      <c r="G219" s="1411">
        <v>1995.2</v>
      </c>
      <c r="H219" s="1579">
        <v>40886</v>
      </c>
      <c r="I219" s="1580">
        <v>47930</v>
      </c>
      <c r="J219" s="1392">
        <f t="shared" si="6"/>
        <v>40886</v>
      </c>
      <c r="K219" s="1393">
        <f t="shared" si="7"/>
        <v>47930</v>
      </c>
    </row>
    <row r="220" spans="1:11">
      <c r="A220" s="2008"/>
      <c r="B220" s="1407" t="s">
        <v>3974</v>
      </c>
      <c r="C220" s="1408" t="s">
        <v>4498</v>
      </c>
      <c r="D220" s="1409">
        <v>300</v>
      </c>
      <c r="E220" s="1410">
        <v>100</v>
      </c>
      <c r="F220" s="1410">
        <v>1804</v>
      </c>
      <c r="G220" s="1411">
        <v>2041.6</v>
      </c>
      <c r="H220" s="1579">
        <v>41794</v>
      </c>
      <c r="I220" s="1580">
        <v>48840</v>
      </c>
      <c r="J220" s="1392">
        <f t="shared" si="6"/>
        <v>41794</v>
      </c>
      <c r="K220" s="1393">
        <f t="shared" si="7"/>
        <v>48840</v>
      </c>
    </row>
    <row r="221" spans="1:11">
      <c r="A221" s="2008"/>
      <c r="B221" s="1407" t="s">
        <v>3975</v>
      </c>
      <c r="C221" s="1408" t="s">
        <v>4499</v>
      </c>
      <c r="D221" s="1409">
        <v>300</v>
      </c>
      <c r="E221" s="1410">
        <v>100</v>
      </c>
      <c r="F221" s="1410">
        <v>1845</v>
      </c>
      <c r="G221" s="1411">
        <v>2088</v>
      </c>
      <c r="H221" s="1579">
        <v>42703</v>
      </c>
      <c r="I221" s="1580">
        <v>49750</v>
      </c>
      <c r="J221" s="1392">
        <f t="shared" si="6"/>
        <v>42703</v>
      </c>
      <c r="K221" s="1393">
        <f t="shared" si="7"/>
        <v>49750</v>
      </c>
    </row>
    <row r="222" spans="1:11">
      <c r="A222" s="2008"/>
      <c r="B222" s="1407" t="s">
        <v>3976</v>
      </c>
      <c r="C222" s="1408" t="s">
        <v>4500</v>
      </c>
      <c r="D222" s="1409">
        <v>300</v>
      </c>
      <c r="E222" s="1410">
        <v>100</v>
      </c>
      <c r="F222" s="1410">
        <v>1886</v>
      </c>
      <c r="G222" s="1411">
        <v>2134.4</v>
      </c>
      <c r="H222" s="1579">
        <v>43611</v>
      </c>
      <c r="I222" s="1580">
        <v>50650</v>
      </c>
      <c r="J222" s="1392">
        <f t="shared" si="6"/>
        <v>43611</v>
      </c>
      <c r="K222" s="1393">
        <f t="shared" si="7"/>
        <v>50650</v>
      </c>
    </row>
    <row r="223" spans="1:11">
      <c r="A223" s="2008"/>
      <c r="B223" s="1407" t="s">
        <v>3977</v>
      </c>
      <c r="C223" s="1408" t="s">
        <v>4501</v>
      </c>
      <c r="D223" s="1409">
        <v>300</v>
      </c>
      <c r="E223" s="1410">
        <v>100</v>
      </c>
      <c r="F223" s="1410">
        <v>1927</v>
      </c>
      <c r="G223" s="1411">
        <v>2180.7999999999997</v>
      </c>
      <c r="H223" s="1579">
        <v>44520</v>
      </c>
      <c r="I223" s="1580">
        <v>51560</v>
      </c>
      <c r="J223" s="1392">
        <f t="shared" si="6"/>
        <v>44520</v>
      </c>
      <c r="K223" s="1393">
        <f t="shared" si="7"/>
        <v>51560</v>
      </c>
    </row>
    <row r="224" spans="1:11">
      <c r="A224" s="2008"/>
      <c r="B224" s="1407" t="s">
        <v>3978</v>
      </c>
      <c r="C224" s="1408" t="s">
        <v>4502</v>
      </c>
      <c r="D224" s="1409">
        <v>300</v>
      </c>
      <c r="E224" s="1410">
        <v>100</v>
      </c>
      <c r="F224" s="1410">
        <v>1968</v>
      </c>
      <c r="G224" s="1411">
        <v>2227.1999999999998</v>
      </c>
      <c r="H224" s="1579">
        <v>45429</v>
      </c>
      <c r="I224" s="1580">
        <v>52470</v>
      </c>
      <c r="J224" s="1392">
        <f t="shared" si="6"/>
        <v>45429</v>
      </c>
      <c r="K224" s="1393">
        <f t="shared" si="7"/>
        <v>52470</v>
      </c>
    </row>
    <row r="225" spans="1:11">
      <c r="A225" s="2008"/>
      <c r="B225" s="1407" t="s">
        <v>3979</v>
      </c>
      <c r="C225" s="1408" t="s">
        <v>4503</v>
      </c>
      <c r="D225" s="1409">
        <v>300</v>
      </c>
      <c r="E225" s="1410">
        <v>100</v>
      </c>
      <c r="F225" s="1410">
        <v>2009</v>
      </c>
      <c r="G225" s="1411">
        <v>2273.6</v>
      </c>
      <c r="H225" s="1579">
        <v>46337</v>
      </c>
      <c r="I225" s="1580">
        <v>53380</v>
      </c>
      <c r="J225" s="1392">
        <f t="shared" si="6"/>
        <v>46337</v>
      </c>
      <c r="K225" s="1393">
        <f t="shared" si="7"/>
        <v>53380</v>
      </c>
    </row>
    <row r="226" spans="1:11" ht="15.75" thickBot="1">
      <c r="A226" s="2008"/>
      <c r="B226" s="1412" t="s">
        <v>3980</v>
      </c>
      <c r="C226" s="1395" t="s">
        <v>4504</v>
      </c>
      <c r="D226" s="1413">
        <v>300</v>
      </c>
      <c r="E226" s="1397">
        <v>100</v>
      </c>
      <c r="F226" s="1397">
        <v>2050</v>
      </c>
      <c r="G226" s="1414">
        <v>2320</v>
      </c>
      <c r="H226" s="1579">
        <v>47246</v>
      </c>
      <c r="I226" s="1580">
        <v>54290</v>
      </c>
      <c r="J226" s="1399">
        <f t="shared" si="6"/>
        <v>47246</v>
      </c>
      <c r="K226" s="1400">
        <f t="shared" si="7"/>
        <v>54290</v>
      </c>
    </row>
    <row r="227" spans="1:11">
      <c r="A227" s="2008"/>
      <c r="B227" s="1380" t="s">
        <v>3981</v>
      </c>
      <c r="C227" s="1381" t="s">
        <v>4505</v>
      </c>
      <c r="D227" s="1401">
        <v>500</v>
      </c>
      <c r="E227" s="1402">
        <v>100</v>
      </c>
      <c r="F227" s="1402">
        <v>328</v>
      </c>
      <c r="G227" s="1403">
        <v>568</v>
      </c>
      <c r="H227" s="1579">
        <v>9998</v>
      </c>
      <c r="I227" s="1580">
        <v>17040</v>
      </c>
      <c r="J227" s="1385">
        <f t="shared" si="6"/>
        <v>9998</v>
      </c>
      <c r="K227" s="1386">
        <f t="shared" si="7"/>
        <v>17040</v>
      </c>
    </row>
    <row r="228" spans="1:11">
      <c r="A228" s="2008"/>
      <c r="B228" s="1387" t="s">
        <v>3982</v>
      </c>
      <c r="C228" s="1388" t="s">
        <v>4506</v>
      </c>
      <c r="D228" s="1389">
        <v>500</v>
      </c>
      <c r="E228" s="1390">
        <v>100</v>
      </c>
      <c r="F228" s="1390">
        <v>369</v>
      </c>
      <c r="G228" s="1391">
        <v>639</v>
      </c>
      <c r="H228" s="1579">
        <v>10998</v>
      </c>
      <c r="I228" s="1580">
        <v>18040</v>
      </c>
      <c r="J228" s="1392">
        <f t="shared" si="6"/>
        <v>10998</v>
      </c>
      <c r="K228" s="1393">
        <f t="shared" si="7"/>
        <v>18040</v>
      </c>
    </row>
    <row r="229" spans="1:11">
      <c r="A229" s="2008"/>
      <c r="B229" s="1387" t="s">
        <v>3983</v>
      </c>
      <c r="C229" s="1388" t="s">
        <v>4507</v>
      </c>
      <c r="D229" s="1389">
        <v>500</v>
      </c>
      <c r="E229" s="1390">
        <v>100</v>
      </c>
      <c r="F229" s="1390">
        <v>410</v>
      </c>
      <c r="G229" s="1391">
        <v>710</v>
      </c>
      <c r="H229" s="1579">
        <v>11998</v>
      </c>
      <c r="I229" s="1580">
        <v>19040</v>
      </c>
      <c r="J229" s="1392">
        <f t="shared" si="6"/>
        <v>11998</v>
      </c>
      <c r="K229" s="1393">
        <f t="shared" si="7"/>
        <v>19040</v>
      </c>
    </row>
    <row r="230" spans="1:11">
      <c r="A230" s="2008"/>
      <c r="B230" s="1387" t="s">
        <v>3984</v>
      </c>
      <c r="C230" s="1388" t="s">
        <v>4508</v>
      </c>
      <c r="D230" s="1389">
        <v>500</v>
      </c>
      <c r="E230" s="1390">
        <v>100</v>
      </c>
      <c r="F230" s="1390">
        <v>451</v>
      </c>
      <c r="G230" s="1391">
        <v>781</v>
      </c>
      <c r="H230" s="1579">
        <v>12999</v>
      </c>
      <c r="I230" s="1580">
        <v>20040</v>
      </c>
      <c r="J230" s="1392">
        <f t="shared" si="6"/>
        <v>12999</v>
      </c>
      <c r="K230" s="1393">
        <f t="shared" si="7"/>
        <v>20040</v>
      </c>
    </row>
    <row r="231" spans="1:11">
      <c r="A231" s="2008"/>
      <c r="B231" s="1387" t="s">
        <v>3985</v>
      </c>
      <c r="C231" s="1388" t="s">
        <v>4509</v>
      </c>
      <c r="D231" s="1389">
        <v>500</v>
      </c>
      <c r="E231" s="1390">
        <v>100</v>
      </c>
      <c r="F231" s="1390">
        <v>492</v>
      </c>
      <c r="G231" s="1391">
        <v>852</v>
      </c>
      <c r="H231" s="1579">
        <v>13999</v>
      </c>
      <c r="I231" s="1580">
        <v>21040</v>
      </c>
      <c r="J231" s="1392">
        <f t="shared" si="6"/>
        <v>13999</v>
      </c>
      <c r="K231" s="1393">
        <f t="shared" si="7"/>
        <v>21040</v>
      </c>
    </row>
    <row r="232" spans="1:11">
      <c r="A232" s="2008"/>
      <c r="B232" s="1387" t="s">
        <v>3986</v>
      </c>
      <c r="C232" s="1388" t="s">
        <v>4510</v>
      </c>
      <c r="D232" s="1389">
        <v>500</v>
      </c>
      <c r="E232" s="1390">
        <v>100</v>
      </c>
      <c r="F232" s="1390">
        <v>533</v>
      </c>
      <c r="G232" s="1391">
        <v>923</v>
      </c>
      <c r="H232" s="1579">
        <v>14999</v>
      </c>
      <c r="I232" s="1580">
        <v>22040</v>
      </c>
      <c r="J232" s="1392">
        <f t="shared" si="6"/>
        <v>14999</v>
      </c>
      <c r="K232" s="1393">
        <f t="shared" si="7"/>
        <v>22040</v>
      </c>
    </row>
    <row r="233" spans="1:11">
      <c r="A233" s="2008"/>
      <c r="B233" s="1387" t="s">
        <v>3987</v>
      </c>
      <c r="C233" s="1388" t="s">
        <v>4511</v>
      </c>
      <c r="D233" s="1389">
        <v>500</v>
      </c>
      <c r="E233" s="1390">
        <v>100</v>
      </c>
      <c r="F233" s="1390">
        <v>574</v>
      </c>
      <c r="G233" s="1391">
        <v>994</v>
      </c>
      <c r="H233" s="1579">
        <v>15999</v>
      </c>
      <c r="I233" s="1580">
        <v>23040</v>
      </c>
      <c r="J233" s="1392">
        <f t="shared" si="6"/>
        <v>15999</v>
      </c>
      <c r="K233" s="1393">
        <f t="shared" si="7"/>
        <v>23040</v>
      </c>
    </row>
    <row r="234" spans="1:11">
      <c r="A234" s="2008"/>
      <c r="B234" s="1387" t="s">
        <v>3988</v>
      </c>
      <c r="C234" s="1388" t="s">
        <v>4512</v>
      </c>
      <c r="D234" s="1389">
        <v>500</v>
      </c>
      <c r="E234" s="1390">
        <v>100</v>
      </c>
      <c r="F234" s="1390">
        <v>615</v>
      </c>
      <c r="G234" s="1391">
        <v>1065</v>
      </c>
      <c r="H234" s="1579">
        <v>16999</v>
      </c>
      <c r="I234" s="1580">
        <v>24040</v>
      </c>
      <c r="J234" s="1392">
        <f t="shared" si="6"/>
        <v>16999</v>
      </c>
      <c r="K234" s="1393">
        <f t="shared" si="7"/>
        <v>24040</v>
      </c>
    </row>
    <row r="235" spans="1:11">
      <c r="A235" s="2008"/>
      <c r="B235" s="1387" t="s">
        <v>3989</v>
      </c>
      <c r="C235" s="1388" t="s">
        <v>4513</v>
      </c>
      <c r="D235" s="1389">
        <v>500</v>
      </c>
      <c r="E235" s="1390">
        <v>100</v>
      </c>
      <c r="F235" s="1390">
        <v>656</v>
      </c>
      <c r="G235" s="1391">
        <v>1136</v>
      </c>
      <c r="H235" s="1579">
        <v>17999</v>
      </c>
      <c r="I235" s="1580">
        <v>25040</v>
      </c>
      <c r="J235" s="1392">
        <f t="shared" si="6"/>
        <v>17999</v>
      </c>
      <c r="K235" s="1393">
        <f t="shared" si="7"/>
        <v>25040</v>
      </c>
    </row>
    <row r="236" spans="1:11">
      <c r="A236" s="2008"/>
      <c r="B236" s="1387" t="s">
        <v>3990</v>
      </c>
      <c r="C236" s="1388" t="s">
        <v>4514</v>
      </c>
      <c r="D236" s="1389">
        <v>500</v>
      </c>
      <c r="E236" s="1390">
        <v>100</v>
      </c>
      <c r="F236" s="1390">
        <v>697</v>
      </c>
      <c r="G236" s="1391">
        <v>1207</v>
      </c>
      <c r="H236" s="1579">
        <v>18999</v>
      </c>
      <c r="I236" s="1580">
        <v>26040</v>
      </c>
      <c r="J236" s="1392">
        <f t="shared" si="6"/>
        <v>18999</v>
      </c>
      <c r="K236" s="1393">
        <f t="shared" si="7"/>
        <v>26040</v>
      </c>
    </row>
    <row r="237" spans="1:11">
      <c r="A237" s="2008"/>
      <c r="B237" s="1387" t="s">
        <v>3991</v>
      </c>
      <c r="C237" s="1388" t="s">
        <v>4515</v>
      </c>
      <c r="D237" s="1389">
        <v>500</v>
      </c>
      <c r="E237" s="1390">
        <v>100</v>
      </c>
      <c r="F237" s="1390">
        <v>738</v>
      </c>
      <c r="G237" s="1391">
        <v>1278</v>
      </c>
      <c r="H237" s="1579">
        <v>19999</v>
      </c>
      <c r="I237" s="1580">
        <v>27040</v>
      </c>
      <c r="J237" s="1392">
        <f t="shared" si="6"/>
        <v>19999</v>
      </c>
      <c r="K237" s="1393">
        <f t="shared" si="7"/>
        <v>27040</v>
      </c>
    </row>
    <row r="238" spans="1:11">
      <c r="A238" s="2008"/>
      <c r="B238" s="1387" t="s">
        <v>3992</v>
      </c>
      <c r="C238" s="1388" t="s">
        <v>4516</v>
      </c>
      <c r="D238" s="1389">
        <v>500</v>
      </c>
      <c r="E238" s="1390">
        <v>100</v>
      </c>
      <c r="F238" s="1390">
        <v>779</v>
      </c>
      <c r="G238" s="1391">
        <v>1349</v>
      </c>
      <c r="H238" s="1579">
        <v>20999</v>
      </c>
      <c r="I238" s="1580">
        <v>28040</v>
      </c>
      <c r="J238" s="1392">
        <f t="shared" si="6"/>
        <v>20999</v>
      </c>
      <c r="K238" s="1393">
        <f t="shared" si="7"/>
        <v>28040</v>
      </c>
    </row>
    <row r="239" spans="1:11">
      <c r="A239" s="2008"/>
      <c r="B239" s="1387" t="s">
        <v>3993</v>
      </c>
      <c r="C239" s="1388" t="s">
        <v>4517</v>
      </c>
      <c r="D239" s="1389">
        <v>500</v>
      </c>
      <c r="E239" s="1390">
        <v>100</v>
      </c>
      <c r="F239" s="1390">
        <v>820</v>
      </c>
      <c r="G239" s="1391">
        <v>1420</v>
      </c>
      <c r="H239" s="1579">
        <v>21999</v>
      </c>
      <c r="I239" s="1580">
        <v>29040</v>
      </c>
      <c r="J239" s="1392">
        <f t="shared" si="6"/>
        <v>21999</v>
      </c>
      <c r="K239" s="1393">
        <f t="shared" si="7"/>
        <v>29040</v>
      </c>
    </row>
    <row r="240" spans="1:11">
      <c r="A240" s="2008"/>
      <c r="B240" s="1387" t="s">
        <v>3994</v>
      </c>
      <c r="C240" s="1388" t="s">
        <v>4518</v>
      </c>
      <c r="D240" s="1389">
        <v>500</v>
      </c>
      <c r="E240" s="1390">
        <v>100</v>
      </c>
      <c r="F240" s="1390">
        <v>861</v>
      </c>
      <c r="G240" s="1391">
        <v>1491</v>
      </c>
      <c r="H240" s="1579">
        <v>22999</v>
      </c>
      <c r="I240" s="1580">
        <v>30040</v>
      </c>
      <c r="J240" s="1392">
        <f t="shared" si="6"/>
        <v>22999</v>
      </c>
      <c r="K240" s="1393">
        <f t="shared" si="7"/>
        <v>30040</v>
      </c>
    </row>
    <row r="241" spans="1:11">
      <c r="A241" s="2008"/>
      <c r="B241" s="1387" t="s">
        <v>3995</v>
      </c>
      <c r="C241" s="1388" t="s">
        <v>4519</v>
      </c>
      <c r="D241" s="1389">
        <v>500</v>
      </c>
      <c r="E241" s="1390">
        <v>100</v>
      </c>
      <c r="F241" s="1390">
        <v>902</v>
      </c>
      <c r="G241" s="1391">
        <v>1562</v>
      </c>
      <c r="H241" s="1579">
        <v>23999</v>
      </c>
      <c r="I241" s="1580">
        <v>31040</v>
      </c>
      <c r="J241" s="1392">
        <f t="shared" si="6"/>
        <v>23999</v>
      </c>
      <c r="K241" s="1393">
        <f t="shared" si="7"/>
        <v>31040</v>
      </c>
    </row>
    <row r="242" spans="1:11">
      <c r="A242" s="2008"/>
      <c r="B242" s="1387" t="s">
        <v>3996</v>
      </c>
      <c r="C242" s="1388" t="s">
        <v>4520</v>
      </c>
      <c r="D242" s="1389">
        <v>500</v>
      </c>
      <c r="E242" s="1390">
        <v>100</v>
      </c>
      <c r="F242" s="1390">
        <v>943</v>
      </c>
      <c r="G242" s="1391">
        <v>1633</v>
      </c>
      <c r="H242" s="1579">
        <v>24999</v>
      </c>
      <c r="I242" s="1580">
        <v>32040</v>
      </c>
      <c r="J242" s="1392">
        <f t="shared" si="6"/>
        <v>24999</v>
      </c>
      <c r="K242" s="1393">
        <f t="shared" si="7"/>
        <v>32040</v>
      </c>
    </row>
    <row r="243" spans="1:11">
      <c r="A243" s="2008"/>
      <c r="B243" s="1387" t="s">
        <v>3997</v>
      </c>
      <c r="C243" s="1388" t="s">
        <v>4521</v>
      </c>
      <c r="D243" s="1389">
        <v>500</v>
      </c>
      <c r="E243" s="1390">
        <v>100</v>
      </c>
      <c r="F243" s="1390">
        <v>984</v>
      </c>
      <c r="G243" s="1391">
        <v>1704</v>
      </c>
      <c r="H243" s="1579">
        <v>25999</v>
      </c>
      <c r="I243" s="1580">
        <v>33040</v>
      </c>
      <c r="J243" s="1392">
        <f t="shared" si="6"/>
        <v>25999</v>
      </c>
      <c r="K243" s="1393">
        <f t="shared" si="7"/>
        <v>33040</v>
      </c>
    </row>
    <row r="244" spans="1:11">
      <c r="A244" s="2008"/>
      <c r="B244" s="1387" t="s">
        <v>3998</v>
      </c>
      <c r="C244" s="1388" t="s">
        <v>4522</v>
      </c>
      <c r="D244" s="1389">
        <v>500</v>
      </c>
      <c r="E244" s="1390">
        <v>100</v>
      </c>
      <c r="F244" s="1390">
        <v>1025</v>
      </c>
      <c r="G244" s="1391">
        <v>1775</v>
      </c>
      <c r="H244" s="1579">
        <v>27000</v>
      </c>
      <c r="I244" s="1580">
        <v>34040</v>
      </c>
      <c r="J244" s="1392">
        <f t="shared" si="6"/>
        <v>27000</v>
      </c>
      <c r="K244" s="1393">
        <f t="shared" si="7"/>
        <v>34040</v>
      </c>
    </row>
    <row r="245" spans="1:11">
      <c r="A245" s="2008"/>
      <c r="B245" s="1387" t="s">
        <v>3999</v>
      </c>
      <c r="C245" s="1388" t="s">
        <v>4523</v>
      </c>
      <c r="D245" s="1389">
        <v>500</v>
      </c>
      <c r="E245" s="1390">
        <v>100</v>
      </c>
      <c r="F245" s="1390">
        <v>1066</v>
      </c>
      <c r="G245" s="1391">
        <v>1846</v>
      </c>
      <c r="H245" s="1579">
        <v>28000</v>
      </c>
      <c r="I245" s="1580">
        <v>35040</v>
      </c>
      <c r="J245" s="1392">
        <f t="shared" si="6"/>
        <v>28000</v>
      </c>
      <c r="K245" s="1393">
        <f t="shared" si="7"/>
        <v>35040</v>
      </c>
    </row>
    <row r="246" spans="1:11">
      <c r="A246" s="2008"/>
      <c r="B246" s="1387" t="s">
        <v>4000</v>
      </c>
      <c r="C246" s="1388" t="s">
        <v>4524</v>
      </c>
      <c r="D246" s="1389">
        <v>500</v>
      </c>
      <c r="E246" s="1390">
        <v>100</v>
      </c>
      <c r="F246" s="1390">
        <v>1107</v>
      </c>
      <c r="G246" s="1391">
        <v>1917</v>
      </c>
      <c r="H246" s="1579">
        <v>29000</v>
      </c>
      <c r="I246" s="1580">
        <v>36040</v>
      </c>
      <c r="J246" s="1392">
        <f t="shared" si="6"/>
        <v>29000</v>
      </c>
      <c r="K246" s="1393">
        <f t="shared" si="7"/>
        <v>36040</v>
      </c>
    </row>
    <row r="247" spans="1:11">
      <c r="A247" s="2008"/>
      <c r="B247" s="1387" t="s">
        <v>4001</v>
      </c>
      <c r="C247" s="1388" t="s">
        <v>4525</v>
      </c>
      <c r="D247" s="1389">
        <v>500</v>
      </c>
      <c r="E247" s="1390">
        <v>100</v>
      </c>
      <c r="F247" s="1390">
        <v>1148</v>
      </c>
      <c r="G247" s="1391">
        <v>1988</v>
      </c>
      <c r="H247" s="1579">
        <v>30000</v>
      </c>
      <c r="I247" s="1580">
        <v>37040</v>
      </c>
      <c r="J247" s="1392">
        <f t="shared" si="6"/>
        <v>30000</v>
      </c>
      <c r="K247" s="1393">
        <f t="shared" si="7"/>
        <v>37040</v>
      </c>
    </row>
    <row r="248" spans="1:11">
      <c r="A248" s="2008"/>
      <c r="B248" s="1387" t="s">
        <v>4002</v>
      </c>
      <c r="C248" s="1388" t="s">
        <v>4526</v>
      </c>
      <c r="D248" s="1389">
        <v>500</v>
      </c>
      <c r="E248" s="1390">
        <v>100</v>
      </c>
      <c r="F248" s="1390">
        <v>1189</v>
      </c>
      <c r="G248" s="1391">
        <v>2059</v>
      </c>
      <c r="H248" s="1579">
        <v>31000</v>
      </c>
      <c r="I248" s="1580">
        <v>38040</v>
      </c>
      <c r="J248" s="1392">
        <f t="shared" si="6"/>
        <v>31000</v>
      </c>
      <c r="K248" s="1393">
        <f t="shared" si="7"/>
        <v>38040</v>
      </c>
    </row>
    <row r="249" spans="1:11">
      <c r="A249" s="2008"/>
      <c r="B249" s="1387" t="s">
        <v>4003</v>
      </c>
      <c r="C249" s="1388" t="s">
        <v>4527</v>
      </c>
      <c r="D249" s="1389">
        <v>500</v>
      </c>
      <c r="E249" s="1390">
        <v>100</v>
      </c>
      <c r="F249" s="1390">
        <v>1230</v>
      </c>
      <c r="G249" s="1391">
        <v>2130</v>
      </c>
      <c r="H249" s="1579">
        <v>32000</v>
      </c>
      <c r="I249" s="1580">
        <v>39040</v>
      </c>
      <c r="J249" s="1392">
        <f t="shared" si="6"/>
        <v>32000</v>
      </c>
      <c r="K249" s="1393">
        <f t="shared" si="7"/>
        <v>39040</v>
      </c>
    </row>
    <row r="250" spans="1:11">
      <c r="A250" s="2008"/>
      <c r="B250" s="1387" t="s">
        <v>4004</v>
      </c>
      <c r="C250" s="1388" t="s">
        <v>4528</v>
      </c>
      <c r="D250" s="1389">
        <v>500</v>
      </c>
      <c r="E250" s="1390">
        <v>100</v>
      </c>
      <c r="F250" s="1390">
        <v>1271</v>
      </c>
      <c r="G250" s="1391">
        <v>2201</v>
      </c>
      <c r="H250" s="1579">
        <v>33000</v>
      </c>
      <c r="I250" s="1580">
        <v>40040</v>
      </c>
      <c r="J250" s="1392">
        <f t="shared" si="6"/>
        <v>33000</v>
      </c>
      <c r="K250" s="1393">
        <f t="shared" si="7"/>
        <v>40040</v>
      </c>
    </row>
    <row r="251" spans="1:11">
      <c r="A251" s="2008"/>
      <c r="B251" s="1387" t="s">
        <v>4005</v>
      </c>
      <c r="C251" s="1388" t="s">
        <v>4529</v>
      </c>
      <c r="D251" s="1389">
        <v>500</v>
      </c>
      <c r="E251" s="1390">
        <v>100</v>
      </c>
      <c r="F251" s="1390">
        <v>1312</v>
      </c>
      <c r="G251" s="1391">
        <v>2272</v>
      </c>
      <c r="H251" s="1579">
        <v>34000</v>
      </c>
      <c r="I251" s="1580">
        <v>41040</v>
      </c>
      <c r="J251" s="1392">
        <f t="shared" si="6"/>
        <v>34000</v>
      </c>
      <c r="K251" s="1393">
        <f t="shared" si="7"/>
        <v>41040</v>
      </c>
    </row>
    <row r="252" spans="1:11">
      <c r="A252" s="2008"/>
      <c r="B252" s="1387" t="s">
        <v>4006</v>
      </c>
      <c r="C252" s="1388" t="s">
        <v>4530</v>
      </c>
      <c r="D252" s="1389">
        <v>500</v>
      </c>
      <c r="E252" s="1390">
        <v>100</v>
      </c>
      <c r="F252" s="1390">
        <v>1353</v>
      </c>
      <c r="G252" s="1391">
        <v>2343</v>
      </c>
      <c r="H252" s="1579">
        <v>35000</v>
      </c>
      <c r="I252" s="1580">
        <v>42040</v>
      </c>
      <c r="J252" s="1392">
        <f t="shared" si="6"/>
        <v>35000</v>
      </c>
      <c r="K252" s="1393">
        <f t="shared" si="7"/>
        <v>42040</v>
      </c>
    </row>
    <row r="253" spans="1:11" ht="15" customHeight="1">
      <c r="A253" s="2008"/>
      <c r="B253" s="1387" t="s">
        <v>4007</v>
      </c>
      <c r="C253" s="1388" t="s">
        <v>4531</v>
      </c>
      <c r="D253" s="1389">
        <v>500</v>
      </c>
      <c r="E253" s="1390">
        <v>100</v>
      </c>
      <c r="F253" s="1390">
        <v>1394</v>
      </c>
      <c r="G253" s="1391">
        <v>2414</v>
      </c>
      <c r="H253" s="1579">
        <v>36000</v>
      </c>
      <c r="I253" s="1580">
        <v>43040</v>
      </c>
      <c r="J253" s="1392">
        <f t="shared" si="6"/>
        <v>36000</v>
      </c>
      <c r="K253" s="1393">
        <f t="shared" si="7"/>
        <v>43040</v>
      </c>
    </row>
    <row r="254" spans="1:11">
      <c r="A254" s="2008"/>
      <c r="B254" s="1387" t="s">
        <v>4008</v>
      </c>
      <c r="C254" s="1388" t="s">
        <v>4532</v>
      </c>
      <c r="D254" s="1389">
        <v>500</v>
      </c>
      <c r="E254" s="1390">
        <v>100</v>
      </c>
      <c r="F254" s="1390">
        <v>1435</v>
      </c>
      <c r="G254" s="1391">
        <v>2485</v>
      </c>
      <c r="H254" s="1579">
        <v>37000</v>
      </c>
      <c r="I254" s="1580">
        <v>44040</v>
      </c>
      <c r="J254" s="1392">
        <f t="shared" si="6"/>
        <v>37000</v>
      </c>
      <c r="K254" s="1393">
        <f t="shared" si="7"/>
        <v>44040</v>
      </c>
    </row>
    <row r="255" spans="1:11">
      <c r="A255" s="2008"/>
      <c r="B255" s="1387" t="s">
        <v>4009</v>
      </c>
      <c r="C255" s="1388" t="s">
        <v>4533</v>
      </c>
      <c r="D255" s="1389">
        <v>500</v>
      </c>
      <c r="E255" s="1390">
        <v>100</v>
      </c>
      <c r="F255" s="1390">
        <v>1476</v>
      </c>
      <c r="G255" s="1391">
        <v>2556</v>
      </c>
      <c r="H255" s="1579">
        <v>38000</v>
      </c>
      <c r="I255" s="1580">
        <v>45040</v>
      </c>
      <c r="J255" s="1392">
        <f t="shared" si="6"/>
        <v>38000</v>
      </c>
      <c r="K255" s="1393">
        <f t="shared" si="7"/>
        <v>45040</v>
      </c>
    </row>
    <row r="256" spans="1:11">
      <c r="A256" s="2008"/>
      <c r="B256" s="1387" t="s">
        <v>4010</v>
      </c>
      <c r="C256" s="1388" t="s">
        <v>4534</v>
      </c>
      <c r="D256" s="1389">
        <v>500</v>
      </c>
      <c r="E256" s="1390">
        <v>100</v>
      </c>
      <c r="F256" s="1390">
        <v>1517</v>
      </c>
      <c r="G256" s="1391">
        <v>2627</v>
      </c>
      <c r="H256" s="1579">
        <v>39000</v>
      </c>
      <c r="I256" s="1580">
        <v>46040</v>
      </c>
      <c r="J256" s="1392">
        <f t="shared" si="6"/>
        <v>39000</v>
      </c>
      <c r="K256" s="1393">
        <f t="shared" si="7"/>
        <v>46040</v>
      </c>
    </row>
    <row r="257" spans="1:11">
      <c r="A257" s="2008"/>
      <c r="B257" s="1387" t="s">
        <v>4011</v>
      </c>
      <c r="C257" s="1388" t="s">
        <v>4535</v>
      </c>
      <c r="D257" s="1389">
        <v>500</v>
      </c>
      <c r="E257" s="1390">
        <v>100</v>
      </c>
      <c r="F257" s="1390">
        <v>1558</v>
      </c>
      <c r="G257" s="1391">
        <v>2698</v>
      </c>
      <c r="H257" s="1579">
        <v>40000</v>
      </c>
      <c r="I257" s="1580">
        <v>47040</v>
      </c>
      <c r="J257" s="1392">
        <f t="shared" si="6"/>
        <v>40000</v>
      </c>
      <c r="K257" s="1393">
        <f t="shared" si="7"/>
        <v>47040</v>
      </c>
    </row>
    <row r="258" spans="1:11">
      <c r="A258" s="2008"/>
      <c r="B258" s="1387" t="s">
        <v>4012</v>
      </c>
      <c r="C258" s="1388" t="s">
        <v>4536</v>
      </c>
      <c r="D258" s="1389">
        <v>500</v>
      </c>
      <c r="E258" s="1390">
        <v>100</v>
      </c>
      <c r="F258" s="1390">
        <v>1599</v>
      </c>
      <c r="G258" s="1391">
        <v>2769</v>
      </c>
      <c r="H258" s="1579">
        <v>41000</v>
      </c>
      <c r="I258" s="1580">
        <v>48040</v>
      </c>
      <c r="J258" s="1392">
        <f t="shared" si="6"/>
        <v>41000</v>
      </c>
      <c r="K258" s="1393">
        <f t="shared" si="7"/>
        <v>48040</v>
      </c>
    </row>
    <row r="259" spans="1:11">
      <c r="A259" s="2008"/>
      <c r="B259" s="1387" t="s">
        <v>4013</v>
      </c>
      <c r="C259" s="1388" t="s">
        <v>4537</v>
      </c>
      <c r="D259" s="1389">
        <v>500</v>
      </c>
      <c r="E259" s="1390">
        <v>100</v>
      </c>
      <c r="F259" s="1390">
        <v>1640</v>
      </c>
      <c r="G259" s="1391">
        <v>2840</v>
      </c>
      <c r="H259" s="1579">
        <v>42001</v>
      </c>
      <c r="I259" s="1580">
        <v>49040</v>
      </c>
      <c r="J259" s="1392">
        <f t="shared" si="6"/>
        <v>42001</v>
      </c>
      <c r="K259" s="1393">
        <f t="shared" si="7"/>
        <v>49040</v>
      </c>
    </row>
    <row r="260" spans="1:11">
      <c r="A260" s="2008"/>
      <c r="B260" s="1387" t="s">
        <v>4014</v>
      </c>
      <c r="C260" s="1388" t="s">
        <v>4538</v>
      </c>
      <c r="D260" s="1389">
        <v>500</v>
      </c>
      <c r="E260" s="1390">
        <v>100</v>
      </c>
      <c r="F260" s="1390">
        <v>1681</v>
      </c>
      <c r="G260" s="1391">
        <v>2911</v>
      </c>
      <c r="H260" s="1579">
        <v>43001</v>
      </c>
      <c r="I260" s="1580">
        <v>50040</v>
      </c>
      <c r="J260" s="1392">
        <f t="shared" si="6"/>
        <v>43001</v>
      </c>
      <c r="K260" s="1393">
        <f t="shared" si="7"/>
        <v>50040</v>
      </c>
    </row>
    <row r="261" spans="1:11">
      <c r="A261" s="2008"/>
      <c r="B261" s="1387" t="s">
        <v>4015</v>
      </c>
      <c r="C261" s="1388" t="s">
        <v>4539</v>
      </c>
      <c r="D261" s="1389">
        <v>500</v>
      </c>
      <c r="E261" s="1390">
        <v>100</v>
      </c>
      <c r="F261" s="1390">
        <v>1722</v>
      </c>
      <c r="G261" s="1391">
        <v>2982</v>
      </c>
      <c r="H261" s="1579">
        <v>44001</v>
      </c>
      <c r="I261" s="1580">
        <v>51040</v>
      </c>
      <c r="J261" s="1392">
        <f t="shared" si="6"/>
        <v>44001</v>
      </c>
      <c r="K261" s="1393">
        <f t="shared" si="7"/>
        <v>51040</v>
      </c>
    </row>
    <row r="262" spans="1:11">
      <c r="A262" s="2008"/>
      <c r="B262" s="1387" t="s">
        <v>4016</v>
      </c>
      <c r="C262" s="1388" t="s">
        <v>4540</v>
      </c>
      <c r="D262" s="1389">
        <v>500</v>
      </c>
      <c r="E262" s="1390">
        <v>100</v>
      </c>
      <c r="F262" s="1390">
        <v>1763</v>
      </c>
      <c r="G262" s="1391">
        <v>3053</v>
      </c>
      <c r="H262" s="1579">
        <v>45001</v>
      </c>
      <c r="I262" s="1580">
        <v>52040</v>
      </c>
      <c r="J262" s="1392">
        <f t="shared" si="6"/>
        <v>45001</v>
      </c>
      <c r="K262" s="1393">
        <f t="shared" si="7"/>
        <v>52040</v>
      </c>
    </row>
    <row r="263" spans="1:11">
      <c r="A263" s="2008"/>
      <c r="B263" s="1387" t="s">
        <v>4017</v>
      </c>
      <c r="C263" s="1388" t="s">
        <v>4541</v>
      </c>
      <c r="D263" s="1389">
        <v>500</v>
      </c>
      <c r="E263" s="1390">
        <v>100</v>
      </c>
      <c r="F263" s="1390">
        <v>1804</v>
      </c>
      <c r="G263" s="1391">
        <v>3124</v>
      </c>
      <c r="H263" s="1579">
        <v>46001</v>
      </c>
      <c r="I263" s="1580">
        <v>53040</v>
      </c>
      <c r="J263" s="1392">
        <f t="shared" ref="J263:J326" si="8">H263-H263*$E$3</f>
        <v>46001</v>
      </c>
      <c r="K263" s="1393">
        <f t="shared" ref="K263:K326" si="9">I263-I263*$E$3</f>
        <v>53040</v>
      </c>
    </row>
    <row r="264" spans="1:11">
      <c r="A264" s="2008"/>
      <c r="B264" s="1387" t="s">
        <v>4018</v>
      </c>
      <c r="C264" s="1388" t="s">
        <v>4542</v>
      </c>
      <c r="D264" s="1389">
        <v>500</v>
      </c>
      <c r="E264" s="1390">
        <v>100</v>
      </c>
      <c r="F264" s="1390">
        <v>1845</v>
      </c>
      <c r="G264" s="1391">
        <v>3195</v>
      </c>
      <c r="H264" s="1579">
        <v>47001</v>
      </c>
      <c r="I264" s="1580">
        <v>54040</v>
      </c>
      <c r="J264" s="1392">
        <f t="shared" si="8"/>
        <v>47001</v>
      </c>
      <c r="K264" s="1393">
        <f t="shared" si="9"/>
        <v>54040</v>
      </c>
    </row>
    <row r="265" spans="1:11">
      <c r="A265" s="2008"/>
      <c r="B265" s="1387" t="s">
        <v>4019</v>
      </c>
      <c r="C265" s="1388" t="s">
        <v>4543</v>
      </c>
      <c r="D265" s="1389">
        <v>500</v>
      </c>
      <c r="E265" s="1390">
        <v>100</v>
      </c>
      <c r="F265" s="1390">
        <v>1886</v>
      </c>
      <c r="G265" s="1391">
        <v>3266</v>
      </c>
      <c r="H265" s="1579">
        <v>48001</v>
      </c>
      <c r="I265" s="1580">
        <v>55040</v>
      </c>
      <c r="J265" s="1392">
        <f t="shared" si="8"/>
        <v>48001</v>
      </c>
      <c r="K265" s="1393">
        <f t="shared" si="9"/>
        <v>55040</v>
      </c>
    </row>
    <row r="266" spans="1:11">
      <c r="A266" s="2008"/>
      <c r="B266" s="1387" t="s">
        <v>4020</v>
      </c>
      <c r="C266" s="1388" t="s">
        <v>4544</v>
      </c>
      <c r="D266" s="1389">
        <v>500</v>
      </c>
      <c r="E266" s="1390">
        <v>100</v>
      </c>
      <c r="F266" s="1390">
        <v>1927</v>
      </c>
      <c r="G266" s="1391">
        <v>3337</v>
      </c>
      <c r="H266" s="1579">
        <v>49001</v>
      </c>
      <c r="I266" s="1580">
        <v>56040</v>
      </c>
      <c r="J266" s="1392">
        <f t="shared" si="8"/>
        <v>49001</v>
      </c>
      <c r="K266" s="1393">
        <f t="shared" si="9"/>
        <v>56040</v>
      </c>
    </row>
    <row r="267" spans="1:11">
      <c r="A267" s="2008"/>
      <c r="B267" s="1387" t="s">
        <v>4021</v>
      </c>
      <c r="C267" s="1388" t="s">
        <v>4545</v>
      </c>
      <c r="D267" s="1389">
        <v>500</v>
      </c>
      <c r="E267" s="1390">
        <v>100</v>
      </c>
      <c r="F267" s="1390">
        <v>1968</v>
      </c>
      <c r="G267" s="1391">
        <v>3408</v>
      </c>
      <c r="H267" s="1579">
        <v>50001</v>
      </c>
      <c r="I267" s="1580">
        <v>57040</v>
      </c>
      <c r="J267" s="1392">
        <f t="shared" si="8"/>
        <v>50001</v>
      </c>
      <c r="K267" s="1393">
        <f t="shared" si="9"/>
        <v>57040</v>
      </c>
    </row>
    <row r="268" spans="1:11">
      <c r="A268" s="2008"/>
      <c r="B268" s="1387" t="s">
        <v>4022</v>
      </c>
      <c r="C268" s="1388" t="s">
        <v>4546</v>
      </c>
      <c r="D268" s="1389">
        <v>500</v>
      </c>
      <c r="E268" s="1390">
        <v>100</v>
      </c>
      <c r="F268" s="1390">
        <v>2009</v>
      </c>
      <c r="G268" s="1391">
        <v>3479</v>
      </c>
      <c r="H268" s="1579">
        <v>51001</v>
      </c>
      <c r="I268" s="1580">
        <v>58040</v>
      </c>
      <c r="J268" s="1392">
        <f t="shared" si="8"/>
        <v>51001</v>
      </c>
      <c r="K268" s="1393">
        <f t="shared" si="9"/>
        <v>58040</v>
      </c>
    </row>
    <row r="269" spans="1:11" ht="15.75" thickBot="1">
      <c r="A269" s="2008"/>
      <c r="B269" s="1394" t="s">
        <v>4023</v>
      </c>
      <c r="C269" s="1395" t="s">
        <v>4547</v>
      </c>
      <c r="D269" s="1396">
        <v>500</v>
      </c>
      <c r="E269" s="1397">
        <v>100</v>
      </c>
      <c r="F269" s="1397">
        <v>2050</v>
      </c>
      <c r="G269" s="1398">
        <v>3550</v>
      </c>
      <c r="H269" s="1579">
        <v>52001</v>
      </c>
      <c r="I269" s="1580">
        <v>59040</v>
      </c>
      <c r="J269" s="1399">
        <f t="shared" si="8"/>
        <v>52001</v>
      </c>
      <c r="K269" s="1400">
        <f t="shared" si="9"/>
        <v>59040</v>
      </c>
    </row>
    <row r="270" spans="1:11">
      <c r="A270" s="2008"/>
      <c r="B270" s="1380" t="s">
        <v>4024</v>
      </c>
      <c r="C270" s="1381" t="s">
        <v>4548</v>
      </c>
      <c r="D270" s="1401">
        <v>750</v>
      </c>
      <c r="E270" s="1402">
        <v>100</v>
      </c>
      <c r="F270" s="1402">
        <v>164</v>
      </c>
      <c r="G270" s="1403">
        <v>392</v>
      </c>
      <c r="H270" s="1579">
        <v>11080</v>
      </c>
      <c r="I270" s="1580">
        <v>18120</v>
      </c>
      <c r="J270" s="1385">
        <f t="shared" si="8"/>
        <v>11080</v>
      </c>
      <c r="K270" s="1386">
        <f t="shared" si="9"/>
        <v>18120</v>
      </c>
    </row>
    <row r="271" spans="1:11">
      <c r="A271" s="2008"/>
      <c r="B271" s="1387" t="s">
        <v>4025</v>
      </c>
      <c r="C271" s="1388" t="s">
        <v>4549</v>
      </c>
      <c r="D271" s="1389">
        <v>750</v>
      </c>
      <c r="E271" s="1390">
        <v>100</v>
      </c>
      <c r="F271" s="1390">
        <v>205</v>
      </c>
      <c r="G271" s="1391">
        <v>490</v>
      </c>
      <c r="H271" s="1579">
        <v>12751</v>
      </c>
      <c r="I271" s="1580">
        <v>19790</v>
      </c>
      <c r="J271" s="1392">
        <f t="shared" si="8"/>
        <v>12751</v>
      </c>
      <c r="K271" s="1393">
        <f t="shared" si="9"/>
        <v>19790</v>
      </c>
    </row>
    <row r="272" spans="1:11">
      <c r="A272" s="2008"/>
      <c r="B272" s="1387" t="s">
        <v>4026</v>
      </c>
      <c r="C272" s="1388" t="s">
        <v>4550</v>
      </c>
      <c r="D272" s="1389">
        <v>750</v>
      </c>
      <c r="E272" s="1390">
        <v>100</v>
      </c>
      <c r="F272" s="1390">
        <v>246</v>
      </c>
      <c r="G272" s="1391">
        <v>588</v>
      </c>
      <c r="H272" s="1579">
        <v>14422</v>
      </c>
      <c r="I272" s="1580">
        <v>21460</v>
      </c>
      <c r="J272" s="1392">
        <f t="shared" si="8"/>
        <v>14422</v>
      </c>
      <c r="K272" s="1393">
        <f t="shared" si="9"/>
        <v>21460</v>
      </c>
    </row>
    <row r="273" spans="1:11">
      <c r="A273" s="2008"/>
      <c r="B273" s="1387" t="s">
        <v>4027</v>
      </c>
      <c r="C273" s="1388" t="s">
        <v>4551</v>
      </c>
      <c r="D273" s="1389">
        <v>750</v>
      </c>
      <c r="E273" s="1390">
        <v>100</v>
      </c>
      <c r="F273" s="1390">
        <v>287</v>
      </c>
      <c r="G273" s="1391">
        <v>686</v>
      </c>
      <c r="H273" s="1579">
        <v>16093</v>
      </c>
      <c r="I273" s="1580">
        <v>23140</v>
      </c>
      <c r="J273" s="1392">
        <f t="shared" si="8"/>
        <v>16093</v>
      </c>
      <c r="K273" s="1393">
        <f t="shared" si="9"/>
        <v>23140</v>
      </c>
    </row>
    <row r="274" spans="1:11">
      <c r="A274" s="2008"/>
      <c r="B274" s="1387" t="s">
        <v>4028</v>
      </c>
      <c r="C274" s="1388" t="s">
        <v>4552</v>
      </c>
      <c r="D274" s="1389">
        <v>750</v>
      </c>
      <c r="E274" s="1390">
        <v>100</v>
      </c>
      <c r="F274" s="1390">
        <v>328</v>
      </c>
      <c r="G274" s="1391">
        <v>784</v>
      </c>
      <c r="H274" s="1579">
        <v>17763</v>
      </c>
      <c r="I274" s="1580">
        <v>24810</v>
      </c>
      <c r="J274" s="1392">
        <f t="shared" si="8"/>
        <v>17763</v>
      </c>
      <c r="K274" s="1393">
        <f t="shared" si="9"/>
        <v>24810</v>
      </c>
    </row>
    <row r="275" spans="1:11">
      <c r="A275" s="2008"/>
      <c r="B275" s="1387" t="s">
        <v>4029</v>
      </c>
      <c r="C275" s="1388" t="s">
        <v>4553</v>
      </c>
      <c r="D275" s="1389">
        <v>750</v>
      </c>
      <c r="E275" s="1390">
        <v>100</v>
      </c>
      <c r="F275" s="1390">
        <v>369</v>
      </c>
      <c r="G275" s="1391">
        <v>882</v>
      </c>
      <c r="H275" s="1579">
        <v>19434</v>
      </c>
      <c r="I275" s="1580">
        <v>26480</v>
      </c>
      <c r="J275" s="1392">
        <f t="shared" si="8"/>
        <v>19434</v>
      </c>
      <c r="K275" s="1393">
        <f t="shared" si="9"/>
        <v>26480</v>
      </c>
    </row>
    <row r="276" spans="1:11">
      <c r="A276" s="2008"/>
      <c r="B276" s="1387" t="s">
        <v>4030</v>
      </c>
      <c r="C276" s="1388" t="s">
        <v>4554</v>
      </c>
      <c r="D276" s="1389">
        <v>750</v>
      </c>
      <c r="E276" s="1390">
        <v>100</v>
      </c>
      <c r="F276" s="1390">
        <v>410</v>
      </c>
      <c r="G276" s="1391">
        <v>980</v>
      </c>
      <c r="H276" s="1579">
        <v>21105</v>
      </c>
      <c r="I276" s="1580">
        <v>28150</v>
      </c>
      <c r="J276" s="1392">
        <f t="shared" si="8"/>
        <v>21105</v>
      </c>
      <c r="K276" s="1393">
        <f t="shared" si="9"/>
        <v>28150</v>
      </c>
    </row>
    <row r="277" spans="1:11">
      <c r="A277" s="2008"/>
      <c r="B277" s="1387" t="s">
        <v>4031</v>
      </c>
      <c r="C277" s="1388" t="s">
        <v>4555</v>
      </c>
      <c r="D277" s="1389">
        <v>750</v>
      </c>
      <c r="E277" s="1390">
        <v>100</v>
      </c>
      <c r="F277" s="1390">
        <v>451</v>
      </c>
      <c r="G277" s="1391">
        <v>1078</v>
      </c>
      <c r="H277" s="1579">
        <v>22775</v>
      </c>
      <c r="I277" s="1580">
        <v>29820</v>
      </c>
      <c r="J277" s="1392">
        <f t="shared" si="8"/>
        <v>22775</v>
      </c>
      <c r="K277" s="1393">
        <f t="shared" si="9"/>
        <v>29820</v>
      </c>
    </row>
    <row r="278" spans="1:11">
      <c r="A278" s="2008"/>
      <c r="B278" s="1387" t="s">
        <v>4032</v>
      </c>
      <c r="C278" s="1388" t="s">
        <v>4556</v>
      </c>
      <c r="D278" s="1389">
        <v>750</v>
      </c>
      <c r="E278" s="1390">
        <v>100</v>
      </c>
      <c r="F278" s="1390">
        <v>492</v>
      </c>
      <c r="G278" s="1391">
        <v>1176</v>
      </c>
      <c r="H278" s="1579">
        <v>24446</v>
      </c>
      <c r="I278" s="1580">
        <v>31490</v>
      </c>
      <c r="J278" s="1392">
        <f t="shared" si="8"/>
        <v>24446</v>
      </c>
      <c r="K278" s="1393">
        <f t="shared" si="9"/>
        <v>31490</v>
      </c>
    </row>
    <row r="279" spans="1:11">
      <c r="A279" s="2008"/>
      <c r="B279" s="1387" t="s">
        <v>4033</v>
      </c>
      <c r="C279" s="1388" t="s">
        <v>4557</v>
      </c>
      <c r="D279" s="1389">
        <v>750</v>
      </c>
      <c r="E279" s="1390">
        <v>100</v>
      </c>
      <c r="F279" s="1390">
        <v>533</v>
      </c>
      <c r="G279" s="1391">
        <v>1274</v>
      </c>
      <c r="H279" s="1579">
        <v>26117</v>
      </c>
      <c r="I279" s="1580">
        <v>33160</v>
      </c>
      <c r="J279" s="1392">
        <f t="shared" si="8"/>
        <v>26117</v>
      </c>
      <c r="K279" s="1393">
        <f t="shared" si="9"/>
        <v>33160</v>
      </c>
    </row>
    <row r="280" spans="1:11">
      <c r="A280" s="2008"/>
      <c r="B280" s="1387" t="s">
        <v>4034</v>
      </c>
      <c r="C280" s="1388" t="s">
        <v>4558</v>
      </c>
      <c r="D280" s="1389">
        <v>750</v>
      </c>
      <c r="E280" s="1390">
        <v>100</v>
      </c>
      <c r="F280" s="1390">
        <v>574</v>
      </c>
      <c r="G280" s="1391">
        <v>1372</v>
      </c>
      <c r="H280" s="1579">
        <v>27787</v>
      </c>
      <c r="I280" s="1580">
        <v>34830</v>
      </c>
      <c r="J280" s="1392">
        <f t="shared" si="8"/>
        <v>27787</v>
      </c>
      <c r="K280" s="1393">
        <f t="shared" si="9"/>
        <v>34830</v>
      </c>
    </row>
    <row r="281" spans="1:11">
      <c r="A281" s="2008"/>
      <c r="B281" s="1387" t="s">
        <v>4035</v>
      </c>
      <c r="C281" s="1388" t="s">
        <v>4559</v>
      </c>
      <c r="D281" s="1389">
        <v>750</v>
      </c>
      <c r="E281" s="1390">
        <v>100</v>
      </c>
      <c r="F281" s="1390">
        <v>615</v>
      </c>
      <c r="G281" s="1391">
        <v>1470</v>
      </c>
      <c r="H281" s="1579">
        <v>29458</v>
      </c>
      <c r="I281" s="1580">
        <v>36500</v>
      </c>
      <c r="J281" s="1392">
        <f t="shared" si="8"/>
        <v>29458</v>
      </c>
      <c r="K281" s="1393">
        <f t="shared" si="9"/>
        <v>36500</v>
      </c>
    </row>
    <row r="282" spans="1:11" ht="15.75" thickBot="1">
      <c r="A282" s="2008"/>
      <c r="B282" s="1394" t="s">
        <v>4036</v>
      </c>
      <c r="C282" s="1395" t="s">
        <v>4560</v>
      </c>
      <c r="D282" s="1396">
        <v>750</v>
      </c>
      <c r="E282" s="1397">
        <v>100</v>
      </c>
      <c r="F282" s="1397">
        <v>656</v>
      </c>
      <c r="G282" s="1398">
        <v>1568</v>
      </c>
      <c r="H282" s="1579">
        <v>31129</v>
      </c>
      <c r="I282" s="1580">
        <v>38170</v>
      </c>
      <c r="J282" s="1399">
        <f t="shared" si="8"/>
        <v>31129</v>
      </c>
      <c r="K282" s="1400">
        <f t="shared" si="9"/>
        <v>38170</v>
      </c>
    </row>
    <row r="283" spans="1:11">
      <c r="A283" s="2008"/>
      <c r="B283" s="1380" t="s">
        <v>4037</v>
      </c>
      <c r="C283" s="1381" t="s">
        <v>4561</v>
      </c>
      <c r="D283" s="1401">
        <v>900</v>
      </c>
      <c r="E283" s="1402">
        <v>100</v>
      </c>
      <c r="F283" s="1402">
        <v>164</v>
      </c>
      <c r="G283" s="1403">
        <v>464</v>
      </c>
      <c r="H283" s="1579">
        <v>12049</v>
      </c>
      <c r="I283" s="1580">
        <v>19090</v>
      </c>
      <c r="J283" s="1385">
        <f t="shared" si="8"/>
        <v>12049</v>
      </c>
      <c r="K283" s="1386">
        <f t="shared" si="9"/>
        <v>19090</v>
      </c>
    </row>
    <row r="284" spans="1:11">
      <c r="A284" s="2008"/>
      <c r="B284" s="1387" t="s">
        <v>4038</v>
      </c>
      <c r="C284" s="1388" t="s">
        <v>4562</v>
      </c>
      <c r="D284" s="1389">
        <v>900</v>
      </c>
      <c r="E284" s="1390">
        <v>100</v>
      </c>
      <c r="F284" s="1390">
        <v>205</v>
      </c>
      <c r="G284" s="1391">
        <v>580</v>
      </c>
      <c r="H284" s="1579">
        <v>13941</v>
      </c>
      <c r="I284" s="1580">
        <v>20980</v>
      </c>
      <c r="J284" s="1392">
        <f t="shared" si="8"/>
        <v>13941</v>
      </c>
      <c r="K284" s="1393">
        <f t="shared" si="9"/>
        <v>20980</v>
      </c>
    </row>
    <row r="285" spans="1:11">
      <c r="A285" s="2008"/>
      <c r="B285" s="1387" t="s">
        <v>4039</v>
      </c>
      <c r="C285" s="1388" t="s">
        <v>4563</v>
      </c>
      <c r="D285" s="1389">
        <v>900</v>
      </c>
      <c r="E285" s="1390">
        <v>100</v>
      </c>
      <c r="F285" s="1390">
        <v>246</v>
      </c>
      <c r="G285" s="1391">
        <v>696</v>
      </c>
      <c r="H285" s="1579">
        <v>15833</v>
      </c>
      <c r="I285" s="1580">
        <v>22880</v>
      </c>
      <c r="J285" s="1392">
        <f t="shared" si="8"/>
        <v>15833</v>
      </c>
      <c r="K285" s="1393">
        <f t="shared" si="9"/>
        <v>22880</v>
      </c>
    </row>
    <row r="286" spans="1:11">
      <c r="A286" s="2008"/>
      <c r="B286" s="1387" t="s">
        <v>4040</v>
      </c>
      <c r="C286" s="1388" t="s">
        <v>4564</v>
      </c>
      <c r="D286" s="1389">
        <v>900</v>
      </c>
      <c r="E286" s="1390">
        <v>100</v>
      </c>
      <c r="F286" s="1390">
        <v>287</v>
      </c>
      <c r="G286" s="1391">
        <v>812</v>
      </c>
      <c r="H286" s="1579">
        <v>17726</v>
      </c>
      <c r="I286" s="1580">
        <v>24770</v>
      </c>
      <c r="J286" s="1392">
        <f t="shared" si="8"/>
        <v>17726</v>
      </c>
      <c r="K286" s="1393">
        <f t="shared" si="9"/>
        <v>24770</v>
      </c>
    </row>
    <row r="287" spans="1:11">
      <c r="A287" s="2008"/>
      <c r="B287" s="1387" t="s">
        <v>4041</v>
      </c>
      <c r="C287" s="1388" t="s">
        <v>4565</v>
      </c>
      <c r="D287" s="1389">
        <v>900</v>
      </c>
      <c r="E287" s="1390">
        <v>100</v>
      </c>
      <c r="F287" s="1390">
        <v>328</v>
      </c>
      <c r="G287" s="1391">
        <v>928</v>
      </c>
      <c r="H287" s="1579">
        <v>19618</v>
      </c>
      <c r="I287" s="1580">
        <v>26660</v>
      </c>
      <c r="J287" s="1392">
        <f t="shared" si="8"/>
        <v>19618</v>
      </c>
      <c r="K287" s="1393">
        <f t="shared" si="9"/>
        <v>26660</v>
      </c>
    </row>
    <row r="288" spans="1:11">
      <c r="A288" s="2008"/>
      <c r="B288" s="1387" t="s">
        <v>4042</v>
      </c>
      <c r="C288" s="1388" t="s">
        <v>4566</v>
      </c>
      <c r="D288" s="1389">
        <v>900</v>
      </c>
      <c r="E288" s="1390">
        <v>100</v>
      </c>
      <c r="F288" s="1390">
        <v>369</v>
      </c>
      <c r="G288" s="1391">
        <v>1044</v>
      </c>
      <c r="H288" s="1579">
        <v>21510</v>
      </c>
      <c r="I288" s="1580">
        <v>28550</v>
      </c>
      <c r="J288" s="1392">
        <f t="shared" si="8"/>
        <v>21510</v>
      </c>
      <c r="K288" s="1393">
        <f t="shared" si="9"/>
        <v>28550</v>
      </c>
    </row>
    <row r="289" spans="1:11">
      <c r="A289" s="2008"/>
      <c r="B289" s="1387" t="s">
        <v>4043</v>
      </c>
      <c r="C289" s="1388" t="s">
        <v>4567</v>
      </c>
      <c r="D289" s="1389">
        <v>900</v>
      </c>
      <c r="E289" s="1390">
        <v>100</v>
      </c>
      <c r="F289" s="1390">
        <v>410</v>
      </c>
      <c r="G289" s="1391">
        <v>1160</v>
      </c>
      <c r="H289" s="1579">
        <v>23403</v>
      </c>
      <c r="I289" s="1580">
        <v>30450</v>
      </c>
      <c r="J289" s="1392">
        <f t="shared" si="8"/>
        <v>23403</v>
      </c>
      <c r="K289" s="1393">
        <f t="shared" si="9"/>
        <v>30450</v>
      </c>
    </row>
    <row r="290" spans="1:11">
      <c r="A290" s="2008"/>
      <c r="B290" s="1387" t="s">
        <v>4044</v>
      </c>
      <c r="C290" s="1388" t="s">
        <v>4568</v>
      </c>
      <c r="D290" s="1389">
        <v>900</v>
      </c>
      <c r="E290" s="1390">
        <v>100</v>
      </c>
      <c r="F290" s="1390">
        <v>451</v>
      </c>
      <c r="G290" s="1391">
        <v>1276</v>
      </c>
      <c r="H290" s="1579">
        <v>25295</v>
      </c>
      <c r="I290" s="1580">
        <v>32340</v>
      </c>
      <c r="J290" s="1392">
        <f t="shared" si="8"/>
        <v>25295</v>
      </c>
      <c r="K290" s="1393">
        <f t="shared" si="9"/>
        <v>32340</v>
      </c>
    </row>
    <row r="291" spans="1:11">
      <c r="A291" s="2008"/>
      <c r="B291" s="1387" t="s">
        <v>4045</v>
      </c>
      <c r="C291" s="1388" t="s">
        <v>4569</v>
      </c>
      <c r="D291" s="1389">
        <v>900</v>
      </c>
      <c r="E291" s="1390">
        <v>100</v>
      </c>
      <c r="F291" s="1390">
        <v>492</v>
      </c>
      <c r="G291" s="1391">
        <v>1392</v>
      </c>
      <c r="H291" s="1579">
        <v>27187</v>
      </c>
      <c r="I291" s="1580">
        <v>34230</v>
      </c>
      <c r="J291" s="1392">
        <f t="shared" si="8"/>
        <v>27187</v>
      </c>
      <c r="K291" s="1393">
        <f t="shared" si="9"/>
        <v>34230</v>
      </c>
    </row>
    <row r="292" spans="1:11">
      <c r="A292" s="2008"/>
      <c r="B292" s="1387" t="s">
        <v>4046</v>
      </c>
      <c r="C292" s="1388" t="s">
        <v>4570</v>
      </c>
      <c r="D292" s="1389">
        <v>900</v>
      </c>
      <c r="E292" s="1390">
        <v>100</v>
      </c>
      <c r="F292" s="1390">
        <v>533</v>
      </c>
      <c r="G292" s="1391">
        <v>1508</v>
      </c>
      <c r="H292" s="1579">
        <v>29079</v>
      </c>
      <c r="I292" s="1580">
        <v>36120</v>
      </c>
      <c r="J292" s="1392">
        <f t="shared" si="8"/>
        <v>29079</v>
      </c>
      <c r="K292" s="1393">
        <f t="shared" si="9"/>
        <v>36120</v>
      </c>
    </row>
    <row r="293" spans="1:11">
      <c r="A293" s="2008"/>
      <c r="B293" s="1387" t="s">
        <v>4047</v>
      </c>
      <c r="C293" s="1388" t="s">
        <v>4571</v>
      </c>
      <c r="D293" s="1389">
        <v>900</v>
      </c>
      <c r="E293" s="1390">
        <v>100</v>
      </c>
      <c r="F293" s="1390">
        <v>574</v>
      </c>
      <c r="G293" s="1391">
        <v>1624</v>
      </c>
      <c r="H293" s="1579">
        <v>30972</v>
      </c>
      <c r="I293" s="1580">
        <v>38010</v>
      </c>
      <c r="J293" s="1392">
        <f t="shared" si="8"/>
        <v>30972</v>
      </c>
      <c r="K293" s="1393">
        <f t="shared" si="9"/>
        <v>38010</v>
      </c>
    </row>
    <row r="294" spans="1:11">
      <c r="A294" s="2008"/>
      <c r="B294" s="1387" t="s">
        <v>4048</v>
      </c>
      <c r="C294" s="1388" t="s">
        <v>4572</v>
      </c>
      <c r="D294" s="1389">
        <v>900</v>
      </c>
      <c r="E294" s="1390">
        <v>100</v>
      </c>
      <c r="F294" s="1390">
        <v>615</v>
      </c>
      <c r="G294" s="1391">
        <v>1740</v>
      </c>
      <c r="H294" s="1579">
        <v>32864</v>
      </c>
      <c r="I294" s="1580">
        <v>39910</v>
      </c>
      <c r="J294" s="1392">
        <f t="shared" si="8"/>
        <v>32864</v>
      </c>
      <c r="K294" s="1393">
        <f t="shared" si="9"/>
        <v>39910</v>
      </c>
    </row>
    <row r="295" spans="1:11" ht="15.75" thickBot="1">
      <c r="A295" s="2008"/>
      <c r="B295" s="1394" t="s">
        <v>4049</v>
      </c>
      <c r="C295" s="1395" t="s">
        <v>4573</v>
      </c>
      <c r="D295" s="1396">
        <v>900</v>
      </c>
      <c r="E295" s="1397">
        <v>100</v>
      </c>
      <c r="F295" s="1397">
        <v>656</v>
      </c>
      <c r="G295" s="1398">
        <v>1856</v>
      </c>
      <c r="H295" s="1579">
        <v>34756</v>
      </c>
      <c r="I295" s="1580">
        <v>41800</v>
      </c>
      <c r="J295" s="1399">
        <f t="shared" si="8"/>
        <v>34756</v>
      </c>
      <c r="K295" s="1400">
        <f t="shared" si="9"/>
        <v>41800</v>
      </c>
    </row>
    <row r="296" spans="1:11">
      <c r="A296" s="2008"/>
      <c r="B296" s="1380" t="s">
        <v>4050</v>
      </c>
      <c r="C296" s="1381" t="s">
        <v>4574</v>
      </c>
      <c r="D296" s="1401">
        <v>1000</v>
      </c>
      <c r="E296" s="1402">
        <v>100</v>
      </c>
      <c r="F296" s="1402">
        <v>164</v>
      </c>
      <c r="G296" s="1403">
        <v>508</v>
      </c>
      <c r="H296" s="1579">
        <v>12687</v>
      </c>
      <c r="I296" s="1580">
        <v>19730</v>
      </c>
      <c r="J296" s="1385">
        <f t="shared" si="8"/>
        <v>12687</v>
      </c>
      <c r="K296" s="1386">
        <f t="shared" si="9"/>
        <v>19730</v>
      </c>
    </row>
    <row r="297" spans="1:11">
      <c r="A297" s="2008"/>
      <c r="B297" s="1387" t="s">
        <v>4051</v>
      </c>
      <c r="C297" s="1388" t="s">
        <v>4575</v>
      </c>
      <c r="D297" s="1389">
        <v>1000</v>
      </c>
      <c r="E297" s="1390">
        <v>100</v>
      </c>
      <c r="F297" s="1390">
        <v>205</v>
      </c>
      <c r="G297" s="1391">
        <v>635</v>
      </c>
      <c r="H297" s="1579">
        <v>14721</v>
      </c>
      <c r="I297" s="1580">
        <v>21760</v>
      </c>
      <c r="J297" s="1392">
        <f t="shared" si="8"/>
        <v>14721</v>
      </c>
      <c r="K297" s="1393">
        <f t="shared" si="9"/>
        <v>21760</v>
      </c>
    </row>
    <row r="298" spans="1:11">
      <c r="A298" s="2008"/>
      <c r="B298" s="1387" t="s">
        <v>4052</v>
      </c>
      <c r="C298" s="1388" t="s">
        <v>4576</v>
      </c>
      <c r="D298" s="1389">
        <v>1000</v>
      </c>
      <c r="E298" s="1390">
        <v>100</v>
      </c>
      <c r="F298" s="1390">
        <v>246</v>
      </c>
      <c r="G298" s="1391">
        <v>762</v>
      </c>
      <c r="H298" s="1579">
        <v>16755</v>
      </c>
      <c r="I298" s="1580">
        <v>23800</v>
      </c>
      <c r="J298" s="1392">
        <f t="shared" si="8"/>
        <v>16755</v>
      </c>
      <c r="K298" s="1393">
        <f t="shared" si="9"/>
        <v>23800</v>
      </c>
    </row>
    <row r="299" spans="1:11">
      <c r="A299" s="2008"/>
      <c r="B299" s="1387" t="s">
        <v>4053</v>
      </c>
      <c r="C299" s="1388" t="s">
        <v>4577</v>
      </c>
      <c r="D299" s="1389">
        <v>1000</v>
      </c>
      <c r="E299" s="1390">
        <v>100</v>
      </c>
      <c r="F299" s="1390">
        <v>287</v>
      </c>
      <c r="G299" s="1391">
        <v>889</v>
      </c>
      <c r="H299" s="1579">
        <v>18789</v>
      </c>
      <c r="I299" s="1580">
        <v>25830</v>
      </c>
      <c r="J299" s="1392">
        <f t="shared" si="8"/>
        <v>18789</v>
      </c>
      <c r="K299" s="1393">
        <f t="shared" si="9"/>
        <v>25830</v>
      </c>
    </row>
    <row r="300" spans="1:11">
      <c r="A300" s="2008"/>
      <c r="B300" s="1387" t="s">
        <v>4054</v>
      </c>
      <c r="C300" s="1388" t="s">
        <v>4578</v>
      </c>
      <c r="D300" s="1389">
        <v>1000</v>
      </c>
      <c r="E300" s="1390">
        <v>100</v>
      </c>
      <c r="F300" s="1390">
        <v>328</v>
      </c>
      <c r="G300" s="1391">
        <v>1016</v>
      </c>
      <c r="H300" s="1579">
        <v>20823</v>
      </c>
      <c r="I300" s="1580">
        <v>27870</v>
      </c>
      <c r="J300" s="1392">
        <f t="shared" si="8"/>
        <v>20823</v>
      </c>
      <c r="K300" s="1393">
        <f t="shared" si="9"/>
        <v>27870</v>
      </c>
    </row>
    <row r="301" spans="1:11">
      <c r="A301" s="2008"/>
      <c r="B301" s="1387" t="s">
        <v>4055</v>
      </c>
      <c r="C301" s="1388" t="s">
        <v>4579</v>
      </c>
      <c r="D301" s="1389">
        <v>1000</v>
      </c>
      <c r="E301" s="1390">
        <v>100</v>
      </c>
      <c r="F301" s="1390">
        <v>369</v>
      </c>
      <c r="G301" s="1391">
        <v>1143</v>
      </c>
      <c r="H301" s="1579">
        <v>22857</v>
      </c>
      <c r="I301" s="1580">
        <v>29900</v>
      </c>
      <c r="J301" s="1392">
        <f t="shared" si="8"/>
        <v>22857</v>
      </c>
      <c r="K301" s="1393">
        <f t="shared" si="9"/>
        <v>29900</v>
      </c>
    </row>
    <row r="302" spans="1:11">
      <c r="A302" s="2008"/>
      <c r="B302" s="1387" t="s">
        <v>4056</v>
      </c>
      <c r="C302" s="1388" t="s">
        <v>4580</v>
      </c>
      <c r="D302" s="1389">
        <v>1000</v>
      </c>
      <c r="E302" s="1390">
        <v>100</v>
      </c>
      <c r="F302" s="1390">
        <v>410</v>
      </c>
      <c r="G302" s="1391">
        <v>1270</v>
      </c>
      <c r="H302" s="1579">
        <v>24892</v>
      </c>
      <c r="I302" s="1580">
        <v>31930</v>
      </c>
      <c r="J302" s="1392">
        <f t="shared" si="8"/>
        <v>24892</v>
      </c>
      <c r="K302" s="1393">
        <f t="shared" si="9"/>
        <v>31930</v>
      </c>
    </row>
    <row r="303" spans="1:11">
      <c r="A303" s="2008"/>
      <c r="B303" s="1387" t="s">
        <v>4057</v>
      </c>
      <c r="C303" s="1388" t="s">
        <v>4581</v>
      </c>
      <c r="D303" s="1389">
        <v>1000</v>
      </c>
      <c r="E303" s="1390">
        <v>100</v>
      </c>
      <c r="F303" s="1390">
        <v>451</v>
      </c>
      <c r="G303" s="1391">
        <v>1397</v>
      </c>
      <c r="H303" s="1579">
        <v>26926</v>
      </c>
      <c r="I303" s="1580">
        <v>33970</v>
      </c>
      <c r="J303" s="1392">
        <f t="shared" si="8"/>
        <v>26926</v>
      </c>
      <c r="K303" s="1393">
        <f t="shared" si="9"/>
        <v>33970</v>
      </c>
    </row>
    <row r="304" spans="1:11">
      <c r="A304" s="2008"/>
      <c r="B304" s="1387" t="s">
        <v>4058</v>
      </c>
      <c r="C304" s="1388" t="s">
        <v>4582</v>
      </c>
      <c r="D304" s="1389">
        <v>1000</v>
      </c>
      <c r="E304" s="1390">
        <v>100</v>
      </c>
      <c r="F304" s="1390">
        <v>492</v>
      </c>
      <c r="G304" s="1391">
        <v>1524</v>
      </c>
      <c r="H304" s="1579">
        <v>28960</v>
      </c>
      <c r="I304" s="1580">
        <v>36000</v>
      </c>
      <c r="J304" s="1392">
        <f t="shared" si="8"/>
        <v>28960</v>
      </c>
      <c r="K304" s="1393">
        <f t="shared" si="9"/>
        <v>36000</v>
      </c>
    </row>
    <row r="305" spans="1:11">
      <c r="A305" s="2008"/>
      <c r="B305" s="1387" t="s">
        <v>4059</v>
      </c>
      <c r="C305" s="1388" t="s">
        <v>4583</v>
      </c>
      <c r="D305" s="1389">
        <v>1000</v>
      </c>
      <c r="E305" s="1390">
        <v>100</v>
      </c>
      <c r="F305" s="1390">
        <v>533</v>
      </c>
      <c r="G305" s="1391">
        <v>1651</v>
      </c>
      <c r="H305" s="1579">
        <v>30994</v>
      </c>
      <c r="I305" s="1580">
        <v>38040</v>
      </c>
      <c r="J305" s="1392">
        <f t="shared" si="8"/>
        <v>30994</v>
      </c>
      <c r="K305" s="1393">
        <f t="shared" si="9"/>
        <v>38040</v>
      </c>
    </row>
    <row r="306" spans="1:11">
      <c r="A306" s="2008"/>
      <c r="B306" s="1387" t="s">
        <v>4060</v>
      </c>
      <c r="C306" s="1388" t="s">
        <v>4584</v>
      </c>
      <c r="D306" s="1389">
        <v>1000</v>
      </c>
      <c r="E306" s="1390">
        <v>100</v>
      </c>
      <c r="F306" s="1390">
        <v>574</v>
      </c>
      <c r="G306" s="1391">
        <v>1778</v>
      </c>
      <c r="H306" s="1579">
        <v>33028</v>
      </c>
      <c r="I306" s="1580">
        <v>40070</v>
      </c>
      <c r="J306" s="1392">
        <f t="shared" si="8"/>
        <v>33028</v>
      </c>
      <c r="K306" s="1393">
        <f t="shared" si="9"/>
        <v>40070</v>
      </c>
    </row>
    <row r="307" spans="1:11">
      <c r="A307" s="2008"/>
      <c r="B307" s="1387" t="s">
        <v>4061</v>
      </c>
      <c r="C307" s="1388" t="s">
        <v>4585</v>
      </c>
      <c r="D307" s="1389">
        <v>1000</v>
      </c>
      <c r="E307" s="1390">
        <v>100</v>
      </c>
      <c r="F307" s="1390">
        <v>615</v>
      </c>
      <c r="G307" s="1391">
        <v>1905</v>
      </c>
      <c r="H307" s="1579">
        <v>35062</v>
      </c>
      <c r="I307" s="1580">
        <v>42100</v>
      </c>
      <c r="J307" s="1392">
        <f t="shared" si="8"/>
        <v>35062</v>
      </c>
      <c r="K307" s="1393">
        <f t="shared" si="9"/>
        <v>42100</v>
      </c>
    </row>
    <row r="308" spans="1:11" ht="15.75" thickBot="1">
      <c r="A308" s="2008"/>
      <c r="B308" s="1394" t="s">
        <v>4062</v>
      </c>
      <c r="C308" s="1395" t="s">
        <v>4586</v>
      </c>
      <c r="D308" s="1396">
        <v>1000</v>
      </c>
      <c r="E308" s="1397">
        <v>100</v>
      </c>
      <c r="F308" s="1397">
        <v>656</v>
      </c>
      <c r="G308" s="1398">
        <v>2032</v>
      </c>
      <c r="H308" s="1579">
        <v>37096</v>
      </c>
      <c r="I308" s="1580">
        <v>44140</v>
      </c>
      <c r="J308" s="1399">
        <f t="shared" si="8"/>
        <v>37096</v>
      </c>
      <c r="K308" s="1400">
        <f t="shared" si="9"/>
        <v>44140</v>
      </c>
    </row>
    <row r="309" spans="1:11">
      <c r="A309" s="2008"/>
      <c r="B309" s="1380" t="s">
        <v>4063</v>
      </c>
      <c r="C309" s="1381" t="s">
        <v>4587</v>
      </c>
      <c r="D309" s="1401">
        <v>1200</v>
      </c>
      <c r="E309" s="1402">
        <v>100</v>
      </c>
      <c r="F309" s="1402">
        <v>164</v>
      </c>
      <c r="G309" s="1403">
        <v>600</v>
      </c>
      <c r="H309" s="1579">
        <v>14544</v>
      </c>
      <c r="I309" s="1580">
        <v>21590</v>
      </c>
      <c r="J309" s="1385">
        <f t="shared" si="8"/>
        <v>14544</v>
      </c>
      <c r="K309" s="1386">
        <f t="shared" si="9"/>
        <v>21590</v>
      </c>
    </row>
    <row r="310" spans="1:11">
      <c r="A310" s="2008"/>
      <c r="B310" s="1387" t="s">
        <v>4064</v>
      </c>
      <c r="C310" s="1388" t="s">
        <v>4588</v>
      </c>
      <c r="D310" s="1389">
        <v>1200</v>
      </c>
      <c r="E310" s="1390">
        <v>100</v>
      </c>
      <c r="F310" s="1390">
        <v>205</v>
      </c>
      <c r="G310" s="1391">
        <v>750</v>
      </c>
      <c r="H310" s="1579">
        <v>16907</v>
      </c>
      <c r="I310" s="1580">
        <v>23950</v>
      </c>
      <c r="J310" s="1392">
        <f t="shared" si="8"/>
        <v>16907</v>
      </c>
      <c r="K310" s="1393">
        <f t="shared" si="9"/>
        <v>23950</v>
      </c>
    </row>
    <row r="311" spans="1:11">
      <c r="A311" s="2008"/>
      <c r="B311" s="1387" t="s">
        <v>4065</v>
      </c>
      <c r="C311" s="1388" t="s">
        <v>4589</v>
      </c>
      <c r="D311" s="1389">
        <v>1200</v>
      </c>
      <c r="E311" s="1390">
        <v>100</v>
      </c>
      <c r="F311" s="1390">
        <v>246</v>
      </c>
      <c r="G311" s="1391">
        <v>900</v>
      </c>
      <c r="H311" s="1579">
        <v>19271</v>
      </c>
      <c r="I311" s="1580">
        <v>26310</v>
      </c>
      <c r="J311" s="1392">
        <f t="shared" si="8"/>
        <v>19271</v>
      </c>
      <c r="K311" s="1393">
        <f t="shared" si="9"/>
        <v>26310</v>
      </c>
    </row>
    <row r="312" spans="1:11">
      <c r="A312" s="2008"/>
      <c r="B312" s="1387" t="s">
        <v>4066</v>
      </c>
      <c r="C312" s="1388" t="s">
        <v>4590</v>
      </c>
      <c r="D312" s="1389">
        <v>1200</v>
      </c>
      <c r="E312" s="1390">
        <v>100</v>
      </c>
      <c r="F312" s="1390">
        <v>287</v>
      </c>
      <c r="G312" s="1391">
        <v>1050</v>
      </c>
      <c r="H312" s="1579">
        <v>21635</v>
      </c>
      <c r="I312" s="1580">
        <v>28680</v>
      </c>
      <c r="J312" s="1392">
        <f t="shared" si="8"/>
        <v>21635</v>
      </c>
      <c r="K312" s="1393">
        <f t="shared" si="9"/>
        <v>28680</v>
      </c>
    </row>
    <row r="313" spans="1:11">
      <c r="A313" s="2008"/>
      <c r="B313" s="1387" t="s">
        <v>4067</v>
      </c>
      <c r="C313" s="1388" t="s">
        <v>4591</v>
      </c>
      <c r="D313" s="1389">
        <v>1200</v>
      </c>
      <c r="E313" s="1390">
        <v>100</v>
      </c>
      <c r="F313" s="1390">
        <v>328</v>
      </c>
      <c r="G313" s="1391">
        <v>1200</v>
      </c>
      <c r="H313" s="1579">
        <v>23998</v>
      </c>
      <c r="I313" s="1580">
        <v>31040</v>
      </c>
      <c r="J313" s="1392">
        <f t="shared" si="8"/>
        <v>23998</v>
      </c>
      <c r="K313" s="1393">
        <f t="shared" si="9"/>
        <v>31040</v>
      </c>
    </row>
    <row r="314" spans="1:11">
      <c r="A314" s="2008"/>
      <c r="B314" s="1387" t="s">
        <v>4068</v>
      </c>
      <c r="C314" s="1388" t="s">
        <v>4592</v>
      </c>
      <c r="D314" s="1389">
        <v>1200</v>
      </c>
      <c r="E314" s="1390">
        <v>100</v>
      </c>
      <c r="F314" s="1390">
        <v>369</v>
      </c>
      <c r="G314" s="1391">
        <v>1350</v>
      </c>
      <c r="H314" s="1579">
        <v>26362</v>
      </c>
      <c r="I314" s="1580">
        <v>33400</v>
      </c>
      <c r="J314" s="1392">
        <f t="shared" si="8"/>
        <v>26362</v>
      </c>
      <c r="K314" s="1393">
        <f t="shared" si="9"/>
        <v>33400</v>
      </c>
    </row>
    <row r="315" spans="1:11">
      <c r="A315" s="2008"/>
      <c r="B315" s="1387" t="s">
        <v>4069</v>
      </c>
      <c r="C315" s="1388" t="s">
        <v>4593</v>
      </c>
      <c r="D315" s="1389">
        <v>1200</v>
      </c>
      <c r="E315" s="1390">
        <v>100</v>
      </c>
      <c r="F315" s="1390">
        <v>410</v>
      </c>
      <c r="G315" s="1391">
        <v>1500</v>
      </c>
      <c r="H315" s="1579">
        <v>28725</v>
      </c>
      <c r="I315" s="1580">
        <v>35770</v>
      </c>
      <c r="J315" s="1392">
        <f t="shared" si="8"/>
        <v>28725</v>
      </c>
      <c r="K315" s="1393">
        <f t="shared" si="9"/>
        <v>35770</v>
      </c>
    </row>
    <row r="316" spans="1:11">
      <c r="A316" s="2008"/>
      <c r="B316" s="1387" t="s">
        <v>4070</v>
      </c>
      <c r="C316" s="1388" t="s">
        <v>4594</v>
      </c>
      <c r="D316" s="1389">
        <v>1200</v>
      </c>
      <c r="E316" s="1390">
        <v>100</v>
      </c>
      <c r="F316" s="1390">
        <v>451</v>
      </c>
      <c r="G316" s="1391">
        <v>1650</v>
      </c>
      <c r="H316" s="1579">
        <v>31089</v>
      </c>
      <c r="I316" s="1580">
        <v>38130</v>
      </c>
      <c r="J316" s="1392">
        <f t="shared" si="8"/>
        <v>31089</v>
      </c>
      <c r="K316" s="1393">
        <f t="shared" si="9"/>
        <v>38130</v>
      </c>
    </row>
    <row r="317" spans="1:11">
      <c r="A317" s="2008"/>
      <c r="B317" s="1387" t="s">
        <v>4071</v>
      </c>
      <c r="C317" s="1388" t="s">
        <v>4595</v>
      </c>
      <c r="D317" s="1389">
        <v>1200</v>
      </c>
      <c r="E317" s="1390">
        <v>100</v>
      </c>
      <c r="F317" s="1390">
        <v>492</v>
      </c>
      <c r="G317" s="1391">
        <v>1800</v>
      </c>
      <c r="H317" s="1579">
        <v>33452</v>
      </c>
      <c r="I317" s="1580">
        <v>40500</v>
      </c>
      <c r="J317" s="1392">
        <f t="shared" si="8"/>
        <v>33452</v>
      </c>
      <c r="K317" s="1393">
        <f t="shared" si="9"/>
        <v>40500</v>
      </c>
    </row>
    <row r="318" spans="1:11">
      <c r="A318" s="2008"/>
      <c r="B318" s="1387" t="s">
        <v>4072</v>
      </c>
      <c r="C318" s="1388" t="s">
        <v>4596</v>
      </c>
      <c r="D318" s="1389">
        <v>1200</v>
      </c>
      <c r="E318" s="1390">
        <v>100</v>
      </c>
      <c r="F318" s="1390">
        <v>533</v>
      </c>
      <c r="G318" s="1391">
        <v>1950</v>
      </c>
      <c r="H318" s="1579">
        <v>35816</v>
      </c>
      <c r="I318" s="1580">
        <v>42860</v>
      </c>
      <c r="J318" s="1392">
        <f t="shared" si="8"/>
        <v>35816</v>
      </c>
      <c r="K318" s="1393">
        <f t="shared" si="9"/>
        <v>42860</v>
      </c>
    </row>
    <row r="319" spans="1:11">
      <c r="A319" s="2008"/>
      <c r="B319" s="1387" t="s">
        <v>4073</v>
      </c>
      <c r="C319" s="1388" t="s">
        <v>4597</v>
      </c>
      <c r="D319" s="1389">
        <v>1200</v>
      </c>
      <c r="E319" s="1390">
        <v>100</v>
      </c>
      <c r="F319" s="1390">
        <v>574</v>
      </c>
      <c r="G319" s="1391">
        <v>2100</v>
      </c>
      <c r="H319" s="1579">
        <v>38180</v>
      </c>
      <c r="I319" s="1580">
        <v>45220</v>
      </c>
      <c r="J319" s="1392">
        <f t="shared" si="8"/>
        <v>38180</v>
      </c>
      <c r="K319" s="1393">
        <f t="shared" si="9"/>
        <v>45220</v>
      </c>
    </row>
    <row r="320" spans="1:11">
      <c r="A320" s="2008"/>
      <c r="B320" s="1387" t="s">
        <v>4074</v>
      </c>
      <c r="C320" s="1388" t="s">
        <v>4598</v>
      </c>
      <c r="D320" s="1389">
        <v>1200</v>
      </c>
      <c r="E320" s="1390">
        <v>100</v>
      </c>
      <c r="F320" s="1390">
        <v>615</v>
      </c>
      <c r="G320" s="1391">
        <v>2250</v>
      </c>
      <c r="H320" s="1579">
        <v>40543</v>
      </c>
      <c r="I320" s="1580">
        <v>47590</v>
      </c>
      <c r="J320" s="1392">
        <f t="shared" si="8"/>
        <v>40543</v>
      </c>
      <c r="K320" s="1393">
        <f t="shared" si="9"/>
        <v>47590</v>
      </c>
    </row>
    <row r="321" spans="1:11" ht="15.75" thickBot="1">
      <c r="A321" s="2008"/>
      <c r="B321" s="1394" t="s">
        <v>4075</v>
      </c>
      <c r="C321" s="1395" t="s">
        <v>4599</v>
      </c>
      <c r="D321" s="1396">
        <v>1200</v>
      </c>
      <c r="E321" s="1397">
        <v>100</v>
      </c>
      <c r="F321" s="1397">
        <v>656</v>
      </c>
      <c r="G321" s="1398">
        <v>2400</v>
      </c>
      <c r="H321" s="1579">
        <v>42907</v>
      </c>
      <c r="I321" s="1580">
        <v>49950</v>
      </c>
      <c r="J321" s="1399">
        <f t="shared" si="8"/>
        <v>42907</v>
      </c>
      <c r="K321" s="1400">
        <f t="shared" si="9"/>
        <v>49950</v>
      </c>
    </row>
    <row r="322" spans="1:11">
      <c r="A322" s="2008"/>
      <c r="B322" s="1380" t="s">
        <v>4076</v>
      </c>
      <c r="C322" s="1381" t="s">
        <v>4600</v>
      </c>
      <c r="D322" s="1401">
        <v>1500</v>
      </c>
      <c r="E322" s="1402">
        <v>100</v>
      </c>
      <c r="F322" s="1402">
        <v>164</v>
      </c>
      <c r="G322" s="1403">
        <v>732</v>
      </c>
      <c r="H322" s="1579">
        <v>16118</v>
      </c>
      <c r="I322" s="1580">
        <v>23160</v>
      </c>
      <c r="J322" s="1385">
        <f t="shared" si="8"/>
        <v>16118</v>
      </c>
      <c r="K322" s="1386">
        <f t="shared" si="9"/>
        <v>23160</v>
      </c>
    </row>
    <row r="323" spans="1:11">
      <c r="A323" s="2008"/>
      <c r="B323" s="1387" t="s">
        <v>4077</v>
      </c>
      <c r="C323" s="1388" t="s">
        <v>4601</v>
      </c>
      <c r="D323" s="1389">
        <v>1500</v>
      </c>
      <c r="E323" s="1390">
        <v>100</v>
      </c>
      <c r="F323" s="1390">
        <v>205</v>
      </c>
      <c r="G323" s="1391">
        <v>915</v>
      </c>
      <c r="H323" s="1579">
        <v>18857</v>
      </c>
      <c r="I323" s="1580">
        <v>25900</v>
      </c>
      <c r="J323" s="1392">
        <f t="shared" si="8"/>
        <v>18857</v>
      </c>
      <c r="K323" s="1393">
        <f t="shared" si="9"/>
        <v>25900</v>
      </c>
    </row>
    <row r="324" spans="1:11">
      <c r="A324" s="2008"/>
      <c r="B324" s="1387" t="s">
        <v>4078</v>
      </c>
      <c r="C324" s="1388" t="s">
        <v>4602</v>
      </c>
      <c r="D324" s="1389">
        <v>1500</v>
      </c>
      <c r="E324" s="1390">
        <v>100</v>
      </c>
      <c r="F324" s="1390">
        <v>246</v>
      </c>
      <c r="G324" s="1391">
        <v>1098</v>
      </c>
      <c r="H324" s="1579">
        <v>21596</v>
      </c>
      <c r="I324" s="1580">
        <v>28640</v>
      </c>
      <c r="J324" s="1392">
        <f t="shared" si="8"/>
        <v>21596</v>
      </c>
      <c r="K324" s="1393">
        <f t="shared" si="9"/>
        <v>28640</v>
      </c>
    </row>
    <row r="325" spans="1:11">
      <c r="A325" s="2008"/>
      <c r="B325" s="1387" t="s">
        <v>4079</v>
      </c>
      <c r="C325" s="1388" t="s">
        <v>4603</v>
      </c>
      <c r="D325" s="1389">
        <v>1500</v>
      </c>
      <c r="E325" s="1390">
        <v>100</v>
      </c>
      <c r="F325" s="1390">
        <v>287</v>
      </c>
      <c r="G325" s="1391">
        <v>1281</v>
      </c>
      <c r="H325" s="1579">
        <v>24335</v>
      </c>
      <c r="I325" s="1580">
        <v>31380</v>
      </c>
      <c r="J325" s="1392">
        <f t="shared" si="8"/>
        <v>24335</v>
      </c>
      <c r="K325" s="1393">
        <f t="shared" si="9"/>
        <v>31380</v>
      </c>
    </row>
    <row r="326" spans="1:11">
      <c r="A326" s="2008"/>
      <c r="B326" s="1387" t="s">
        <v>4080</v>
      </c>
      <c r="C326" s="1388" t="s">
        <v>4604</v>
      </c>
      <c r="D326" s="1389">
        <v>1500</v>
      </c>
      <c r="E326" s="1390">
        <v>100</v>
      </c>
      <c r="F326" s="1390">
        <v>328</v>
      </c>
      <c r="G326" s="1391">
        <v>1464</v>
      </c>
      <c r="H326" s="1579">
        <v>27073</v>
      </c>
      <c r="I326" s="1580">
        <v>34120</v>
      </c>
      <c r="J326" s="1392">
        <f t="shared" si="8"/>
        <v>27073</v>
      </c>
      <c r="K326" s="1393">
        <f t="shared" si="9"/>
        <v>34120</v>
      </c>
    </row>
    <row r="327" spans="1:11">
      <c r="A327" s="2008"/>
      <c r="B327" s="1387" t="s">
        <v>4081</v>
      </c>
      <c r="C327" s="1388" t="s">
        <v>4605</v>
      </c>
      <c r="D327" s="1389">
        <v>1500</v>
      </c>
      <c r="E327" s="1390">
        <v>100</v>
      </c>
      <c r="F327" s="1390">
        <v>369</v>
      </c>
      <c r="G327" s="1391">
        <v>1647</v>
      </c>
      <c r="H327" s="1579">
        <v>29812</v>
      </c>
      <c r="I327" s="1580">
        <v>36850</v>
      </c>
      <c r="J327" s="1392">
        <f t="shared" ref="J327:J390" si="10">H327-H327*$E$3</f>
        <v>29812</v>
      </c>
      <c r="K327" s="1393">
        <f t="shared" ref="K327:K390" si="11">I327-I327*$E$3</f>
        <v>36850</v>
      </c>
    </row>
    <row r="328" spans="1:11">
      <c r="A328" s="2008"/>
      <c r="B328" s="1387" t="s">
        <v>4082</v>
      </c>
      <c r="C328" s="1388" t="s">
        <v>4606</v>
      </c>
      <c r="D328" s="1389">
        <v>1500</v>
      </c>
      <c r="E328" s="1390">
        <v>100</v>
      </c>
      <c r="F328" s="1390">
        <v>410</v>
      </c>
      <c r="G328" s="1391">
        <v>1830</v>
      </c>
      <c r="H328" s="1579">
        <v>32551</v>
      </c>
      <c r="I328" s="1580">
        <v>39590</v>
      </c>
      <c r="J328" s="1392">
        <f t="shared" si="10"/>
        <v>32551</v>
      </c>
      <c r="K328" s="1393">
        <f t="shared" si="11"/>
        <v>39590</v>
      </c>
    </row>
    <row r="329" spans="1:11">
      <c r="A329" s="2008"/>
      <c r="B329" s="1387" t="s">
        <v>4083</v>
      </c>
      <c r="C329" s="1388" t="s">
        <v>4607</v>
      </c>
      <c r="D329" s="1389">
        <v>1500</v>
      </c>
      <c r="E329" s="1390">
        <v>100</v>
      </c>
      <c r="F329" s="1390">
        <v>451</v>
      </c>
      <c r="G329" s="1391">
        <v>2013</v>
      </c>
      <c r="H329" s="1579">
        <v>35290</v>
      </c>
      <c r="I329" s="1580">
        <v>42330</v>
      </c>
      <c r="J329" s="1392">
        <f t="shared" si="10"/>
        <v>35290</v>
      </c>
      <c r="K329" s="1393">
        <f t="shared" si="11"/>
        <v>42330</v>
      </c>
    </row>
    <row r="330" spans="1:11">
      <c r="A330" s="2008"/>
      <c r="B330" s="1387" t="s">
        <v>4084</v>
      </c>
      <c r="C330" s="1388" t="s">
        <v>4608</v>
      </c>
      <c r="D330" s="1389">
        <v>1500</v>
      </c>
      <c r="E330" s="1390">
        <v>100</v>
      </c>
      <c r="F330" s="1390">
        <v>492</v>
      </c>
      <c r="G330" s="1391">
        <v>2196</v>
      </c>
      <c r="H330" s="1579">
        <v>38028</v>
      </c>
      <c r="I330" s="1580">
        <v>45070</v>
      </c>
      <c r="J330" s="1392">
        <f t="shared" si="10"/>
        <v>38028</v>
      </c>
      <c r="K330" s="1393">
        <f t="shared" si="11"/>
        <v>45070</v>
      </c>
    </row>
    <row r="331" spans="1:11">
      <c r="A331" s="2008"/>
      <c r="B331" s="1387" t="s">
        <v>4085</v>
      </c>
      <c r="C331" s="1388" t="s">
        <v>4609</v>
      </c>
      <c r="D331" s="1389">
        <v>1500</v>
      </c>
      <c r="E331" s="1390">
        <v>100</v>
      </c>
      <c r="F331" s="1390">
        <v>533</v>
      </c>
      <c r="G331" s="1391">
        <v>2379</v>
      </c>
      <c r="H331" s="1579">
        <v>40767</v>
      </c>
      <c r="I331" s="1580">
        <v>47810</v>
      </c>
      <c r="J331" s="1392">
        <f t="shared" si="10"/>
        <v>40767</v>
      </c>
      <c r="K331" s="1393">
        <f t="shared" si="11"/>
        <v>47810</v>
      </c>
    </row>
    <row r="332" spans="1:11">
      <c r="A332" s="2008"/>
      <c r="B332" s="1387" t="s">
        <v>4086</v>
      </c>
      <c r="C332" s="1388" t="s">
        <v>4610</v>
      </c>
      <c r="D332" s="1389">
        <v>1500</v>
      </c>
      <c r="E332" s="1390">
        <v>100</v>
      </c>
      <c r="F332" s="1390">
        <v>574</v>
      </c>
      <c r="G332" s="1391">
        <v>2562</v>
      </c>
      <c r="H332" s="1579">
        <v>43506</v>
      </c>
      <c r="I332" s="1580">
        <v>50550</v>
      </c>
      <c r="J332" s="1392">
        <f t="shared" si="10"/>
        <v>43506</v>
      </c>
      <c r="K332" s="1393">
        <f t="shared" si="11"/>
        <v>50550</v>
      </c>
    </row>
    <row r="333" spans="1:11">
      <c r="A333" s="2008"/>
      <c r="B333" s="1387" t="s">
        <v>4087</v>
      </c>
      <c r="C333" s="1388" t="s">
        <v>4611</v>
      </c>
      <c r="D333" s="1389">
        <v>1500</v>
      </c>
      <c r="E333" s="1390">
        <v>100</v>
      </c>
      <c r="F333" s="1390">
        <v>615</v>
      </c>
      <c r="G333" s="1391">
        <v>2745</v>
      </c>
      <c r="H333" s="1579">
        <v>46245</v>
      </c>
      <c r="I333" s="1580">
        <v>53290</v>
      </c>
      <c r="J333" s="1392">
        <f t="shared" si="10"/>
        <v>46245</v>
      </c>
      <c r="K333" s="1393">
        <f t="shared" si="11"/>
        <v>53290</v>
      </c>
    </row>
    <row r="334" spans="1:11" ht="15.75" thickBot="1">
      <c r="A334" s="2008"/>
      <c r="B334" s="1394" t="s">
        <v>4088</v>
      </c>
      <c r="C334" s="1395" t="s">
        <v>4612</v>
      </c>
      <c r="D334" s="1396">
        <v>1500</v>
      </c>
      <c r="E334" s="1397">
        <v>100</v>
      </c>
      <c r="F334" s="1397">
        <v>656</v>
      </c>
      <c r="G334" s="1398">
        <v>2928</v>
      </c>
      <c r="H334" s="1579">
        <v>48983</v>
      </c>
      <c r="I334" s="1580">
        <v>56030</v>
      </c>
      <c r="J334" s="1399">
        <f t="shared" si="10"/>
        <v>48983</v>
      </c>
      <c r="K334" s="1400">
        <f t="shared" si="11"/>
        <v>56030</v>
      </c>
    </row>
    <row r="335" spans="1:11">
      <c r="A335" s="2008"/>
      <c r="B335" s="1380" t="s">
        <v>4089</v>
      </c>
      <c r="C335" s="1381" t="s">
        <v>4613</v>
      </c>
      <c r="D335" s="1401">
        <v>1750</v>
      </c>
      <c r="E335" s="1402">
        <v>100</v>
      </c>
      <c r="F335" s="1402">
        <v>164</v>
      </c>
      <c r="G335" s="1403">
        <v>848</v>
      </c>
      <c r="H335" s="1579">
        <v>17821</v>
      </c>
      <c r="I335" s="1580">
        <v>24860</v>
      </c>
      <c r="J335" s="1385">
        <f t="shared" si="10"/>
        <v>17821</v>
      </c>
      <c r="K335" s="1386">
        <f t="shared" si="11"/>
        <v>24860</v>
      </c>
    </row>
    <row r="336" spans="1:11">
      <c r="A336" s="2008"/>
      <c r="B336" s="1387" t="s">
        <v>4090</v>
      </c>
      <c r="C336" s="1388" t="s">
        <v>4614</v>
      </c>
      <c r="D336" s="1389">
        <v>1750</v>
      </c>
      <c r="E336" s="1390">
        <v>100</v>
      </c>
      <c r="F336" s="1390">
        <v>205</v>
      </c>
      <c r="G336" s="1391">
        <v>1060</v>
      </c>
      <c r="H336" s="1579">
        <v>20948</v>
      </c>
      <c r="I336" s="1580">
        <v>27990</v>
      </c>
      <c r="J336" s="1392">
        <f t="shared" si="10"/>
        <v>20948</v>
      </c>
      <c r="K336" s="1393">
        <f t="shared" si="11"/>
        <v>27990</v>
      </c>
    </row>
    <row r="337" spans="1:11">
      <c r="A337" s="2008"/>
      <c r="B337" s="1387" t="s">
        <v>4091</v>
      </c>
      <c r="C337" s="1388" t="s">
        <v>4615</v>
      </c>
      <c r="D337" s="1389">
        <v>1750</v>
      </c>
      <c r="E337" s="1390">
        <v>100</v>
      </c>
      <c r="F337" s="1390">
        <v>246</v>
      </c>
      <c r="G337" s="1391">
        <v>1272</v>
      </c>
      <c r="H337" s="1579">
        <v>24074</v>
      </c>
      <c r="I337" s="1580">
        <v>31120</v>
      </c>
      <c r="J337" s="1392">
        <f t="shared" si="10"/>
        <v>24074</v>
      </c>
      <c r="K337" s="1393">
        <f t="shared" si="11"/>
        <v>31120</v>
      </c>
    </row>
    <row r="338" spans="1:11">
      <c r="A338" s="2008"/>
      <c r="B338" s="1387" t="s">
        <v>4092</v>
      </c>
      <c r="C338" s="1388" t="s">
        <v>4616</v>
      </c>
      <c r="D338" s="1389">
        <v>1750</v>
      </c>
      <c r="E338" s="1390">
        <v>100</v>
      </c>
      <c r="F338" s="1390">
        <v>287</v>
      </c>
      <c r="G338" s="1391">
        <v>1484</v>
      </c>
      <c r="H338" s="1579">
        <v>27201</v>
      </c>
      <c r="I338" s="1580">
        <v>34240</v>
      </c>
      <c r="J338" s="1392">
        <f t="shared" si="10"/>
        <v>27201</v>
      </c>
      <c r="K338" s="1393">
        <f t="shared" si="11"/>
        <v>34240</v>
      </c>
    </row>
    <row r="339" spans="1:11">
      <c r="A339" s="2008"/>
      <c r="B339" s="1387" t="s">
        <v>4093</v>
      </c>
      <c r="C339" s="1388" t="s">
        <v>4617</v>
      </c>
      <c r="D339" s="1389">
        <v>1750</v>
      </c>
      <c r="E339" s="1390">
        <v>100</v>
      </c>
      <c r="F339" s="1390">
        <v>328</v>
      </c>
      <c r="G339" s="1391">
        <v>1696</v>
      </c>
      <c r="H339" s="1579">
        <v>30328</v>
      </c>
      <c r="I339" s="1580">
        <v>37370</v>
      </c>
      <c r="J339" s="1392">
        <f t="shared" si="10"/>
        <v>30328</v>
      </c>
      <c r="K339" s="1393">
        <f t="shared" si="11"/>
        <v>37370</v>
      </c>
    </row>
    <row r="340" spans="1:11">
      <c r="A340" s="2008"/>
      <c r="B340" s="1387" t="s">
        <v>4094</v>
      </c>
      <c r="C340" s="1388" t="s">
        <v>4618</v>
      </c>
      <c r="D340" s="1389">
        <v>1750</v>
      </c>
      <c r="E340" s="1390">
        <v>100</v>
      </c>
      <c r="F340" s="1390">
        <v>369</v>
      </c>
      <c r="G340" s="1391">
        <v>1908</v>
      </c>
      <c r="H340" s="1579">
        <v>33455</v>
      </c>
      <c r="I340" s="1580">
        <v>40500</v>
      </c>
      <c r="J340" s="1392">
        <f t="shared" si="10"/>
        <v>33455</v>
      </c>
      <c r="K340" s="1393">
        <f t="shared" si="11"/>
        <v>40500</v>
      </c>
    </row>
    <row r="341" spans="1:11">
      <c r="A341" s="2008"/>
      <c r="B341" s="1387" t="s">
        <v>4095</v>
      </c>
      <c r="C341" s="1388" t="s">
        <v>4619</v>
      </c>
      <c r="D341" s="1389">
        <v>1750</v>
      </c>
      <c r="E341" s="1390">
        <v>100</v>
      </c>
      <c r="F341" s="1390">
        <v>410</v>
      </c>
      <c r="G341" s="1391">
        <v>2120</v>
      </c>
      <c r="H341" s="1579">
        <v>36582</v>
      </c>
      <c r="I341" s="1580">
        <v>43620</v>
      </c>
      <c r="J341" s="1392">
        <f t="shared" si="10"/>
        <v>36582</v>
      </c>
      <c r="K341" s="1393">
        <f t="shared" si="11"/>
        <v>43620</v>
      </c>
    </row>
    <row r="342" spans="1:11">
      <c r="A342" s="2008"/>
      <c r="B342" s="1387" t="s">
        <v>4096</v>
      </c>
      <c r="C342" s="1388" t="s">
        <v>4620</v>
      </c>
      <c r="D342" s="1389">
        <v>1750</v>
      </c>
      <c r="E342" s="1390">
        <v>100</v>
      </c>
      <c r="F342" s="1390">
        <v>451</v>
      </c>
      <c r="G342" s="1391">
        <v>2332</v>
      </c>
      <c r="H342" s="1579">
        <v>39708</v>
      </c>
      <c r="I342" s="1580">
        <v>46750</v>
      </c>
      <c r="J342" s="1392">
        <f t="shared" si="10"/>
        <v>39708</v>
      </c>
      <c r="K342" s="1393">
        <f t="shared" si="11"/>
        <v>46750</v>
      </c>
    </row>
    <row r="343" spans="1:11">
      <c r="A343" s="2008"/>
      <c r="B343" s="1387" t="s">
        <v>4097</v>
      </c>
      <c r="C343" s="1388" t="s">
        <v>4621</v>
      </c>
      <c r="D343" s="1389">
        <v>1750</v>
      </c>
      <c r="E343" s="1390">
        <v>100</v>
      </c>
      <c r="F343" s="1390">
        <v>492</v>
      </c>
      <c r="G343" s="1391">
        <v>2544</v>
      </c>
      <c r="H343" s="1579">
        <v>42835</v>
      </c>
      <c r="I343" s="1580">
        <v>49880</v>
      </c>
      <c r="J343" s="1392">
        <f t="shared" si="10"/>
        <v>42835</v>
      </c>
      <c r="K343" s="1393">
        <f t="shared" si="11"/>
        <v>49880</v>
      </c>
    </row>
    <row r="344" spans="1:11">
      <c r="A344" s="2008"/>
      <c r="B344" s="1387" t="s">
        <v>4098</v>
      </c>
      <c r="C344" s="1388" t="s">
        <v>4622</v>
      </c>
      <c r="D344" s="1389">
        <v>1750</v>
      </c>
      <c r="E344" s="1390">
        <v>100</v>
      </c>
      <c r="F344" s="1390">
        <v>533</v>
      </c>
      <c r="G344" s="1391">
        <v>2756</v>
      </c>
      <c r="H344" s="1579">
        <v>45962</v>
      </c>
      <c r="I344" s="1580">
        <v>53000</v>
      </c>
      <c r="J344" s="1392">
        <f t="shared" si="10"/>
        <v>45962</v>
      </c>
      <c r="K344" s="1393">
        <f t="shared" si="11"/>
        <v>53000</v>
      </c>
    </row>
    <row r="345" spans="1:11">
      <c r="A345" s="2008"/>
      <c r="B345" s="1387" t="s">
        <v>4099</v>
      </c>
      <c r="C345" s="1388" t="s">
        <v>4623</v>
      </c>
      <c r="D345" s="1389">
        <v>1750</v>
      </c>
      <c r="E345" s="1390">
        <v>100</v>
      </c>
      <c r="F345" s="1390">
        <v>574</v>
      </c>
      <c r="G345" s="1391">
        <v>2968</v>
      </c>
      <c r="H345" s="1579">
        <v>49089</v>
      </c>
      <c r="I345" s="1580">
        <v>56130</v>
      </c>
      <c r="J345" s="1392">
        <f t="shared" si="10"/>
        <v>49089</v>
      </c>
      <c r="K345" s="1393">
        <f t="shared" si="11"/>
        <v>56130</v>
      </c>
    </row>
    <row r="346" spans="1:11">
      <c r="A346" s="2008"/>
      <c r="B346" s="1387" t="s">
        <v>4100</v>
      </c>
      <c r="C346" s="1388" t="s">
        <v>4624</v>
      </c>
      <c r="D346" s="1389">
        <v>1750</v>
      </c>
      <c r="E346" s="1390">
        <v>100</v>
      </c>
      <c r="F346" s="1390">
        <v>615</v>
      </c>
      <c r="G346" s="1391">
        <v>3180</v>
      </c>
      <c r="H346" s="1579">
        <v>52216</v>
      </c>
      <c r="I346" s="1580">
        <v>59260</v>
      </c>
      <c r="J346" s="1392">
        <f t="shared" si="10"/>
        <v>52216</v>
      </c>
      <c r="K346" s="1393">
        <f t="shared" si="11"/>
        <v>59260</v>
      </c>
    </row>
    <row r="347" spans="1:11" ht="15.75" thickBot="1">
      <c r="A347" s="2008"/>
      <c r="B347" s="1394" t="s">
        <v>4101</v>
      </c>
      <c r="C347" s="1395" t="s">
        <v>4625</v>
      </c>
      <c r="D347" s="1396">
        <v>1750</v>
      </c>
      <c r="E347" s="1397">
        <v>100</v>
      </c>
      <c r="F347" s="1397">
        <v>656</v>
      </c>
      <c r="G347" s="1398">
        <v>3392</v>
      </c>
      <c r="H347" s="1579">
        <v>55343</v>
      </c>
      <c r="I347" s="1580">
        <v>62390</v>
      </c>
      <c r="J347" s="1399">
        <f t="shared" si="10"/>
        <v>55343</v>
      </c>
      <c r="K347" s="1400">
        <f t="shared" si="11"/>
        <v>62390</v>
      </c>
    </row>
    <row r="348" spans="1:11">
      <c r="A348" s="2008"/>
      <c r="B348" s="1380" t="s">
        <v>4102</v>
      </c>
      <c r="C348" s="1381" t="s">
        <v>4626</v>
      </c>
      <c r="D348" s="1401">
        <v>2000</v>
      </c>
      <c r="E348" s="1402">
        <v>100</v>
      </c>
      <c r="F348" s="1402">
        <v>164</v>
      </c>
      <c r="G348" s="1403">
        <v>962</v>
      </c>
      <c r="H348" s="1579">
        <v>19650</v>
      </c>
      <c r="I348" s="1580">
        <v>26690</v>
      </c>
      <c r="J348" s="1385">
        <f t="shared" si="10"/>
        <v>19650</v>
      </c>
      <c r="K348" s="1386">
        <f t="shared" si="11"/>
        <v>26690</v>
      </c>
    </row>
    <row r="349" spans="1:11">
      <c r="A349" s="2008"/>
      <c r="B349" s="1387" t="s">
        <v>4103</v>
      </c>
      <c r="C349" s="1388" t="s">
        <v>4627</v>
      </c>
      <c r="D349" s="1389">
        <v>2000</v>
      </c>
      <c r="E349" s="1390">
        <v>100</v>
      </c>
      <c r="F349" s="1390">
        <v>205</v>
      </c>
      <c r="G349" s="1391">
        <v>1202.5</v>
      </c>
      <c r="H349" s="1579">
        <v>23213</v>
      </c>
      <c r="I349" s="1580">
        <v>30260</v>
      </c>
      <c r="J349" s="1392">
        <f t="shared" si="10"/>
        <v>23213</v>
      </c>
      <c r="K349" s="1393">
        <f t="shared" si="11"/>
        <v>30260</v>
      </c>
    </row>
    <row r="350" spans="1:11">
      <c r="A350" s="2008"/>
      <c r="B350" s="1387" t="s">
        <v>4104</v>
      </c>
      <c r="C350" s="1388" t="s">
        <v>4628</v>
      </c>
      <c r="D350" s="1389">
        <v>2000</v>
      </c>
      <c r="E350" s="1390">
        <v>100</v>
      </c>
      <c r="F350" s="1390">
        <v>246</v>
      </c>
      <c r="G350" s="1391">
        <v>1443</v>
      </c>
      <c r="H350" s="1579">
        <v>26776</v>
      </c>
      <c r="I350" s="1580">
        <v>33820</v>
      </c>
      <c r="J350" s="1392">
        <f t="shared" si="10"/>
        <v>26776</v>
      </c>
      <c r="K350" s="1393">
        <f t="shared" si="11"/>
        <v>33820</v>
      </c>
    </row>
    <row r="351" spans="1:11">
      <c r="A351" s="2008"/>
      <c r="B351" s="1387" t="s">
        <v>4105</v>
      </c>
      <c r="C351" s="1388" t="s">
        <v>4629</v>
      </c>
      <c r="D351" s="1389">
        <v>2000</v>
      </c>
      <c r="E351" s="1390">
        <v>100</v>
      </c>
      <c r="F351" s="1390">
        <v>287</v>
      </c>
      <c r="G351" s="1391">
        <v>1683.5</v>
      </c>
      <c r="H351" s="1579">
        <v>30339</v>
      </c>
      <c r="I351" s="1580">
        <v>37380</v>
      </c>
      <c r="J351" s="1392">
        <f t="shared" si="10"/>
        <v>30339</v>
      </c>
      <c r="K351" s="1393">
        <f t="shared" si="11"/>
        <v>37380</v>
      </c>
    </row>
    <row r="352" spans="1:11">
      <c r="A352" s="2008"/>
      <c r="B352" s="1387" t="s">
        <v>4106</v>
      </c>
      <c r="C352" s="1388" t="s">
        <v>4630</v>
      </c>
      <c r="D352" s="1389">
        <v>2000</v>
      </c>
      <c r="E352" s="1390">
        <v>100</v>
      </c>
      <c r="F352" s="1390">
        <v>328</v>
      </c>
      <c r="G352" s="1391">
        <v>1924</v>
      </c>
      <c r="H352" s="1579">
        <v>33902</v>
      </c>
      <c r="I352" s="1580">
        <v>40940</v>
      </c>
      <c r="J352" s="1392">
        <f t="shared" si="10"/>
        <v>33902</v>
      </c>
      <c r="K352" s="1393">
        <f t="shared" si="11"/>
        <v>40940</v>
      </c>
    </row>
    <row r="353" spans="1:11">
      <c r="A353" s="2008"/>
      <c r="B353" s="1387" t="s">
        <v>4107</v>
      </c>
      <c r="C353" s="1388" t="s">
        <v>4631</v>
      </c>
      <c r="D353" s="1389">
        <v>2000</v>
      </c>
      <c r="E353" s="1390">
        <v>100</v>
      </c>
      <c r="F353" s="1390">
        <v>369</v>
      </c>
      <c r="G353" s="1391">
        <v>2164.5</v>
      </c>
      <c r="H353" s="1579">
        <v>37464</v>
      </c>
      <c r="I353" s="1580">
        <v>44510</v>
      </c>
      <c r="J353" s="1392">
        <f t="shared" si="10"/>
        <v>37464</v>
      </c>
      <c r="K353" s="1393">
        <f t="shared" si="11"/>
        <v>44510</v>
      </c>
    </row>
    <row r="354" spans="1:11">
      <c r="A354" s="2008"/>
      <c r="B354" s="1387" t="s">
        <v>4108</v>
      </c>
      <c r="C354" s="1388" t="s">
        <v>4632</v>
      </c>
      <c r="D354" s="1389">
        <v>2000</v>
      </c>
      <c r="E354" s="1390">
        <v>100</v>
      </c>
      <c r="F354" s="1390">
        <v>410</v>
      </c>
      <c r="G354" s="1391">
        <v>2405</v>
      </c>
      <c r="H354" s="1579">
        <v>41027</v>
      </c>
      <c r="I354" s="1580">
        <v>48070</v>
      </c>
      <c r="J354" s="1392">
        <f t="shared" si="10"/>
        <v>41027</v>
      </c>
      <c r="K354" s="1393">
        <f t="shared" si="11"/>
        <v>48070</v>
      </c>
    </row>
    <row r="355" spans="1:11">
      <c r="A355" s="2008"/>
      <c r="B355" s="1387" t="s">
        <v>4109</v>
      </c>
      <c r="C355" s="1388" t="s">
        <v>4633</v>
      </c>
      <c r="D355" s="1389">
        <v>2000</v>
      </c>
      <c r="E355" s="1390">
        <v>100</v>
      </c>
      <c r="F355" s="1390">
        <v>451</v>
      </c>
      <c r="G355" s="1391">
        <v>2645.5</v>
      </c>
      <c r="H355" s="1579">
        <v>44590</v>
      </c>
      <c r="I355" s="1580">
        <v>51630</v>
      </c>
      <c r="J355" s="1392">
        <f t="shared" si="10"/>
        <v>44590</v>
      </c>
      <c r="K355" s="1393">
        <f t="shared" si="11"/>
        <v>51630</v>
      </c>
    </row>
    <row r="356" spans="1:11">
      <c r="A356" s="2008"/>
      <c r="B356" s="1387" t="s">
        <v>4110</v>
      </c>
      <c r="C356" s="1388" t="s">
        <v>4634</v>
      </c>
      <c r="D356" s="1389">
        <v>2000</v>
      </c>
      <c r="E356" s="1390">
        <v>100</v>
      </c>
      <c r="F356" s="1390">
        <v>492</v>
      </c>
      <c r="G356" s="1391">
        <v>2886</v>
      </c>
      <c r="H356" s="1579">
        <v>48153</v>
      </c>
      <c r="I356" s="1580">
        <v>55200</v>
      </c>
      <c r="J356" s="1392">
        <f t="shared" si="10"/>
        <v>48153</v>
      </c>
      <c r="K356" s="1393">
        <f t="shared" si="11"/>
        <v>55200</v>
      </c>
    </row>
    <row r="357" spans="1:11">
      <c r="A357" s="2008"/>
      <c r="B357" s="1387" t="s">
        <v>4111</v>
      </c>
      <c r="C357" s="1388" t="s">
        <v>4635</v>
      </c>
      <c r="D357" s="1389">
        <v>2000</v>
      </c>
      <c r="E357" s="1390">
        <v>100</v>
      </c>
      <c r="F357" s="1390">
        <v>533</v>
      </c>
      <c r="G357" s="1391">
        <v>3126.5</v>
      </c>
      <c r="H357" s="1579">
        <v>51716</v>
      </c>
      <c r="I357" s="1580">
        <v>58760</v>
      </c>
      <c r="J357" s="1392">
        <f t="shared" si="10"/>
        <v>51716</v>
      </c>
      <c r="K357" s="1393">
        <f t="shared" si="11"/>
        <v>58760</v>
      </c>
    </row>
    <row r="358" spans="1:11">
      <c r="A358" s="2008"/>
      <c r="B358" s="1387" t="s">
        <v>4112</v>
      </c>
      <c r="C358" s="1388" t="s">
        <v>4636</v>
      </c>
      <c r="D358" s="1389">
        <v>2000</v>
      </c>
      <c r="E358" s="1390">
        <v>100</v>
      </c>
      <c r="F358" s="1390">
        <v>574</v>
      </c>
      <c r="G358" s="1391">
        <v>3367</v>
      </c>
      <c r="H358" s="1579">
        <v>55279</v>
      </c>
      <c r="I358" s="1580">
        <v>62320</v>
      </c>
      <c r="J358" s="1392">
        <f t="shared" si="10"/>
        <v>55279</v>
      </c>
      <c r="K358" s="1393">
        <f t="shared" si="11"/>
        <v>62320</v>
      </c>
    </row>
    <row r="359" spans="1:11">
      <c r="A359" s="2008"/>
      <c r="B359" s="1387" t="s">
        <v>4113</v>
      </c>
      <c r="C359" s="1388" t="s">
        <v>4637</v>
      </c>
      <c r="D359" s="1389">
        <v>2000</v>
      </c>
      <c r="E359" s="1390">
        <v>100</v>
      </c>
      <c r="F359" s="1390">
        <v>615</v>
      </c>
      <c r="G359" s="1391">
        <v>3607.5</v>
      </c>
      <c r="H359" s="1579">
        <v>58842</v>
      </c>
      <c r="I359" s="1580">
        <v>65880</v>
      </c>
      <c r="J359" s="1392">
        <f t="shared" si="10"/>
        <v>58842</v>
      </c>
      <c r="K359" s="1393">
        <f t="shared" si="11"/>
        <v>65880</v>
      </c>
    </row>
    <row r="360" spans="1:11" ht="15.75" thickBot="1">
      <c r="A360" s="2008"/>
      <c r="B360" s="1394" t="s">
        <v>4114</v>
      </c>
      <c r="C360" s="1395" t="s">
        <v>4638</v>
      </c>
      <c r="D360" s="1396">
        <v>2000</v>
      </c>
      <c r="E360" s="1397">
        <v>100</v>
      </c>
      <c r="F360" s="1397">
        <v>656</v>
      </c>
      <c r="G360" s="1398">
        <v>3848</v>
      </c>
      <c r="H360" s="1579">
        <v>62405</v>
      </c>
      <c r="I360" s="1580">
        <v>69450</v>
      </c>
      <c r="J360" s="1399">
        <f t="shared" si="10"/>
        <v>62405</v>
      </c>
      <c r="K360" s="1400">
        <f t="shared" si="11"/>
        <v>69450</v>
      </c>
    </row>
    <row r="361" spans="1:11">
      <c r="A361" s="2022" t="s">
        <v>4814</v>
      </c>
      <c r="B361" s="1380" t="s">
        <v>4115</v>
      </c>
      <c r="C361" s="1381" t="s">
        <v>4639</v>
      </c>
      <c r="D361" s="1401">
        <v>300</v>
      </c>
      <c r="E361" s="1402">
        <v>160</v>
      </c>
      <c r="F361" s="1402">
        <v>328</v>
      </c>
      <c r="G361" s="1403">
        <v>512</v>
      </c>
      <c r="H361" s="1579">
        <v>12823</v>
      </c>
      <c r="I361" s="1580">
        <v>19870</v>
      </c>
      <c r="J361" s="1385">
        <f t="shared" si="10"/>
        <v>12823</v>
      </c>
      <c r="K361" s="1386">
        <f t="shared" si="11"/>
        <v>19870</v>
      </c>
    </row>
    <row r="362" spans="1:11">
      <c r="A362" s="2008"/>
      <c r="B362" s="1387" t="s">
        <v>4116</v>
      </c>
      <c r="C362" s="1388" t="s">
        <v>4640</v>
      </c>
      <c r="D362" s="1389">
        <v>300</v>
      </c>
      <c r="E362" s="1390">
        <v>160</v>
      </c>
      <c r="F362" s="1390">
        <v>369</v>
      </c>
      <c r="G362" s="1391">
        <v>576</v>
      </c>
      <c r="H362" s="1579">
        <v>14183</v>
      </c>
      <c r="I362" s="1580">
        <v>21230</v>
      </c>
      <c r="J362" s="1392">
        <f t="shared" si="10"/>
        <v>14183</v>
      </c>
      <c r="K362" s="1393">
        <f t="shared" si="11"/>
        <v>21230</v>
      </c>
    </row>
    <row r="363" spans="1:11">
      <c r="A363" s="2008"/>
      <c r="B363" s="1387" t="s">
        <v>4117</v>
      </c>
      <c r="C363" s="1388" t="s">
        <v>4641</v>
      </c>
      <c r="D363" s="1389">
        <v>300</v>
      </c>
      <c r="E363" s="1390">
        <v>160</v>
      </c>
      <c r="F363" s="1390">
        <v>410</v>
      </c>
      <c r="G363" s="1391">
        <v>640</v>
      </c>
      <c r="H363" s="1579">
        <v>15543</v>
      </c>
      <c r="I363" s="1580">
        <v>22590</v>
      </c>
      <c r="J363" s="1392">
        <f t="shared" si="10"/>
        <v>15543</v>
      </c>
      <c r="K363" s="1393">
        <f t="shared" si="11"/>
        <v>22590</v>
      </c>
    </row>
    <row r="364" spans="1:11">
      <c r="A364" s="2008"/>
      <c r="B364" s="1387" t="s">
        <v>4118</v>
      </c>
      <c r="C364" s="1388" t="s">
        <v>4642</v>
      </c>
      <c r="D364" s="1389">
        <v>300</v>
      </c>
      <c r="E364" s="1390">
        <v>160</v>
      </c>
      <c r="F364" s="1390">
        <v>451</v>
      </c>
      <c r="G364" s="1391">
        <v>704</v>
      </c>
      <c r="H364" s="1579">
        <v>16903</v>
      </c>
      <c r="I364" s="1580">
        <v>23950</v>
      </c>
      <c r="J364" s="1392">
        <f t="shared" si="10"/>
        <v>16903</v>
      </c>
      <c r="K364" s="1393">
        <f t="shared" si="11"/>
        <v>23950</v>
      </c>
    </row>
    <row r="365" spans="1:11">
      <c r="A365" s="2008"/>
      <c r="B365" s="1387" t="s">
        <v>4119</v>
      </c>
      <c r="C365" s="1388" t="s">
        <v>4643</v>
      </c>
      <c r="D365" s="1389">
        <v>300</v>
      </c>
      <c r="E365" s="1390">
        <v>160</v>
      </c>
      <c r="F365" s="1390">
        <v>492</v>
      </c>
      <c r="G365" s="1391">
        <v>768</v>
      </c>
      <c r="H365" s="1579">
        <v>18263</v>
      </c>
      <c r="I365" s="1580">
        <v>25310</v>
      </c>
      <c r="J365" s="1392">
        <f t="shared" si="10"/>
        <v>18263</v>
      </c>
      <c r="K365" s="1393">
        <f t="shared" si="11"/>
        <v>25310</v>
      </c>
    </row>
    <row r="366" spans="1:11">
      <c r="A366" s="2008"/>
      <c r="B366" s="1387" t="s">
        <v>4120</v>
      </c>
      <c r="C366" s="1388" t="s">
        <v>4644</v>
      </c>
      <c r="D366" s="1389">
        <v>300</v>
      </c>
      <c r="E366" s="1390">
        <v>160</v>
      </c>
      <c r="F366" s="1390">
        <v>533</v>
      </c>
      <c r="G366" s="1391">
        <v>832</v>
      </c>
      <c r="H366" s="1579">
        <v>19623</v>
      </c>
      <c r="I366" s="1580">
        <v>26670</v>
      </c>
      <c r="J366" s="1392">
        <f t="shared" si="10"/>
        <v>19623</v>
      </c>
      <c r="K366" s="1393">
        <f t="shared" si="11"/>
        <v>26670</v>
      </c>
    </row>
    <row r="367" spans="1:11">
      <c r="A367" s="2008"/>
      <c r="B367" s="1387" t="s">
        <v>4121</v>
      </c>
      <c r="C367" s="1388" t="s">
        <v>4645</v>
      </c>
      <c r="D367" s="1389">
        <v>300</v>
      </c>
      <c r="E367" s="1390">
        <v>160</v>
      </c>
      <c r="F367" s="1390">
        <v>574</v>
      </c>
      <c r="G367" s="1391">
        <v>896</v>
      </c>
      <c r="H367" s="1579">
        <v>20983</v>
      </c>
      <c r="I367" s="1580">
        <v>28030</v>
      </c>
      <c r="J367" s="1392">
        <f t="shared" si="10"/>
        <v>20983</v>
      </c>
      <c r="K367" s="1393">
        <f t="shared" si="11"/>
        <v>28030</v>
      </c>
    </row>
    <row r="368" spans="1:11">
      <c r="A368" s="2008"/>
      <c r="B368" s="1387" t="s">
        <v>4122</v>
      </c>
      <c r="C368" s="1388" t="s">
        <v>4646</v>
      </c>
      <c r="D368" s="1389">
        <v>300</v>
      </c>
      <c r="E368" s="1390">
        <v>160</v>
      </c>
      <c r="F368" s="1390">
        <v>615</v>
      </c>
      <c r="G368" s="1391">
        <v>960</v>
      </c>
      <c r="H368" s="1579">
        <v>22343</v>
      </c>
      <c r="I368" s="1580">
        <v>29390</v>
      </c>
      <c r="J368" s="1392">
        <f t="shared" si="10"/>
        <v>22343</v>
      </c>
      <c r="K368" s="1393">
        <f t="shared" si="11"/>
        <v>29390</v>
      </c>
    </row>
    <row r="369" spans="1:11">
      <c r="A369" s="2008"/>
      <c r="B369" s="1387" t="s">
        <v>4123</v>
      </c>
      <c r="C369" s="1388" t="s">
        <v>4647</v>
      </c>
      <c r="D369" s="1389">
        <v>300</v>
      </c>
      <c r="E369" s="1390">
        <v>160</v>
      </c>
      <c r="F369" s="1390">
        <v>656</v>
      </c>
      <c r="G369" s="1391">
        <v>1024</v>
      </c>
      <c r="H369" s="1579">
        <v>23703</v>
      </c>
      <c r="I369" s="1580">
        <v>30750</v>
      </c>
      <c r="J369" s="1392">
        <f t="shared" si="10"/>
        <v>23703</v>
      </c>
      <c r="K369" s="1393">
        <f t="shared" si="11"/>
        <v>30750</v>
      </c>
    </row>
    <row r="370" spans="1:11">
      <c r="A370" s="2008"/>
      <c r="B370" s="1387" t="s">
        <v>4124</v>
      </c>
      <c r="C370" s="1388" t="s">
        <v>4648</v>
      </c>
      <c r="D370" s="1389">
        <v>300</v>
      </c>
      <c r="E370" s="1390">
        <v>160</v>
      </c>
      <c r="F370" s="1390">
        <v>697</v>
      </c>
      <c r="G370" s="1391">
        <v>1088</v>
      </c>
      <c r="H370" s="1579">
        <v>25063</v>
      </c>
      <c r="I370" s="1580">
        <v>32110</v>
      </c>
      <c r="J370" s="1392">
        <f t="shared" si="10"/>
        <v>25063</v>
      </c>
      <c r="K370" s="1393">
        <f t="shared" si="11"/>
        <v>32110</v>
      </c>
    </row>
    <row r="371" spans="1:11">
      <c r="A371" s="2008"/>
      <c r="B371" s="1387" t="s">
        <v>4125</v>
      </c>
      <c r="C371" s="1388" t="s">
        <v>4649</v>
      </c>
      <c r="D371" s="1389">
        <v>300</v>
      </c>
      <c r="E371" s="1390">
        <v>160</v>
      </c>
      <c r="F371" s="1390">
        <v>738</v>
      </c>
      <c r="G371" s="1391">
        <v>1152</v>
      </c>
      <c r="H371" s="1579">
        <v>26423</v>
      </c>
      <c r="I371" s="1580">
        <v>33470</v>
      </c>
      <c r="J371" s="1392">
        <f t="shared" si="10"/>
        <v>26423</v>
      </c>
      <c r="K371" s="1393">
        <f t="shared" si="11"/>
        <v>33470</v>
      </c>
    </row>
    <row r="372" spans="1:11">
      <c r="A372" s="2008"/>
      <c r="B372" s="1387" t="s">
        <v>4126</v>
      </c>
      <c r="C372" s="1388" t="s">
        <v>4650</v>
      </c>
      <c r="D372" s="1389">
        <v>300</v>
      </c>
      <c r="E372" s="1390">
        <v>160</v>
      </c>
      <c r="F372" s="1390">
        <v>779</v>
      </c>
      <c r="G372" s="1391">
        <v>1216</v>
      </c>
      <c r="H372" s="1579">
        <v>27783</v>
      </c>
      <c r="I372" s="1580">
        <v>34830</v>
      </c>
      <c r="J372" s="1392">
        <f t="shared" si="10"/>
        <v>27783</v>
      </c>
      <c r="K372" s="1393">
        <f t="shared" si="11"/>
        <v>34830</v>
      </c>
    </row>
    <row r="373" spans="1:11">
      <c r="A373" s="2008"/>
      <c r="B373" s="1387" t="s">
        <v>4127</v>
      </c>
      <c r="C373" s="1388" t="s">
        <v>4651</v>
      </c>
      <c r="D373" s="1389">
        <v>300</v>
      </c>
      <c r="E373" s="1390">
        <v>160</v>
      </c>
      <c r="F373" s="1390">
        <v>820</v>
      </c>
      <c r="G373" s="1391">
        <v>1280</v>
      </c>
      <c r="H373" s="1579">
        <v>29143</v>
      </c>
      <c r="I373" s="1580">
        <v>36190</v>
      </c>
      <c r="J373" s="1392">
        <f t="shared" si="10"/>
        <v>29143</v>
      </c>
      <c r="K373" s="1393">
        <f t="shared" si="11"/>
        <v>36190</v>
      </c>
    </row>
    <row r="374" spans="1:11">
      <c r="A374" s="2008"/>
      <c r="B374" s="1387" t="s">
        <v>4128</v>
      </c>
      <c r="C374" s="1388" t="s">
        <v>4652</v>
      </c>
      <c r="D374" s="1389">
        <v>300</v>
      </c>
      <c r="E374" s="1390">
        <v>160</v>
      </c>
      <c r="F374" s="1390">
        <v>861</v>
      </c>
      <c r="G374" s="1391">
        <v>1344</v>
      </c>
      <c r="H374" s="1579">
        <v>30503</v>
      </c>
      <c r="I374" s="1580">
        <v>37550</v>
      </c>
      <c r="J374" s="1392">
        <f t="shared" si="10"/>
        <v>30503</v>
      </c>
      <c r="K374" s="1393">
        <f t="shared" si="11"/>
        <v>37550</v>
      </c>
    </row>
    <row r="375" spans="1:11">
      <c r="A375" s="2008"/>
      <c r="B375" s="1387" t="s">
        <v>4129</v>
      </c>
      <c r="C375" s="1388" t="s">
        <v>4653</v>
      </c>
      <c r="D375" s="1389">
        <v>300</v>
      </c>
      <c r="E375" s="1390">
        <v>160</v>
      </c>
      <c r="F375" s="1390">
        <v>902</v>
      </c>
      <c r="G375" s="1391">
        <v>1408</v>
      </c>
      <c r="H375" s="1579">
        <v>31863</v>
      </c>
      <c r="I375" s="1580">
        <v>38910</v>
      </c>
      <c r="J375" s="1392">
        <f t="shared" si="10"/>
        <v>31863</v>
      </c>
      <c r="K375" s="1393">
        <f t="shared" si="11"/>
        <v>38910</v>
      </c>
    </row>
    <row r="376" spans="1:11" ht="15" customHeight="1">
      <c r="A376" s="2008"/>
      <c r="B376" s="1387" t="s">
        <v>4130</v>
      </c>
      <c r="C376" s="1388" t="s">
        <v>4654</v>
      </c>
      <c r="D376" s="1389">
        <v>300</v>
      </c>
      <c r="E376" s="1390">
        <v>160</v>
      </c>
      <c r="F376" s="1390">
        <v>943</v>
      </c>
      <c r="G376" s="1391">
        <v>1472</v>
      </c>
      <c r="H376" s="1579">
        <v>33223</v>
      </c>
      <c r="I376" s="1580">
        <v>40270</v>
      </c>
      <c r="J376" s="1392">
        <f t="shared" si="10"/>
        <v>33223</v>
      </c>
      <c r="K376" s="1393">
        <f t="shared" si="11"/>
        <v>40270</v>
      </c>
    </row>
    <row r="377" spans="1:11">
      <c r="A377" s="2008"/>
      <c r="B377" s="1387" t="s">
        <v>4131</v>
      </c>
      <c r="C377" s="1388" t="s">
        <v>4655</v>
      </c>
      <c r="D377" s="1389">
        <v>300</v>
      </c>
      <c r="E377" s="1390">
        <v>160</v>
      </c>
      <c r="F377" s="1390">
        <v>984</v>
      </c>
      <c r="G377" s="1391">
        <v>1536</v>
      </c>
      <c r="H377" s="1579">
        <v>34583</v>
      </c>
      <c r="I377" s="1580">
        <v>41630</v>
      </c>
      <c r="J377" s="1392">
        <f t="shared" si="10"/>
        <v>34583</v>
      </c>
      <c r="K377" s="1393">
        <f t="shared" si="11"/>
        <v>41630</v>
      </c>
    </row>
    <row r="378" spans="1:11">
      <c r="A378" s="2008"/>
      <c r="B378" s="1387" t="s">
        <v>4132</v>
      </c>
      <c r="C378" s="1388" t="s">
        <v>4656</v>
      </c>
      <c r="D378" s="1389">
        <v>300</v>
      </c>
      <c r="E378" s="1390">
        <v>160</v>
      </c>
      <c r="F378" s="1390">
        <v>1025</v>
      </c>
      <c r="G378" s="1391">
        <v>1600</v>
      </c>
      <c r="H378" s="1579">
        <v>35943</v>
      </c>
      <c r="I378" s="1580">
        <v>42990</v>
      </c>
      <c r="J378" s="1392">
        <f t="shared" si="10"/>
        <v>35943</v>
      </c>
      <c r="K378" s="1393">
        <f t="shared" si="11"/>
        <v>42990</v>
      </c>
    </row>
    <row r="379" spans="1:11">
      <c r="A379" s="2008"/>
      <c r="B379" s="1387" t="s">
        <v>4133</v>
      </c>
      <c r="C379" s="1388" t="s">
        <v>4657</v>
      </c>
      <c r="D379" s="1389">
        <v>300</v>
      </c>
      <c r="E379" s="1390">
        <v>160</v>
      </c>
      <c r="F379" s="1390">
        <v>1066</v>
      </c>
      <c r="G379" s="1391">
        <v>1664</v>
      </c>
      <c r="H379" s="1579">
        <v>37303</v>
      </c>
      <c r="I379" s="1580">
        <v>44350</v>
      </c>
      <c r="J379" s="1392">
        <f t="shared" si="10"/>
        <v>37303</v>
      </c>
      <c r="K379" s="1393">
        <f t="shared" si="11"/>
        <v>44350</v>
      </c>
    </row>
    <row r="380" spans="1:11">
      <c r="A380" s="2008"/>
      <c r="B380" s="1387" t="s">
        <v>4134</v>
      </c>
      <c r="C380" s="1388" t="s">
        <v>4658</v>
      </c>
      <c r="D380" s="1389">
        <v>300</v>
      </c>
      <c r="E380" s="1390">
        <v>160</v>
      </c>
      <c r="F380" s="1390">
        <v>1107</v>
      </c>
      <c r="G380" s="1391">
        <v>1728</v>
      </c>
      <c r="H380" s="1579">
        <v>38663</v>
      </c>
      <c r="I380" s="1580">
        <v>45710</v>
      </c>
      <c r="J380" s="1392">
        <f t="shared" si="10"/>
        <v>38663</v>
      </c>
      <c r="K380" s="1393">
        <f t="shared" si="11"/>
        <v>45710</v>
      </c>
    </row>
    <row r="381" spans="1:11">
      <c r="A381" s="2008"/>
      <c r="B381" s="1387" t="s">
        <v>4135</v>
      </c>
      <c r="C381" s="1388" t="s">
        <v>4659</v>
      </c>
      <c r="D381" s="1389">
        <v>300</v>
      </c>
      <c r="E381" s="1390">
        <v>160</v>
      </c>
      <c r="F381" s="1390">
        <v>1148</v>
      </c>
      <c r="G381" s="1391">
        <v>1792</v>
      </c>
      <c r="H381" s="1579">
        <v>40023</v>
      </c>
      <c r="I381" s="1580">
        <v>47070</v>
      </c>
      <c r="J381" s="1392">
        <f t="shared" si="10"/>
        <v>40023</v>
      </c>
      <c r="K381" s="1393">
        <f t="shared" si="11"/>
        <v>47070</v>
      </c>
    </row>
    <row r="382" spans="1:11">
      <c r="A382" s="2008"/>
      <c r="B382" s="1387" t="s">
        <v>4136</v>
      </c>
      <c r="C382" s="1388" t="s">
        <v>4660</v>
      </c>
      <c r="D382" s="1389">
        <v>300</v>
      </c>
      <c r="E382" s="1390">
        <v>160</v>
      </c>
      <c r="F382" s="1390">
        <v>1189</v>
      </c>
      <c r="G382" s="1391">
        <v>1856</v>
      </c>
      <c r="H382" s="1579">
        <v>41383</v>
      </c>
      <c r="I382" s="1580">
        <v>48430</v>
      </c>
      <c r="J382" s="1392">
        <f t="shared" si="10"/>
        <v>41383</v>
      </c>
      <c r="K382" s="1393">
        <f t="shared" si="11"/>
        <v>48430</v>
      </c>
    </row>
    <row r="383" spans="1:11">
      <c r="A383" s="2008"/>
      <c r="B383" s="1387" t="s">
        <v>4137</v>
      </c>
      <c r="C383" s="1388" t="s">
        <v>4661</v>
      </c>
      <c r="D383" s="1389">
        <v>300</v>
      </c>
      <c r="E383" s="1390">
        <v>160</v>
      </c>
      <c r="F383" s="1390">
        <v>1230</v>
      </c>
      <c r="G383" s="1391">
        <v>1920</v>
      </c>
      <c r="H383" s="1579">
        <v>42743</v>
      </c>
      <c r="I383" s="1580">
        <v>49790</v>
      </c>
      <c r="J383" s="1392">
        <f t="shared" si="10"/>
        <v>42743</v>
      </c>
      <c r="K383" s="1393">
        <f t="shared" si="11"/>
        <v>49790</v>
      </c>
    </row>
    <row r="384" spans="1:11">
      <c r="A384" s="2008"/>
      <c r="B384" s="1387" t="s">
        <v>4138</v>
      </c>
      <c r="C384" s="1388" t="s">
        <v>4662</v>
      </c>
      <c r="D384" s="1389">
        <v>300</v>
      </c>
      <c r="E384" s="1390">
        <v>160</v>
      </c>
      <c r="F384" s="1390">
        <v>1271</v>
      </c>
      <c r="G384" s="1391">
        <v>1984</v>
      </c>
      <c r="H384" s="1579">
        <v>44103</v>
      </c>
      <c r="I384" s="1580">
        <v>51150</v>
      </c>
      <c r="J384" s="1392">
        <f t="shared" si="10"/>
        <v>44103</v>
      </c>
      <c r="K384" s="1393">
        <f t="shared" si="11"/>
        <v>51150</v>
      </c>
    </row>
    <row r="385" spans="1:11">
      <c r="A385" s="2008"/>
      <c r="B385" s="1387" t="s">
        <v>4139</v>
      </c>
      <c r="C385" s="1388" t="s">
        <v>4663</v>
      </c>
      <c r="D385" s="1389">
        <v>300</v>
      </c>
      <c r="E385" s="1390">
        <v>160</v>
      </c>
      <c r="F385" s="1390">
        <v>1312</v>
      </c>
      <c r="G385" s="1391">
        <v>2048</v>
      </c>
      <c r="H385" s="1579">
        <v>45463</v>
      </c>
      <c r="I385" s="1580">
        <v>52510</v>
      </c>
      <c r="J385" s="1392">
        <f t="shared" si="10"/>
        <v>45463</v>
      </c>
      <c r="K385" s="1393">
        <f t="shared" si="11"/>
        <v>52510</v>
      </c>
    </row>
    <row r="386" spans="1:11">
      <c r="A386" s="2008"/>
      <c r="B386" s="1387" t="s">
        <v>4140</v>
      </c>
      <c r="C386" s="1388" t="s">
        <v>4664</v>
      </c>
      <c r="D386" s="1389">
        <v>300</v>
      </c>
      <c r="E386" s="1390">
        <v>160</v>
      </c>
      <c r="F386" s="1390">
        <v>1353</v>
      </c>
      <c r="G386" s="1391">
        <v>2112</v>
      </c>
      <c r="H386" s="1579">
        <v>46823</v>
      </c>
      <c r="I386" s="1580">
        <v>53870</v>
      </c>
      <c r="J386" s="1392">
        <f t="shared" si="10"/>
        <v>46823</v>
      </c>
      <c r="K386" s="1393">
        <f t="shared" si="11"/>
        <v>53870</v>
      </c>
    </row>
    <row r="387" spans="1:11">
      <c r="A387" s="2008"/>
      <c r="B387" s="1387" t="s">
        <v>4141</v>
      </c>
      <c r="C387" s="1388" t="s">
        <v>4665</v>
      </c>
      <c r="D387" s="1389">
        <v>300</v>
      </c>
      <c r="E387" s="1390">
        <v>160</v>
      </c>
      <c r="F387" s="1390">
        <v>1394</v>
      </c>
      <c r="G387" s="1391">
        <v>2176</v>
      </c>
      <c r="H387" s="1579">
        <v>48183</v>
      </c>
      <c r="I387" s="1580">
        <v>55230</v>
      </c>
      <c r="J387" s="1392">
        <f t="shared" si="10"/>
        <v>48183</v>
      </c>
      <c r="K387" s="1393">
        <f t="shared" si="11"/>
        <v>55230</v>
      </c>
    </row>
    <row r="388" spans="1:11">
      <c r="A388" s="2008"/>
      <c r="B388" s="1387" t="s">
        <v>4142</v>
      </c>
      <c r="C388" s="1388" t="s">
        <v>4666</v>
      </c>
      <c r="D388" s="1389">
        <v>300</v>
      </c>
      <c r="E388" s="1390">
        <v>160</v>
      </c>
      <c r="F388" s="1390">
        <v>1435</v>
      </c>
      <c r="G388" s="1391">
        <v>2240</v>
      </c>
      <c r="H388" s="1579">
        <v>49543</v>
      </c>
      <c r="I388" s="1580">
        <v>56590</v>
      </c>
      <c r="J388" s="1392">
        <f t="shared" si="10"/>
        <v>49543</v>
      </c>
      <c r="K388" s="1393">
        <f t="shared" si="11"/>
        <v>56590</v>
      </c>
    </row>
    <row r="389" spans="1:11">
      <c r="A389" s="2008"/>
      <c r="B389" s="1387" t="s">
        <v>4143</v>
      </c>
      <c r="C389" s="1388" t="s">
        <v>4667</v>
      </c>
      <c r="D389" s="1389">
        <v>300</v>
      </c>
      <c r="E389" s="1390">
        <v>160</v>
      </c>
      <c r="F389" s="1390">
        <v>1476</v>
      </c>
      <c r="G389" s="1391">
        <v>2304</v>
      </c>
      <c r="H389" s="1579">
        <v>50903</v>
      </c>
      <c r="I389" s="1580">
        <v>57950</v>
      </c>
      <c r="J389" s="1392">
        <f t="shared" si="10"/>
        <v>50903</v>
      </c>
      <c r="K389" s="1393">
        <f t="shared" si="11"/>
        <v>57950</v>
      </c>
    </row>
    <row r="390" spans="1:11">
      <c r="A390" s="2008"/>
      <c r="B390" s="1387" t="s">
        <v>4144</v>
      </c>
      <c r="C390" s="1388" t="s">
        <v>4668</v>
      </c>
      <c r="D390" s="1389">
        <v>300</v>
      </c>
      <c r="E390" s="1390">
        <v>160</v>
      </c>
      <c r="F390" s="1390">
        <v>1517</v>
      </c>
      <c r="G390" s="1391">
        <v>2368</v>
      </c>
      <c r="H390" s="1579">
        <v>52263</v>
      </c>
      <c r="I390" s="1580">
        <v>59310</v>
      </c>
      <c r="J390" s="1392">
        <f t="shared" si="10"/>
        <v>52263</v>
      </c>
      <c r="K390" s="1393">
        <f t="shared" si="11"/>
        <v>59310</v>
      </c>
    </row>
    <row r="391" spans="1:11">
      <c r="A391" s="2008"/>
      <c r="B391" s="1387" t="s">
        <v>4145</v>
      </c>
      <c r="C391" s="1388" t="s">
        <v>4669</v>
      </c>
      <c r="D391" s="1389">
        <v>300</v>
      </c>
      <c r="E391" s="1390">
        <v>160</v>
      </c>
      <c r="F391" s="1390">
        <v>1558</v>
      </c>
      <c r="G391" s="1391">
        <v>2432</v>
      </c>
      <c r="H391" s="1579">
        <v>53623</v>
      </c>
      <c r="I391" s="1580">
        <v>60670</v>
      </c>
      <c r="J391" s="1392">
        <f t="shared" ref="J391:J454" si="12">H391-H391*$E$3</f>
        <v>53623</v>
      </c>
      <c r="K391" s="1393">
        <f t="shared" ref="K391:K454" si="13">I391-I391*$E$3</f>
        <v>60670</v>
      </c>
    </row>
    <row r="392" spans="1:11">
      <c r="A392" s="2008"/>
      <c r="B392" s="1387" t="s">
        <v>4146</v>
      </c>
      <c r="C392" s="1388" t="s">
        <v>4670</v>
      </c>
      <c r="D392" s="1389">
        <v>300</v>
      </c>
      <c r="E392" s="1390">
        <v>160</v>
      </c>
      <c r="F392" s="1390">
        <v>1599</v>
      </c>
      <c r="G392" s="1391">
        <v>2496</v>
      </c>
      <c r="H392" s="1579">
        <v>54983</v>
      </c>
      <c r="I392" s="1580">
        <v>62030</v>
      </c>
      <c r="J392" s="1392">
        <f t="shared" si="12"/>
        <v>54983</v>
      </c>
      <c r="K392" s="1393">
        <f t="shared" si="13"/>
        <v>62030</v>
      </c>
    </row>
    <row r="393" spans="1:11">
      <c r="A393" s="2008"/>
      <c r="B393" s="1387" t="s">
        <v>4147</v>
      </c>
      <c r="C393" s="1388" t="s">
        <v>4671</v>
      </c>
      <c r="D393" s="1389">
        <v>300</v>
      </c>
      <c r="E393" s="1390">
        <v>160</v>
      </c>
      <c r="F393" s="1390">
        <v>1640</v>
      </c>
      <c r="G393" s="1391">
        <v>2560</v>
      </c>
      <c r="H393" s="1579">
        <v>56343</v>
      </c>
      <c r="I393" s="1580">
        <v>63390</v>
      </c>
      <c r="J393" s="1392">
        <f t="shared" si="12"/>
        <v>56343</v>
      </c>
      <c r="K393" s="1393">
        <f t="shared" si="13"/>
        <v>63390</v>
      </c>
    </row>
    <row r="394" spans="1:11">
      <c r="A394" s="2008"/>
      <c r="B394" s="1387" t="s">
        <v>4148</v>
      </c>
      <c r="C394" s="1388" t="s">
        <v>4672</v>
      </c>
      <c r="D394" s="1389">
        <v>300</v>
      </c>
      <c r="E394" s="1390">
        <v>160</v>
      </c>
      <c r="F394" s="1390">
        <v>1681</v>
      </c>
      <c r="G394" s="1391">
        <v>2624</v>
      </c>
      <c r="H394" s="1579">
        <v>57703</v>
      </c>
      <c r="I394" s="1580">
        <v>64750</v>
      </c>
      <c r="J394" s="1392">
        <f t="shared" si="12"/>
        <v>57703</v>
      </c>
      <c r="K394" s="1393">
        <f t="shared" si="13"/>
        <v>64750</v>
      </c>
    </row>
    <row r="395" spans="1:11">
      <c r="A395" s="2008"/>
      <c r="B395" s="1387" t="s">
        <v>4149</v>
      </c>
      <c r="C395" s="1388" t="s">
        <v>4673</v>
      </c>
      <c r="D395" s="1389">
        <v>300</v>
      </c>
      <c r="E395" s="1390">
        <v>160</v>
      </c>
      <c r="F395" s="1390">
        <v>1722</v>
      </c>
      <c r="G395" s="1391">
        <v>2688</v>
      </c>
      <c r="H395" s="1579">
        <v>59063</v>
      </c>
      <c r="I395" s="1580">
        <v>66110</v>
      </c>
      <c r="J395" s="1392">
        <f t="shared" si="12"/>
        <v>59063</v>
      </c>
      <c r="K395" s="1393">
        <f t="shared" si="13"/>
        <v>66110</v>
      </c>
    </row>
    <row r="396" spans="1:11">
      <c r="A396" s="2008"/>
      <c r="B396" s="1387" t="s">
        <v>4150</v>
      </c>
      <c r="C396" s="1388" t="s">
        <v>4674</v>
      </c>
      <c r="D396" s="1389">
        <v>300</v>
      </c>
      <c r="E396" s="1390">
        <v>160</v>
      </c>
      <c r="F396" s="1390">
        <v>1763</v>
      </c>
      <c r="G396" s="1391">
        <v>2752</v>
      </c>
      <c r="H396" s="1579">
        <v>60423</v>
      </c>
      <c r="I396" s="1580">
        <v>67470</v>
      </c>
      <c r="J396" s="1392">
        <f t="shared" si="12"/>
        <v>60423</v>
      </c>
      <c r="K396" s="1393">
        <f t="shared" si="13"/>
        <v>67470</v>
      </c>
    </row>
    <row r="397" spans="1:11">
      <c r="A397" s="2008"/>
      <c r="B397" s="1387" t="s">
        <v>4151</v>
      </c>
      <c r="C397" s="1388" t="s">
        <v>4675</v>
      </c>
      <c r="D397" s="1389">
        <v>300</v>
      </c>
      <c r="E397" s="1390">
        <v>160</v>
      </c>
      <c r="F397" s="1390">
        <v>1804</v>
      </c>
      <c r="G397" s="1391">
        <v>2816</v>
      </c>
      <c r="H397" s="1579">
        <v>61783</v>
      </c>
      <c r="I397" s="1580">
        <v>68830</v>
      </c>
      <c r="J397" s="1392">
        <f t="shared" si="12"/>
        <v>61783</v>
      </c>
      <c r="K397" s="1393">
        <f t="shared" si="13"/>
        <v>68830</v>
      </c>
    </row>
    <row r="398" spans="1:11">
      <c r="A398" s="2008"/>
      <c r="B398" s="1387" t="s">
        <v>4152</v>
      </c>
      <c r="C398" s="1388" t="s">
        <v>4676</v>
      </c>
      <c r="D398" s="1389">
        <v>300</v>
      </c>
      <c r="E398" s="1390">
        <v>160</v>
      </c>
      <c r="F398" s="1390">
        <v>1845</v>
      </c>
      <c r="G398" s="1391">
        <v>2880</v>
      </c>
      <c r="H398" s="1579">
        <v>63143</v>
      </c>
      <c r="I398" s="1580">
        <v>70190</v>
      </c>
      <c r="J398" s="1392">
        <f t="shared" si="12"/>
        <v>63143</v>
      </c>
      <c r="K398" s="1393">
        <f t="shared" si="13"/>
        <v>70190</v>
      </c>
    </row>
    <row r="399" spans="1:11">
      <c r="A399" s="2008"/>
      <c r="B399" s="1387" t="s">
        <v>4153</v>
      </c>
      <c r="C399" s="1388" t="s">
        <v>4677</v>
      </c>
      <c r="D399" s="1389">
        <v>300</v>
      </c>
      <c r="E399" s="1390">
        <v>160</v>
      </c>
      <c r="F399" s="1390">
        <v>1886</v>
      </c>
      <c r="G399" s="1391">
        <v>2944</v>
      </c>
      <c r="H399" s="1579">
        <v>64503</v>
      </c>
      <c r="I399" s="1580">
        <v>71550</v>
      </c>
      <c r="J399" s="1392">
        <f t="shared" si="12"/>
        <v>64503</v>
      </c>
      <c r="K399" s="1393">
        <f t="shared" si="13"/>
        <v>71550</v>
      </c>
    </row>
    <row r="400" spans="1:11">
      <c r="A400" s="2008"/>
      <c r="B400" s="1387" t="s">
        <v>4154</v>
      </c>
      <c r="C400" s="1388" t="s">
        <v>4678</v>
      </c>
      <c r="D400" s="1389">
        <v>300</v>
      </c>
      <c r="E400" s="1390">
        <v>160</v>
      </c>
      <c r="F400" s="1390">
        <v>1927</v>
      </c>
      <c r="G400" s="1391">
        <v>3008</v>
      </c>
      <c r="H400" s="1579">
        <v>65863</v>
      </c>
      <c r="I400" s="1580">
        <v>72910</v>
      </c>
      <c r="J400" s="1392">
        <f t="shared" si="12"/>
        <v>65863</v>
      </c>
      <c r="K400" s="1393">
        <f t="shared" si="13"/>
        <v>72910</v>
      </c>
    </row>
    <row r="401" spans="1:11">
      <c r="A401" s="2008"/>
      <c r="B401" s="1387" t="s">
        <v>4155</v>
      </c>
      <c r="C401" s="1388" t="s">
        <v>4679</v>
      </c>
      <c r="D401" s="1389">
        <v>300</v>
      </c>
      <c r="E401" s="1390">
        <v>160</v>
      </c>
      <c r="F401" s="1390">
        <v>1968</v>
      </c>
      <c r="G401" s="1391">
        <v>3072</v>
      </c>
      <c r="H401" s="1579">
        <v>67223</v>
      </c>
      <c r="I401" s="1580">
        <v>74270</v>
      </c>
      <c r="J401" s="1392">
        <f t="shared" si="12"/>
        <v>67223</v>
      </c>
      <c r="K401" s="1393">
        <f t="shared" si="13"/>
        <v>74270</v>
      </c>
    </row>
    <row r="402" spans="1:11">
      <c r="A402" s="2008"/>
      <c r="B402" s="1387" t="s">
        <v>4156</v>
      </c>
      <c r="C402" s="1388" t="s">
        <v>4680</v>
      </c>
      <c r="D402" s="1389">
        <v>300</v>
      </c>
      <c r="E402" s="1390">
        <v>160</v>
      </c>
      <c r="F402" s="1390">
        <v>2009</v>
      </c>
      <c r="G402" s="1391">
        <v>3136</v>
      </c>
      <c r="H402" s="1579">
        <v>68583</v>
      </c>
      <c r="I402" s="1580">
        <v>75630</v>
      </c>
      <c r="J402" s="1392">
        <f t="shared" si="12"/>
        <v>68583</v>
      </c>
      <c r="K402" s="1393">
        <f t="shared" si="13"/>
        <v>75630</v>
      </c>
    </row>
    <row r="403" spans="1:11" ht="15.75" thickBot="1">
      <c r="A403" s="2008"/>
      <c r="B403" s="1394" t="s">
        <v>4157</v>
      </c>
      <c r="C403" s="1395" t="s">
        <v>4681</v>
      </c>
      <c r="D403" s="1396">
        <v>300</v>
      </c>
      <c r="E403" s="1397">
        <v>160</v>
      </c>
      <c r="F403" s="1397">
        <v>2050</v>
      </c>
      <c r="G403" s="1398">
        <v>3200</v>
      </c>
      <c r="H403" s="1579">
        <v>69943</v>
      </c>
      <c r="I403" s="1580">
        <v>76990</v>
      </c>
      <c r="J403" s="1399">
        <f t="shared" si="12"/>
        <v>69943</v>
      </c>
      <c r="K403" s="1400">
        <f t="shared" si="13"/>
        <v>76990</v>
      </c>
    </row>
    <row r="404" spans="1:11">
      <c r="A404" s="2008"/>
      <c r="B404" s="1380" t="s">
        <v>4158</v>
      </c>
      <c r="C404" s="1381" t="s">
        <v>4682</v>
      </c>
      <c r="D404" s="1401">
        <v>500</v>
      </c>
      <c r="E404" s="1402">
        <v>160</v>
      </c>
      <c r="F404" s="1402">
        <v>328</v>
      </c>
      <c r="G404" s="1403">
        <v>816</v>
      </c>
      <c r="H404" s="1579">
        <v>14116</v>
      </c>
      <c r="I404" s="1580">
        <v>21160</v>
      </c>
      <c r="J404" s="1385">
        <f t="shared" si="12"/>
        <v>14116</v>
      </c>
      <c r="K404" s="1386">
        <f t="shared" si="13"/>
        <v>21160</v>
      </c>
    </row>
    <row r="405" spans="1:11">
      <c r="A405" s="2008"/>
      <c r="B405" s="1387" t="s">
        <v>4159</v>
      </c>
      <c r="C405" s="1388" t="s">
        <v>4683</v>
      </c>
      <c r="D405" s="1389">
        <v>500</v>
      </c>
      <c r="E405" s="1390">
        <v>160</v>
      </c>
      <c r="F405" s="1390">
        <v>369</v>
      </c>
      <c r="G405" s="1391">
        <v>918</v>
      </c>
      <c r="H405" s="1579">
        <v>15613</v>
      </c>
      <c r="I405" s="1580">
        <v>22660</v>
      </c>
      <c r="J405" s="1392">
        <f t="shared" si="12"/>
        <v>15613</v>
      </c>
      <c r="K405" s="1393">
        <f t="shared" si="13"/>
        <v>22660</v>
      </c>
    </row>
    <row r="406" spans="1:11">
      <c r="A406" s="2008"/>
      <c r="B406" s="1387" t="s">
        <v>4160</v>
      </c>
      <c r="C406" s="1388" t="s">
        <v>4684</v>
      </c>
      <c r="D406" s="1389">
        <v>500</v>
      </c>
      <c r="E406" s="1390">
        <v>160</v>
      </c>
      <c r="F406" s="1390">
        <v>410</v>
      </c>
      <c r="G406" s="1391">
        <v>1020</v>
      </c>
      <c r="H406" s="1579">
        <v>17110</v>
      </c>
      <c r="I406" s="1580">
        <v>24150</v>
      </c>
      <c r="J406" s="1392">
        <f t="shared" si="12"/>
        <v>17110</v>
      </c>
      <c r="K406" s="1393">
        <f t="shared" si="13"/>
        <v>24150</v>
      </c>
    </row>
    <row r="407" spans="1:11">
      <c r="A407" s="2008"/>
      <c r="B407" s="1387" t="s">
        <v>4161</v>
      </c>
      <c r="C407" s="1388" t="s">
        <v>4685</v>
      </c>
      <c r="D407" s="1389">
        <v>500</v>
      </c>
      <c r="E407" s="1390">
        <v>160</v>
      </c>
      <c r="F407" s="1390">
        <v>451</v>
      </c>
      <c r="G407" s="1391">
        <v>1122</v>
      </c>
      <c r="H407" s="1579">
        <v>18607</v>
      </c>
      <c r="I407" s="1580">
        <v>25650</v>
      </c>
      <c r="J407" s="1392">
        <f t="shared" si="12"/>
        <v>18607</v>
      </c>
      <c r="K407" s="1393">
        <f t="shared" si="13"/>
        <v>25650</v>
      </c>
    </row>
    <row r="408" spans="1:11">
      <c r="A408" s="2008"/>
      <c r="B408" s="1387" t="s">
        <v>4162</v>
      </c>
      <c r="C408" s="1388" t="s">
        <v>4686</v>
      </c>
      <c r="D408" s="1389">
        <v>500</v>
      </c>
      <c r="E408" s="1390">
        <v>160</v>
      </c>
      <c r="F408" s="1390">
        <v>492</v>
      </c>
      <c r="G408" s="1391">
        <v>1224</v>
      </c>
      <c r="H408" s="1579">
        <v>20105</v>
      </c>
      <c r="I408" s="1580">
        <v>27150</v>
      </c>
      <c r="J408" s="1392">
        <f t="shared" si="12"/>
        <v>20105</v>
      </c>
      <c r="K408" s="1393">
        <f t="shared" si="13"/>
        <v>27150</v>
      </c>
    </row>
    <row r="409" spans="1:11">
      <c r="A409" s="2008"/>
      <c r="B409" s="1387" t="s">
        <v>4163</v>
      </c>
      <c r="C409" s="1388" t="s">
        <v>4687</v>
      </c>
      <c r="D409" s="1389">
        <v>500</v>
      </c>
      <c r="E409" s="1390">
        <v>160</v>
      </c>
      <c r="F409" s="1390">
        <v>533</v>
      </c>
      <c r="G409" s="1391">
        <v>1326</v>
      </c>
      <c r="H409" s="1579">
        <v>21602</v>
      </c>
      <c r="I409" s="1580">
        <v>28640</v>
      </c>
      <c r="J409" s="1392">
        <f t="shared" si="12"/>
        <v>21602</v>
      </c>
      <c r="K409" s="1393">
        <f t="shared" si="13"/>
        <v>28640</v>
      </c>
    </row>
    <row r="410" spans="1:11">
      <c r="A410" s="2008"/>
      <c r="B410" s="1387" t="s">
        <v>4164</v>
      </c>
      <c r="C410" s="1388" t="s">
        <v>4688</v>
      </c>
      <c r="D410" s="1389">
        <v>500</v>
      </c>
      <c r="E410" s="1390">
        <v>160</v>
      </c>
      <c r="F410" s="1390">
        <v>574</v>
      </c>
      <c r="G410" s="1391">
        <v>1428</v>
      </c>
      <c r="H410" s="1579">
        <v>23099</v>
      </c>
      <c r="I410" s="1580">
        <v>30140</v>
      </c>
      <c r="J410" s="1392">
        <f t="shared" si="12"/>
        <v>23099</v>
      </c>
      <c r="K410" s="1393">
        <f t="shared" si="13"/>
        <v>30140</v>
      </c>
    </row>
    <row r="411" spans="1:11">
      <c r="A411" s="2008"/>
      <c r="B411" s="1387" t="s">
        <v>4165</v>
      </c>
      <c r="C411" s="1388" t="s">
        <v>4689</v>
      </c>
      <c r="D411" s="1389">
        <v>500</v>
      </c>
      <c r="E411" s="1390">
        <v>160</v>
      </c>
      <c r="F411" s="1390">
        <v>615</v>
      </c>
      <c r="G411" s="1391">
        <v>1530</v>
      </c>
      <c r="H411" s="1579">
        <v>24596</v>
      </c>
      <c r="I411" s="1580">
        <v>31640</v>
      </c>
      <c r="J411" s="1392">
        <f t="shared" si="12"/>
        <v>24596</v>
      </c>
      <c r="K411" s="1393">
        <f t="shared" si="13"/>
        <v>31640</v>
      </c>
    </row>
    <row r="412" spans="1:11">
      <c r="A412" s="2008"/>
      <c r="B412" s="1387" t="s">
        <v>4166</v>
      </c>
      <c r="C412" s="1388" t="s">
        <v>4690</v>
      </c>
      <c r="D412" s="1389">
        <v>500</v>
      </c>
      <c r="E412" s="1390">
        <v>160</v>
      </c>
      <c r="F412" s="1390">
        <v>656</v>
      </c>
      <c r="G412" s="1391">
        <v>1632</v>
      </c>
      <c r="H412" s="1579">
        <v>26093</v>
      </c>
      <c r="I412" s="1580">
        <v>33140</v>
      </c>
      <c r="J412" s="1392">
        <f t="shared" si="12"/>
        <v>26093</v>
      </c>
      <c r="K412" s="1393">
        <f t="shared" si="13"/>
        <v>33140</v>
      </c>
    </row>
    <row r="413" spans="1:11">
      <c r="A413" s="2008"/>
      <c r="B413" s="1387" t="s">
        <v>4167</v>
      </c>
      <c r="C413" s="1388" t="s">
        <v>4691</v>
      </c>
      <c r="D413" s="1389">
        <v>500</v>
      </c>
      <c r="E413" s="1390">
        <v>160</v>
      </c>
      <c r="F413" s="1390">
        <v>697</v>
      </c>
      <c r="G413" s="1391">
        <v>1734</v>
      </c>
      <c r="H413" s="1579">
        <v>27590</v>
      </c>
      <c r="I413" s="1580">
        <v>34630</v>
      </c>
      <c r="J413" s="1392">
        <f t="shared" si="12"/>
        <v>27590</v>
      </c>
      <c r="K413" s="1393">
        <f t="shared" si="13"/>
        <v>34630</v>
      </c>
    </row>
    <row r="414" spans="1:11">
      <c r="A414" s="2008"/>
      <c r="B414" s="1387" t="s">
        <v>4168</v>
      </c>
      <c r="C414" s="1388" t="s">
        <v>4692</v>
      </c>
      <c r="D414" s="1389">
        <v>500</v>
      </c>
      <c r="E414" s="1390">
        <v>160</v>
      </c>
      <c r="F414" s="1390">
        <v>738</v>
      </c>
      <c r="G414" s="1391">
        <v>1836</v>
      </c>
      <c r="H414" s="1579">
        <v>29088</v>
      </c>
      <c r="I414" s="1580">
        <v>36130</v>
      </c>
      <c r="J414" s="1392">
        <f t="shared" si="12"/>
        <v>29088</v>
      </c>
      <c r="K414" s="1393">
        <f t="shared" si="13"/>
        <v>36130</v>
      </c>
    </row>
    <row r="415" spans="1:11">
      <c r="A415" s="2008"/>
      <c r="B415" s="1387" t="s">
        <v>4169</v>
      </c>
      <c r="C415" s="1388" t="s">
        <v>4693</v>
      </c>
      <c r="D415" s="1389">
        <v>500</v>
      </c>
      <c r="E415" s="1390">
        <v>160</v>
      </c>
      <c r="F415" s="1390">
        <v>779</v>
      </c>
      <c r="G415" s="1391">
        <v>1938</v>
      </c>
      <c r="H415" s="1579">
        <v>30585</v>
      </c>
      <c r="I415" s="1580">
        <v>37630</v>
      </c>
      <c r="J415" s="1392">
        <f t="shared" si="12"/>
        <v>30585</v>
      </c>
      <c r="K415" s="1393">
        <f t="shared" si="13"/>
        <v>37630</v>
      </c>
    </row>
    <row r="416" spans="1:11">
      <c r="A416" s="2008"/>
      <c r="B416" s="1387" t="s">
        <v>4170</v>
      </c>
      <c r="C416" s="1388" t="s">
        <v>4694</v>
      </c>
      <c r="D416" s="1389">
        <v>500</v>
      </c>
      <c r="E416" s="1390">
        <v>160</v>
      </c>
      <c r="F416" s="1390">
        <v>820</v>
      </c>
      <c r="G416" s="1391">
        <v>2040</v>
      </c>
      <c r="H416" s="1579">
        <v>32082</v>
      </c>
      <c r="I416" s="1580">
        <v>39120</v>
      </c>
      <c r="J416" s="1392">
        <f t="shared" si="12"/>
        <v>32082</v>
      </c>
      <c r="K416" s="1393">
        <f t="shared" si="13"/>
        <v>39120</v>
      </c>
    </row>
    <row r="417" spans="1:11">
      <c r="A417" s="2008"/>
      <c r="B417" s="1387" t="s">
        <v>4171</v>
      </c>
      <c r="C417" s="1388" t="s">
        <v>4695</v>
      </c>
      <c r="D417" s="1389">
        <v>500</v>
      </c>
      <c r="E417" s="1390">
        <v>160</v>
      </c>
      <c r="F417" s="1390">
        <v>861</v>
      </c>
      <c r="G417" s="1391">
        <v>2142</v>
      </c>
      <c r="H417" s="1579">
        <v>33579</v>
      </c>
      <c r="I417" s="1580">
        <v>40620</v>
      </c>
      <c r="J417" s="1392">
        <f t="shared" si="12"/>
        <v>33579</v>
      </c>
      <c r="K417" s="1393">
        <f t="shared" si="13"/>
        <v>40620</v>
      </c>
    </row>
    <row r="418" spans="1:11">
      <c r="A418" s="2008"/>
      <c r="B418" s="1387" t="s">
        <v>4172</v>
      </c>
      <c r="C418" s="1388" t="s">
        <v>4696</v>
      </c>
      <c r="D418" s="1389">
        <v>500</v>
      </c>
      <c r="E418" s="1390">
        <v>160</v>
      </c>
      <c r="F418" s="1390">
        <v>902</v>
      </c>
      <c r="G418" s="1391">
        <v>2244</v>
      </c>
      <c r="H418" s="1579">
        <v>35076</v>
      </c>
      <c r="I418" s="1580">
        <v>42120</v>
      </c>
      <c r="J418" s="1392">
        <f t="shared" si="12"/>
        <v>35076</v>
      </c>
      <c r="K418" s="1393">
        <f t="shared" si="13"/>
        <v>42120</v>
      </c>
    </row>
    <row r="419" spans="1:11">
      <c r="A419" s="2008"/>
      <c r="B419" s="1387" t="s">
        <v>4173</v>
      </c>
      <c r="C419" s="1388" t="s">
        <v>4697</v>
      </c>
      <c r="D419" s="1389">
        <v>500</v>
      </c>
      <c r="E419" s="1390">
        <v>160</v>
      </c>
      <c r="F419" s="1390">
        <v>943</v>
      </c>
      <c r="G419" s="1391">
        <v>2346</v>
      </c>
      <c r="H419" s="1579">
        <v>36573</v>
      </c>
      <c r="I419" s="1580">
        <v>43620</v>
      </c>
      <c r="J419" s="1392">
        <f t="shared" si="12"/>
        <v>36573</v>
      </c>
      <c r="K419" s="1393">
        <f t="shared" si="13"/>
        <v>43620</v>
      </c>
    </row>
    <row r="420" spans="1:11">
      <c r="A420" s="2008"/>
      <c r="B420" s="1387" t="s">
        <v>4174</v>
      </c>
      <c r="C420" s="1388" t="s">
        <v>4698</v>
      </c>
      <c r="D420" s="1389">
        <v>500</v>
      </c>
      <c r="E420" s="1390">
        <v>160</v>
      </c>
      <c r="F420" s="1390">
        <v>984</v>
      </c>
      <c r="G420" s="1391">
        <v>2448</v>
      </c>
      <c r="H420" s="1579">
        <v>38071</v>
      </c>
      <c r="I420" s="1580">
        <v>45110</v>
      </c>
      <c r="J420" s="1392">
        <f t="shared" si="12"/>
        <v>38071</v>
      </c>
      <c r="K420" s="1393">
        <f t="shared" si="13"/>
        <v>45110</v>
      </c>
    </row>
    <row r="421" spans="1:11">
      <c r="A421" s="2008"/>
      <c r="B421" s="1387" t="s">
        <v>4175</v>
      </c>
      <c r="C421" s="1388" t="s">
        <v>4699</v>
      </c>
      <c r="D421" s="1389">
        <v>500</v>
      </c>
      <c r="E421" s="1390">
        <v>160</v>
      </c>
      <c r="F421" s="1390">
        <v>1025</v>
      </c>
      <c r="G421" s="1391">
        <v>2550</v>
      </c>
      <c r="H421" s="1579">
        <v>39568</v>
      </c>
      <c r="I421" s="1580">
        <v>46610</v>
      </c>
      <c r="J421" s="1392">
        <f t="shared" si="12"/>
        <v>39568</v>
      </c>
      <c r="K421" s="1393">
        <f t="shared" si="13"/>
        <v>46610</v>
      </c>
    </row>
    <row r="422" spans="1:11">
      <c r="A422" s="2008"/>
      <c r="B422" s="1387" t="s">
        <v>4176</v>
      </c>
      <c r="C422" s="1388" t="s">
        <v>4700</v>
      </c>
      <c r="D422" s="1389">
        <v>500</v>
      </c>
      <c r="E422" s="1390">
        <v>160</v>
      </c>
      <c r="F422" s="1390">
        <v>1066</v>
      </c>
      <c r="G422" s="1391">
        <v>2652</v>
      </c>
      <c r="H422" s="1579">
        <v>41065</v>
      </c>
      <c r="I422" s="1580">
        <v>48110</v>
      </c>
      <c r="J422" s="1392">
        <f t="shared" si="12"/>
        <v>41065</v>
      </c>
      <c r="K422" s="1393">
        <f t="shared" si="13"/>
        <v>48110</v>
      </c>
    </row>
    <row r="423" spans="1:11">
      <c r="A423" s="2008"/>
      <c r="B423" s="1387" t="s">
        <v>4177</v>
      </c>
      <c r="C423" s="1388" t="s">
        <v>4701</v>
      </c>
      <c r="D423" s="1389">
        <v>500</v>
      </c>
      <c r="E423" s="1390">
        <v>160</v>
      </c>
      <c r="F423" s="1390">
        <v>1107</v>
      </c>
      <c r="G423" s="1391">
        <v>2754</v>
      </c>
      <c r="H423" s="1579">
        <v>42562</v>
      </c>
      <c r="I423" s="1580">
        <v>49600</v>
      </c>
      <c r="J423" s="1392">
        <f t="shared" si="12"/>
        <v>42562</v>
      </c>
      <c r="K423" s="1393">
        <f t="shared" si="13"/>
        <v>49600</v>
      </c>
    </row>
    <row r="424" spans="1:11">
      <c r="A424" s="2008"/>
      <c r="B424" s="1387" t="s">
        <v>4178</v>
      </c>
      <c r="C424" s="1388" t="s">
        <v>4702</v>
      </c>
      <c r="D424" s="1389">
        <v>500</v>
      </c>
      <c r="E424" s="1390">
        <v>160</v>
      </c>
      <c r="F424" s="1390">
        <v>1148</v>
      </c>
      <c r="G424" s="1391">
        <v>2856</v>
      </c>
      <c r="H424" s="1579">
        <v>44059</v>
      </c>
      <c r="I424" s="1580">
        <v>51100</v>
      </c>
      <c r="J424" s="1392">
        <f t="shared" si="12"/>
        <v>44059</v>
      </c>
      <c r="K424" s="1393">
        <f t="shared" si="13"/>
        <v>51100</v>
      </c>
    </row>
    <row r="425" spans="1:11">
      <c r="A425" s="2008"/>
      <c r="B425" s="1387" t="s">
        <v>4179</v>
      </c>
      <c r="C425" s="1388" t="s">
        <v>4703</v>
      </c>
      <c r="D425" s="1389">
        <v>500</v>
      </c>
      <c r="E425" s="1390">
        <v>160</v>
      </c>
      <c r="F425" s="1390">
        <v>1189</v>
      </c>
      <c r="G425" s="1391">
        <v>2958</v>
      </c>
      <c r="H425" s="1579">
        <v>45556</v>
      </c>
      <c r="I425" s="1580">
        <v>52600</v>
      </c>
      <c r="J425" s="1392">
        <f t="shared" si="12"/>
        <v>45556</v>
      </c>
      <c r="K425" s="1393">
        <f t="shared" si="13"/>
        <v>52600</v>
      </c>
    </row>
    <row r="426" spans="1:11">
      <c r="A426" s="2008"/>
      <c r="B426" s="1387" t="s">
        <v>4180</v>
      </c>
      <c r="C426" s="1388" t="s">
        <v>4704</v>
      </c>
      <c r="D426" s="1389">
        <v>500</v>
      </c>
      <c r="E426" s="1390">
        <v>160</v>
      </c>
      <c r="F426" s="1390">
        <v>1230</v>
      </c>
      <c r="G426" s="1391">
        <v>3060</v>
      </c>
      <c r="H426" s="1579">
        <v>47054</v>
      </c>
      <c r="I426" s="1580">
        <v>54100</v>
      </c>
      <c r="J426" s="1392">
        <f t="shared" si="12"/>
        <v>47054</v>
      </c>
      <c r="K426" s="1393">
        <f t="shared" si="13"/>
        <v>54100</v>
      </c>
    </row>
    <row r="427" spans="1:11">
      <c r="A427" s="2008"/>
      <c r="B427" s="1387" t="s">
        <v>4181</v>
      </c>
      <c r="C427" s="1388" t="s">
        <v>4705</v>
      </c>
      <c r="D427" s="1389">
        <v>500</v>
      </c>
      <c r="E427" s="1390">
        <v>160</v>
      </c>
      <c r="F427" s="1390">
        <v>1271</v>
      </c>
      <c r="G427" s="1391">
        <v>3162</v>
      </c>
      <c r="H427" s="1579">
        <v>48551</v>
      </c>
      <c r="I427" s="1580">
        <v>55590</v>
      </c>
      <c r="J427" s="1392">
        <f t="shared" si="12"/>
        <v>48551</v>
      </c>
      <c r="K427" s="1393">
        <f t="shared" si="13"/>
        <v>55590</v>
      </c>
    </row>
    <row r="428" spans="1:11">
      <c r="A428" s="2008"/>
      <c r="B428" s="1387" t="s">
        <v>4182</v>
      </c>
      <c r="C428" s="1388" t="s">
        <v>4706</v>
      </c>
      <c r="D428" s="1389">
        <v>500</v>
      </c>
      <c r="E428" s="1390">
        <v>160</v>
      </c>
      <c r="F428" s="1390">
        <v>1312</v>
      </c>
      <c r="G428" s="1391">
        <v>3264</v>
      </c>
      <c r="H428" s="1579">
        <v>50048</v>
      </c>
      <c r="I428" s="1580">
        <v>57090</v>
      </c>
      <c r="J428" s="1392">
        <f t="shared" si="12"/>
        <v>50048</v>
      </c>
      <c r="K428" s="1393">
        <f t="shared" si="13"/>
        <v>57090</v>
      </c>
    </row>
    <row r="429" spans="1:11">
      <c r="A429" s="2008"/>
      <c r="B429" s="1387" t="s">
        <v>4183</v>
      </c>
      <c r="C429" s="1388" t="s">
        <v>4707</v>
      </c>
      <c r="D429" s="1389">
        <v>500</v>
      </c>
      <c r="E429" s="1390">
        <v>160</v>
      </c>
      <c r="F429" s="1390">
        <v>1353</v>
      </c>
      <c r="G429" s="1391">
        <v>3366</v>
      </c>
      <c r="H429" s="1579">
        <v>51545</v>
      </c>
      <c r="I429" s="1580">
        <v>58590</v>
      </c>
      <c r="J429" s="1392">
        <f t="shared" si="12"/>
        <v>51545</v>
      </c>
      <c r="K429" s="1393">
        <f t="shared" si="13"/>
        <v>58590</v>
      </c>
    </row>
    <row r="430" spans="1:11">
      <c r="A430" s="2008"/>
      <c r="B430" s="1387" t="s">
        <v>4184</v>
      </c>
      <c r="C430" s="1388" t="s">
        <v>4708</v>
      </c>
      <c r="D430" s="1389">
        <v>500</v>
      </c>
      <c r="E430" s="1390">
        <v>160</v>
      </c>
      <c r="F430" s="1390">
        <v>1394</v>
      </c>
      <c r="G430" s="1391">
        <v>3468</v>
      </c>
      <c r="H430" s="1579">
        <v>53042</v>
      </c>
      <c r="I430" s="1580">
        <v>60090</v>
      </c>
      <c r="J430" s="1392">
        <f t="shared" si="12"/>
        <v>53042</v>
      </c>
      <c r="K430" s="1393">
        <f t="shared" si="13"/>
        <v>60090</v>
      </c>
    </row>
    <row r="431" spans="1:11">
      <c r="A431" s="2008"/>
      <c r="B431" s="1387" t="s">
        <v>4185</v>
      </c>
      <c r="C431" s="1388" t="s">
        <v>4709</v>
      </c>
      <c r="D431" s="1389">
        <v>500</v>
      </c>
      <c r="E431" s="1390">
        <v>160</v>
      </c>
      <c r="F431" s="1390">
        <v>1435</v>
      </c>
      <c r="G431" s="1391">
        <v>3570</v>
      </c>
      <c r="H431" s="1579">
        <v>54540</v>
      </c>
      <c r="I431" s="1580">
        <v>61580</v>
      </c>
      <c r="J431" s="1392">
        <f t="shared" si="12"/>
        <v>54540</v>
      </c>
      <c r="K431" s="1393">
        <f t="shared" si="13"/>
        <v>61580</v>
      </c>
    </row>
    <row r="432" spans="1:11">
      <c r="A432" s="2008"/>
      <c r="B432" s="1387" t="s">
        <v>4186</v>
      </c>
      <c r="C432" s="1388" t="s">
        <v>4710</v>
      </c>
      <c r="D432" s="1389">
        <v>500</v>
      </c>
      <c r="E432" s="1390">
        <v>160</v>
      </c>
      <c r="F432" s="1390">
        <v>1476</v>
      </c>
      <c r="G432" s="1391">
        <v>3672</v>
      </c>
      <c r="H432" s="1579">
        <v>56037</v>
      </c>
      <c r="I432" s="1580">
        <v>63080</v>
      </c>
      <c r="J432" s="1392">
        <f t="shared" si="12"/>
        <v>56037</v>
      </c>
      <c r="K432" s="1393">
        <f t="shared" si="13"/>
        <v>63080</v>
      </c>
    </row>
    <row r="433" spans="1:11">
      <c r="A433" s="2008"/>
      <c r="B433" s="1387" t="s">
        <v>4187</v>
      </c>
      <c r="C433" s="1388" t="s">
        <v>4711</v>
      </c>
      <c r="D433" s="1389">
        <v>500</v>
      </c>
      <c r="E433" s="1390">
        <v>160</v>
      </c>
      <c r="F433" s="1390">
        <v>1517</v>
      </c>
      <c r="G433" s="1391">
        <v>3774</v>
      </c>
      <c r="H433" s="1579">
        <v>57534</v>
      </c>
      <c r="I433" s="1580">
        <v>64580</v>
      </c>
      <c r="J433" s="1392">
        <f t="shared" si="12"/>
        <v>57534</v>
      </c>
      <c r="K433" s="1393">
        <f t="shared" si="13"/>
        <v>64580</v>
      </c>
    </row>
    <row r="434" spans="1:11">
      <c r="A434" s="2008"/>
      <c r="B434" s="1387" t="s">
        <v>4188</v>
      </c>
      <c r="C434" s="1388" t="s">
        <v>4712</v>
      </c>
      <c r="D434" s="1389">
        <v>500</v>
      </c>
      <c r="E434" s="1390">
        <v>160</v>
      </c>
      <c r="F434" s="1390">
        <v>1558</v>
      </c>
      <c r="G434" s="1391">
        <v>3876</v>
      </c>
      <c r="H434" s="1579">
        <v>59031</v>
      </c>
      <c r="I434" s="1580">
        <v>66070</v>
      </c>
      <c r="J434" s="1392">
        <f t="shared" si="12"/>
        <v>59031</v>
      </c>
      <c r="K434" s="1393">
        <f t="shared" si="13"/>
        <v>66070</v>
      </c>
    </row>
    <row r="435" spans="1:11">
      <c r="A435" s="2008"/>
      <c r="B435" s="1387" t="s">
        <v>4189</v>
      </c>
      <c r="C435" s="1388" t="s">
        <v>4713</v>
      </c>
      <c r="D435" s="1389">
        <v>500</v>
      </c>
      <c r="E435" s="1390">
        <v>160</v>
      </c>
      <c r="F435" s="1390">
        <v>1599</v>
      </c>
      <c r="G435" s="1391">
        <v>3978</v>
      </c>
      <c r="H435" s="1579">
        <v>60528</v>
      </c>
      <c r="I435" s="1580">
        <v>67570</v>
      </c>
      <c r="J435" s="1392">
        <f t="shared" si="12"/>
        <v>60528</v>
      </c>
      <c r="K435" s="1393">
        <f t="shared" si="13"/>
        <v>67570</v>
      </c>
    </row>
    <row r="436" spans="1:11">
      <c r="A436" s="2008"/>
      <c r="B436" s="1387" t="s">
        <v>4190</v>
      </c>
      <c r="C436" s="1388" t="s">
        <v>4714</v>
      </c>
      <c r="D436" s="1389">
        <v>500</v>
      </c>
      <c r="E436" s="1390">
        <v>160</v>
      </c>
      <c r="F436" s="1390">
        <v>1640</v>
      </c>
      <c r="G436" s="1391">
        <v>4080</v>
      </c>
      <c r="H436" s="1579">
        <v>62025</v>
      </c>
      <c r="I436" s="1580">
        <v>69070</v>
      </c>
      <c r="J436" s="1392">
        <f t="shared" si="12"/>
        <v>62025</v>
      </c>
      <c r="K436" s="1393">
        <f t="shared" si="13"/>
        <v>69070</v>
      </c>
    </row>
    <row r="437" spans="1:11">
      <c r="A437" s="2008"/>
      <c r="B437" s="1387" t="s">
        <v>4191</v>
      </c>
      <c r="C437" s="1388" t="s">
        <v>4715</v>
      </c>
      <c r="D437" s="1389">
        <v>500</v>
      </c>
      <c r="E437" s="1390">
        <v>160</v>
      </c>
      <c r="F437" s="1390">
        <v>1681</v>
      </c>
      <c r="G437" s="1391">
        <v>4182</v>
      </c>
      <c r="H437" s="1579">
        <v>63523</v>
      </c>
      <c r="I437" s="1580">
        <v>70570</v>
      </c>
      <c r="J437" s="1392">
        <f t="shared" si="12"/>
        <v>63523</v>
      </c>
      <c r="K437" s="1393">
        <f t="shared" si="13"/>
        <v>70570</v>
      </c>
    </row>
    <row r="438" spans="1:11">
      <c r="A438" s="2008"/>
      <c r="B438" s="1387" t="s">
        <v>4192</v>
      </c>
      <c r="C438" s="1388" t="s">
        <v>4716</v>
      </c>
      <c r="D438" s="1389">
        <v>500</v>
      </c>
      <c r="E438" s="1390">
        <v>160</v>
      </c>
      <c r="F438" s="1390">
        <v>1722</v>
      </c>
      <c r="G438" s="1391">
        <v>4284</v>
      </c>
      <c r="H438" s="1579">
        <v>65020</v>
      </c>
      <c r="I438" s="1580">
        <v>72060</v>
      </c>
      <c r="J438" s="1392">
        <f t="shared" si="12"/>
        <v>65020</v>
      </c>
      <c r="K438" s="1393">
        <f t="shared" si="13"/>
        <v>72060</v>
      </c>
    </row>
    <row r="439" spans="1:11">
      <c r="A439" s="2008"/>
      <c r="B439" s="1387" t="s">
        <v>4193</v>
      </c>
      <c r="C439" s="1388" t="s">
        <v>4717</v>
      </c>
      <c r="D439" s="1389">
        <v>500</v>
      </c>
      <c r="E439" s="1390">
        <v>160</v>
      </c>
      <c r="F439" s="1390">
        <v>1763</v>
      </c>
      <c r="G439" s="1391">
        <v>4386</v>
      </c>
      <c r="H439" s="1579">
        <v>66517</v>
      </c>
      <c r="I439" s="1580">
        <v>73560</v>
      </c>
      <c r="J439" s="1392">
        <f t="shared" si="12"/>
        <v>66517</v>
      </c>
      <c r="K439" s="1393">
        <f t="shared" si="13"/>
        <v>73560</v>
      </c>
    </row>
    <row r="440" spans="1:11">
      <c r="A440" s="2008"/>
      <c r="B440" s="1387" t="s">
        <v>4194</v>
      </c>
      <c r="C440" s="1388" t="s">
        <v>4718</v>
      </c>
      <c r="D440" s="1389">
        <v>500</v>
      </c>
      <c r="E440" s="1390">
        <v>160</v>
      </c>
      <c r="F440" s="1390">
        <v>1804</v>
      </c>
      <c r="G440" s="1391">
        <v>4488</v>
      </c>
      <c r="H440" s="1579">
        <v>68014</v>
      </c>
      <c r="I440" s="1580">
        <v>75060</v>
      </c>
      <c r="J440" s="1392">
        <f t="shared" si="12"/>
        <v>68014</v>
      </c>
      <c r="K440" s="1393">
        <f t="shared" si="13"/>
        <v>75060</v>
      </c>
    </row>
    <row r="441" spans="1:11">
      <c r="A441" s="2008"/>
      <c r="B441" s="1387" t="s">
        <v>4195</v>
      </c>
      <c r="C441" s="1388" t="s">
        <v>4719</v>
      </c>
      <c r="D441" s="1389">
        <v>500</v>
      </c>
      <c r="E441" s="1390">
        <v>160</v>
      </c>
      <c r="F441" s="1390">
        <v>1845</v>
      </c>
      <c r="G441" s="1391">
        <v>4590</v>
      </c>
      <c r="H441" s="1579">
        <v>69511</v>
      </c>
      <c r="I441" s="1580">
        <v>76550</v>
      </c>
      <c r="J441" s="1392">
        <f t="shared" si="12"/>
        <v>69511</v>
      </c>
      <c r="K441" s="1393">
        <f t="shared" si="13"/>
        <v>76550</v>
      </c>
    </row>
    <row r="442" spans="1:11">
      <c r="A442" s="2008"/>
      <c r="B442" s="1387" t="s">
        <v>4196</v>
      </c>
      <c r="C442" s="1388" t="s">
        <v>4720</v>
      </c>
      <c r="D442" s="1389">
        <v>500</v>
      </c>
      <c r="E442" s="1390">
        <v>160</v>
      </c>
      <c r="F442" s="1390">
        <v>1886</v>
      </c>
      <c r="G442" s="1391">
        <v>4692</v>
      </c>
      <c r="H442" s="1579">
        <v>71008</v>
      </c>
      <c r="I442" s="1580">
        <v>78050</v>
      </c>
      <c r="J442" s="1392">
        <f t="shared" si="12"/>
        <v>71008</v>
      </c>
      <c r="K442" s="1393">
        <f t="shared" si="13"/>
        <v>78050</v>
      </c>
    </row>
    <row r="443" spans="1:11">
      <c r="A443" s="2008"/>
      <c r="B443" s="1387" t="s">
        <v>4197</v>
      </c>
      <c r="C443" s="1388" t="s">
        <v>4721</v>
      </c>
      <c r="D443" s="1389">
        <v>500</v>
      </c>
      <c r="E443" s="1390">
        <v>160</v>
      </c>
      <c r="F443" s="1390">
        <v>1927</v>
      </c>
      <c r="G443" s="1391">
        <v>4794</v>
      </c>
      <c r="H443" s="1579">
        <v>72506</v>
      </c>
      <c r="I443" s="1580">
        <v>79550</v>
      </c>
      <c r="J443" s="1392">
        <f t="shared" si="12"/>
        <v>72506</v>
      </c>
      <c r="K443" s="1393">
        <f t="shared" si="13"/>
        <v>79550</v>
      </c>
    </row>
    <row r="444" spans="1:11">
      <c r="A444" s="2008"/>
      <c r="B444" s="1387" t="s">
        <v>4198</v>
      </c>
      <c r="C444" s="1388" t="s">
        <v>4722</v>
      </c>
      <c r="D444" s="1389">
        <v>500</v>
      </c>
      <c r="E444" s="1390">
        <v>160</v>
      </c>
      <c r="F444" s="1390">
        <v>1968</v>
      </c>
      <c r="G444" s="1391">
        <v>4896</v>
      </c>
      <c r="H444" s="1579">
        <v>74003</v>
      </c>
      <c r="I444" s="1580">
        <v>81050</v>
      </c>
      <c r="J444" s="1392">
        <f t="shared" si="12"/>
        <v>74003</v>
      </c>
      <c r="K444" s="1393">
        <f t="shared" si="13"/>
        <v>81050</v>
      </c>
    </row>
    <row r="445" spans="1:11">
      <c r="A445" s="2008"/>
      <c r="B445" s="1387" t="s">
        <v>4199</v>
      </c>
      <c r="C445" s="1388" t="s">
        <v>4723</v>
      </c>
      <c r="D445" s="1389">
        <v>500</v>
      </c>
      <c r="E445" s="1390">
        <v>160</v>
      </c>
      <c r="F445" s="1390">
        <v>2009</v>
      </c>
      <c r="G445" s="1391">
        <v>4998</v>
      </c>
      <c r="H445" s="1579">
        <v>75500</v>
      </c>
      <c r="I445" s="1580">
        <v>82540</v>
      </c>
      <c r="J445" s="1392">
        <f t="shared" si="12"/>
        <v>75500</v>
      </c>
      <c r="K445" s="1393">
        <f t="shared" si="13"/>
        <v>82540</v>
      </c>
    </row>
    <row r="446" spans="1:11" ht="15.75" thickBot="1">
      <c r="A446" s="2008"/>
      <c r="B446" s="1394" t="s">
        <v>4200</v>
      </c>
      <c r="C446" s="1395" t="s">
        <v>4724</v>
      </c>
      <c r="D446" s="1396">
        <v>500</v>
      </c>
      <c r="E446" s="1397">
        <v>160</v>
      </c>
      <c r="F446" s="1397">
        <v>2050</v>
      </c>
      <c r="G446" s="1398">
        <v>5100</v>
      </c>
      <c r="H446" s="1579">
        <v>76997</v>
      </c>
      <c r="I446" s="1580">
        <v>84040</v>
      </c>
      <c r="J446" s="1399">
        <f t="shared" si="12"/>
        <v>76997</v>
      </c>
      <c r="K446" s="1400">
        <f t="shared" si="13"/>
        <v>84040</v>
      </c>
    </row>
    <row r="447" spans="1:11">
      <c r="A447" s="2008"/>
      <c r="B447" s="1380" t="s">
        <v>4201</v>
      </c>
      <c r="C447" s="1381" t="s">
        <v>4725</v>
      </c>
      <c r="D447" s="1401">
        <v>750</v>
      </c>
      <c r="E447" s="1402">
        <v>160</v>
      </c>
      <c r="F447" s="1402">
        <v>164</v>
      </c>
      <c r="G447" s="1403">
        <v>549.6</v>
      </c>
      <c r="H447" s="1579">
        <v>14135.9410665</v>
      </c>
      <c r="I447" s="1580">
        <v>21387.982951499998</v>
      </c>
      <c r="J447" s="1385">
        <f t="shared" si="12"/>
        <v>14135.9410665</v>
      </c>
      <c r="K447" s="1386">
        <f t="shared" si="13"/>
        <v>21387.982951499998</v>
      </c>
    </row>
    <row r="448" spans="1:11">
      <c r="A448" s="2008"/>
      <c r="B448" s="1387" t="s">
        <v>4202</v>
      </c>
      <c r="C448" s="1388" t="s">
        <v>4726</v>
      </c>
      <c r="D448" s="1389">
        <v>750</v>
      </c>
      <c r="E448" s="1390">
        <v>160</v>
      </c>
      <c r="F448" s="1390">
        <v>205</v>
      </c>
      <c r="G448" s="1391">
        <v>687</v>
      </c>
      <c r="H448" s="1579">
        <v>16492</v>
      </c>
      <c r="I448" s="1580">
        <v>23540</v>
      </c>
      <c r="J448" s="1392">
        <f t="shared" si="12"/>
        <v>16492</v>
      </c>
      <c r="K448" s="1393">
        <f t="shared" si="13"/>
        <v>23540</v>
      </c>
    </row>
    <row r="449" spans="1:11">
      <c r="A449" s="2008"/>
      <c r="B449" s="1387" t="s">
        <v>4203</v>
      </c>
      <c r="C449" s="1388" t="s">
        <v>4727</v>
      </c>
      <c r="D449" s="1389">
        <v>750</v>
      </c>
      <c r="E449" s="1390">
        <v>160</v>
      </c>
      <c r="F449" s="1390">
        <v>246</v>
      </c>
      <c r="G449" s="1391">
        <v>824.40000000000009</v>
      </c>
      <c r="H449" s="1579">
        <v>18850</v>
      </c>
      <c r="I449" s="1580">
        <v>25890</v>
      </c>
      <c r="J449" s="1392">
        <f t="shared" si="12"/>
        <v>18850</v>
      </c>
      <c r="K449" s="1393">
        <f t="shared" si="13"/>
        <v>25890</v>
      </c>
    </row>
    <row r="450" spans="1:11">
      <c r="A450" s="2008"/>
      <c r="B450" s="1387" t="s">
        <v>4204</v>
      </c>
      <c r="C450" s="1388" t="s">
        <v>4728</v>
      </c>
      <c r="D450" s="1389">
        <v>750</v>
      </c>
      <c r="E450" s="1390">
        <v>160</v>
      </c>
      <c r="F450" s="1390">
        <v>287</v>
      </c>
      <c r="G450" s="1391">
        <v>961.80000000000007</v>
      </c>
      <c r="H450" s="1579">
        <v>21208</v>
      </c>
      <c r="I450" s="1580">
        <v>28250</v>
      </c>
      <c r="J450" s="1392">
        <f t="shared" si="12"/>
        <v>21208</v>
      </c>
      <c r="K450" s="1393">
        <f t="shared" si="13"/>
        <v>28250</v>
      </c>
    </row>
    <row r="451" spans="1:11">
      <c r="A451" s="2008"/>
      <c r="B451" s="1387" t="s">
        <v>4205</v>
      </c>
      <c r="C451" s="1388" t="s">
        <v>4729</v>
      </c>
      <c r="D451" s="1389">
        <v>750</v>
      </c>
      <c r="E451" s="1390">
        <v>160</v>
      </c>
      <c r="F451" s="1390">
        <v>328</v>
      </c>
      <c r="G451" s="1391">
        <v>1099.2</v>
      </c>
      <c r="H451" s="1579">
        <v>23566</v>
      </c>
      <c r="I451" s="1580">
        <v>30610</v>
      </c>
      <c r="J451" s="1392">
        <f t="shared" si="12"/>
        <v>23566</v>
      </c>
      <c r="K451" s="1393">
        <f t="shared" si="13"/>
        <v>30610</v>
      </c>
    </row>
    <row r="452" spans="1:11">
      <c r="A452" s="2008"/>
      <c r="B452" s="1387" t="s">
        <v>4206</v>
      </c>
      <c r="C452" s="1388" t="s">
        <v>4730</v>
      </c>
      <c r="D452" s="1389">
        <v>750</v>
      </c>
      <c r="E452" s="1390">
        <v>160</v>
      </c>
      <c r="F452" s="1390">
        <v>369</v>
      </c>
      <c r="G452" s="1391">
        <v>1236.6000000000001</v>
      </c>
      <c r="H452" s="1579">
        <v>25923</v>
      </c>
      <c r="I452" s="1580">
        <v>32970</v>
      </c>
      <c r="J452" s="1392">
        <f t="shared" si="12"/>
        <v>25923</v>
      </c>
      <c r="K452" s="1393">
        <f t="shared" si="13"/>
        <v>32970</v>
      </c>
    </row>
    <row r="453" spans="1:11">
      <c r="A453" s="2008"/>
      <c r="B453" s="1387" t="s">
        <v>4207</v>
      </c>
      <c r="C453" s="1388" t="s">
        <v>4731</v>
      </c>
      <c r="D453" s="1389">
        <v>750</v>
      </c>
      <c r="E453" s="1390">
        <v>160</v>
      </c>
      <c r="F453" s="1390">
        <v>410</v>
      </c>
      <c r="G453" s="1391">
        <v>1374</v>
      </c>
      <c r="H453" s="1579">
        <v>28281</v>
      </c>
      <c r="I453" s="1580">
        <v>35320</v>
      </c>
      <c r="J453" s="1392">
        <f t="shared" si="12"/>
        <v>28281</v>
      </c>
      <c r="K453" s="1393">
        <f t="shared" si="13"/>
        <v>35320</v>
      </c>
    </row>
    <row r="454" spans="1:11">
      <c r="A454" s="2008"/>
      <c r="B454" s="1387" t="s">
        <v>4208</v>
      </c>
      <c r="C454" s="1388" t="s">
        <v>4732</v>
      </c>
      <c r="D454" s="1389">
        <v>750</v>
      </c>
      <c r="E454" s="1390">
        <v>160</v>
      </c>
      <c r="F454" s="1390">
        <v>451</v>
      </c>
      <c r="G454" s="1391">
        <v>1511.4</v>
      </c>
      <c r="H454" s="1579">
        <v>30639</v>
      </c>
      <c r="I454" s="1580">
        <v>37680</v>
      </c>
      <c r="J454" s="1392">
        <f t="shared" si="12"/>
        <v>30639</v>
      </c>
      <c r="K454" s="1393">
        <f t="shared" si="13"/>
        <v>37680</v>
      </c>
    </row>
    <row r="455" spans="1:11">
      <c r="A455" s="2008"/>
      <c r="B455" s="1387" t="s">
        <v>4209</v>
      </c>
      <c r="C455" s="1388" t="s">
        <v>4733</v>
      </c>
      <c r="D455" s="1389">
        <v>750</v>
      </c>
      <c r="E455" s="1390">
        <v>160</v>
      </c>
      <c r="F455" s="1390">
        <v>492</v>
      </c>
      <c r="G455" s="1391">
        <v>1648.8000000000002</v>
      </c>
      <c r="H455" s="1579">
        <v>32996</v>
      </c>
      <c r="I455" s="1580">
        <v>40040</v>
      </c>
      <c r="J455" s="1392">
        <f t="shared" ref="J455:J475" si="14">H455-H455*$E$3</f>
        <v>32996</v>
      </c>
      <c r="K455" s="1393">
        <f t="shared" ref="K455:K475" si="15">I455-I455*$E$3</f>
        <v>40040</v>
      </c>
    </row>
    <row r="456" spans="1:11">
      <c r="A456" s="2008"/>
      <c r="B456" s="1387" t="s">
        <v>4210</v>
      </c>
      <c r="C456" s="1388" t="s">
        <v>4734</v>
      </c>
      <c r="D456" s="1389">
        <v>750</v>
      </c>
      <c r="E456" s="1390">
        <v>160</v>
      </c>
      <c r="F456" s="1390">
        <v>533</v>
      </c>
      <c r="G456" s="1391">
        <v>1786.2</v>
      </c>
      <c r="H456" s="1579">
        <v>35354</v>
      </c>
      <c r="I456" s="1580">
        <v>42400</v>
      </c>
      <c r="J456" s="1392">
        <f t="shared" si="14"/>
        <v>35354</v>
      </c>
      <c r="K456" s="1393">
        <f t="shared" si="15"/>
        <v>42400</v>
      </c>
    </row>
    <row r="457" spans="1:11">
      <c r="A457" s="2008"/>
      <c r="B457" s="1387" t="s">
        <v>4211</v>
      </c>
      <c r="C457" s="1388" t="s">
        <v>4735</v>
      </c>
      <c r="D457" s="1389">
        <v>750</v>
      </c>
      <c r="E457" s="1390">
        <v>160</v>
      </c>
      <c r="F457" s="1390">
        <v>574</v>
      </c>
      <c r="G457" s="1391">
        <v>1923.6000000000001</v>
      </c>
      <c r="H457" s="1579">
        <v>37712</v>
      </c>
      <c r="I457" s="1580">
        <v>44750</v>
      </c>
      <c r="J457" s="1392">
        <f t="shared" si="14"/>
        <v>37712</v>
      </c>
      <c r="K457" s="1393">
        <f t="shared" si="15"/>
        <v>44750</v>
      </c>
    </row>
    <row r="458" spans="1:11" ht="15.75" thickBot="1">
      <c r="A458" s="2008"/>
      <c r="B458" s="1394" t="s">
        <v>4212</v>
      </c>
      <c r="C458" s="1395" t="s">
        <v>4736</v>
      </c>
      <c r="D458" s="1396">
        <v>750</v>
      </c>
      <c r="E458" s="1397">
        <v>160</v>
      </c>
      <c r="F458" s="1397">
        <v>615</v>
      </c>
      <c r="G458" s="1398">
        <v>2061</v>
      </c>
      <c r="H458" s="1579">
        <v>40070</v>
      </c>
      <c r="I458" s="1580">
        <v>47110</v>
      </c>
      <c r="J458" s="1399">
        <f t="shared" si="14"/>
        <v>40070</v>
      </c>
      <c r="K458" s="1400">
        <f t="shared" si="15"/>
        <v>47110</v>
      </c>
    </row>
    <row r="459" spans="1:11">
      <c r="A459" s="2008"/>
      <c r="B459" s="1380" t="s">
        <v>4213</v>
      </c>
      <c r="C459" s="1381" t="s">
        <v>4737</v>
      </c>
      <c r="D459" s="1401">
        <v>900</v>
      </c>
      <c r="E459" s="1402">
        <v>160</v>
      </c>
      <c r="F459" s="1402">
        <v>164</v>
      </c>
      <c r="G459" s="1403">
        <v>642.4</v>
      </c>
      <c r="H459" s="1579">
        <v>15759.9552</v>
      </c>
      <c r="I459" s="1580">
        <v>23011.997084999999</v>
      </c>
      <c r="J459" s="1385">
        <f t="shared" si="14"/>
        <v>15759.9552</v>
      </c>
      <c r="K459" s="1386">
        <f t="shared" si="15"/>
        <v>23011.997084999999</v>
      </c>
    </row>
    <row r="460" spans="1:11">
      <c r="A460" s="2008"/>
      <c r="B460" s="1387" t="s">
        <v>4214</v>
      </c>
      <c r="C460" s="1388" t="s">
        <v>4738</v>
      </c>
      <c r="D460" s="1389">
        <v>900</v>
      </c>
      <c r="E460" s="1390">
        <v>160</v>
      </c>
      <c r="F460" s="1390">
        <v>205</v>
      </c>
      <c r="G460" s="1391">
        <v>803</v>
      </c>
      <c r="H460" s="1579">
        <v>18519</v>
      </c>
      <c r="I460" s="1580">
        <v>25560</v>
      </c>
      <c r="J460" s="1392">
        <f t="shared" si="14"/>
        <v>18519</v>
      </c>
      <c r="K460" s="1393">
        <f t="shared" si="15"/>
        <v>25560</v>
      </c>
    </row>
    <row r="461" spans="1:11">
      <c r="A461" s="2008"/>
      <c r="B461" s="1387" t="s">
        <v>4215</v>
      </c>
      <c r="C461" s="1388" t="s">
        <v>4739</v>
      </c>
      <c r="D461" s="1389">
        <v>900</v>
      </c>
      <c r="E461" s="1390">
        <v>160</v>
      </c>
      <c r="F461" s="1390">
        <v>246</v>
      </c>
      <c r="G461" s="1391">
        <v>963.59999999999991</v>
      </c>
      <c r="H461" s="1579">
        <v>21283</v>
      </c>
      <c r="I461" s="1580">
        <v>28330</v>
      </c>
      <c r="J461" s="1392">
        <f t="shared" si="14"/>
        <v>21283</v>
      </c>
      <c r="K461" s="1393">
        <f t="shared" si="15"/>
        <v>28330</v>
      </c>
    </row>
    <row r="462" spans="1:11">
      <c r="A462" s="2008"/>
      <c r="B462" s="1387" t="s">
        <v>4216</v>
      </c>
      <c r="C462" s="1388" t="s">
        <v>4740</v>
      </c>
      <c r="D462" s="1389">
        <v>900</v>
      </c>
      <c r="E462" s="1390">
        <v>160</v>
      </c>
      <c r="F462" s="1390">
        <v>287</v>
      </c>
      <c r="G462" s="1391">
        <v>1124.2</v>
      </c>
      <c r="H462" s="1579">
        <v>24046</v>
      </c>
      <c r="I462" s="1580">
        <v>31090</v>
      </c>
      <c r="J462" s="1392">
        <f t="shared" si="14"/>
        <v>24046</v>
      </c>
      <c r="K462" s="1393">
        <f t="shared" si="15"/>
        <v>31090</v>
      </c>
    </row>
    <row r="463" spans="1:11">
      <c r="A463" s="2008"/>
      <c r="B463" s="1387" t="s">
        <v>4217</v>
      </c>
      <c r="C463" s="1388" t="s">
        <v>4741</v>
      </c>
      <c r="D463" s="1389">
        <v>900</v>
      </c>
      <c r="E463" s="1390">
        <v>160</v>
      </c>
      <c r="F463" s="1390">
        <v>328</v>
      </c>
      <c r="G463" s="1391">
        <v>1284.8</v>
      </c>
      <c r="H463" s="1579">
        <v>26810</v>
      </c>
      <c r="I463" s="1580">
        <v>33850</v>
      </c>
      <c r="J463" s="1392">
        <f t="shared" si="14"/>
        <v>26810</v>
      </c>
      <c r="K463" s="1393">
        <f t="shared" si="15"/>
        <v>33850</v>
      </c>
    </row>
    <row r="464" spans="1:11">
      <c r="A464" s="2008"/>
      <c r="B464" s="1387" t="s">
        <v>4218</v>
      </c>
      <c r="C464" s="1388" t="s">
        <v>4742</v>
      </c>
      <c r="D464" s="1389">
        <v>900</v>
      </c>
      <c r="E464" s="1390">
        <v>160</v>
      </c>
      <c r="F464" s="1390">
        <v>369</v>
      </c>
      <c r="G464" s="1391">
        <v>1445.3999999999999</v>
      </c>
      <c r="H464" s="1579">
        <v>29573</v>
      </c>
      <c r="I464" s="1580">
        <v>36620</v>
      </c>
      <c r="J464" s="1392">
        <f t="shared" si="14"/>
        <v>29573</v>
      </c>
      <c r="K464" s="1393">
        <f t="shared" si="15"/>
        <v>36620</v>
      </c>
    </row>
    <row r="465" spans="1:11">
      <c r="A465" s="2008"/>
      <c r="B465" s="1387" t="s">
        <v>4219</v>
      </c>
      <c r="C465" s="1388" t="s">
        <v>4743</v>
      </c>
      <c r="D465" s="1389">
        <v>900</v>
      </c>
      <c r="E465" s="1390">
        <v>160</v>
      </c>
      <c r="F465" s="1390">
        <v>410</v>
      </c>
      <c r="G465" s="1391">
        <v>1606</v>
      </c>
      <c r="H465" s="1579">
        <v>32336</v>
      </c>
      <c r="I465" s="1580">
        <v>39380</v>
      </c>
      <c r="J465" s="1392">
        <f t="shared" si="14"/>
        <v>32336</v>
      </c>
      <c r="K465" s="1393">
        <f t="shared" si="15"/>
        <v>39380</v>
      </c>
    </row>
    <row r="466" spans="1:11">
      <c r="A466" s="2008"/>
      <c r="B466" s="1387" t="s">
        <v>4220</v>
      </c>
      <c r="C466" s="1388" t="s">
        <v>4744</v>
      </c>
      <c r="D466" s="1389">
        <v>900</v>
      </c>
      <c r="E466" s="1390">
        <v>160</v>
      </c>
      <c r="F466" s="1390">
        <v>451</v>
      </c>
      <c r="G466" s="1391">
        <v>1766.6</v>
      </c>
      <c r="H466" s="1579">
        <v>35100</v>
      </c>
      <c r="I466" s="1580">
        <v>42140</v>
      </c>
      <c r="J466" s="1392">
        <f t="shared" si="14"/>
        <v>35100</v>
      </c>
      <c r="K466" s="1393">
        <f t="shared" si="15"/>
        <v>42140</v>
      </c>
    </row>
    <row r="467" spans="1:11">
      <c r="A467" s="2008"/>
      <c r="B467" s="1387" t="s">
        <v>4221</v>
      </c>
      <c r="C467" s="1388" t="s">
        <v>4745</v>
      </c>
      <c r="D467" s="1389">
        <v>900</v>
      </c>
      <c r="E467" s="1390">
        <v>160</v>
      </c>
      <c r="F467" s="1390">
        <v>492</v>
      </c>
      <c r="G467" s="1391">
        <v>1927.1999999999998</v>
      </c>
      <c r="H467" s="1579">
        <v>37863</v>
      </c>
      <c r="I467" s="1580">
        <v>44910</v>
      </c>
      <c r="J467" s="1392">
        <f t="shared" si="14"/>
        <v>37863</v>
      </c>
      <c r="K467" s="1393">
        <f t="shared" si="15"/>
        <v>44910</v>
      </c>
    </row>
    <row r="468" spans="1:11">
      <c r="A468" s="2008"/>
      <c r="B468" s="1387" t="s">
        <v>4222</v>
      </c>
      <c r="C468" s="1388" t="s">
        <v>4746</v>
      </c>
      <c r="D468" s="1389">
        <v>900</v>
      </c>
      <c r="E468" s="1390">
        <v>160</v>
      </c>
      <c r="F468" s="1390">
        <v>533</v>
      </c>
      <c r="G468" s="1391">
        <v>2087.7999999999997</v>
      </c>
      <c r="H468" s="1579">
        <v>40626</v>
      </c>
      <c r="I468" s="1580">
        <v>47670</v>
      </c>
      <c r="J468" s="1392">
        <f t="shared" si="14"/>
        <v>40626</v>
      </c>
      <c r="K468" s="1393">
        <f t="shared" si="15"/>
        <v>47670</v>
      </c>
    </row>
    <row r="469" spans="1:11">
      <c r="A469" s="2008"/>
      <c r="B469" s="1387" t="s">
        <v>4223</v>
      </c>
      <c r="C469" s="1388" t="s">
        <v>4747</v>
      </c>
      <c r="D469" s="1389">
        <v>900</v>
      </c>
      <c r="E469" s="1390">
        <v>160</v>
      </c>
      <c r="F469" s="1390">
        <v>574</v>
      </c>
      <c r="G469" s="1391">
        <v>2248.4</v>
      </c>
      <c r="H469" s="1579">
        <v>43390</v>
      </c>
      <c r="I469" s="1580">
        <v>50430</v>
      </c>
      <c r="J469" s="1392">
        <f t="shared" si="14"/>
        <v>43390</v>
      </c>
      <c r="K469" s="1393">
        <f t="shared" si="15"/>
        <v>50430</v>
      </c>
    </row>
    <row r="470" spans="1:11" ht="15.75" thickBot="1">
      <c r="A470" s="2008"/>
      <c r="B470" s="1394" t="s">
        <v>4224</v>
      </c>
      <c r="C470" s="1395" t="s">
        <v>4748</v>
      </c>
      <c r="D470" s="1396">
        <v>900</v>
      </c>
      <c r="E470" s="1397">
        <v>160</v>
      </c>
      <c r="F470" s="1397">
        <v>615</v>
      </c>
      <c r="G470" s="1398">
        <v>2409</v>
      </c>
      <c r="H470" s="1579">
        <v>46153</v>
      </c>
      <c r="I470" s="1580">
        <v>53200</v>
      </c>
      <c r="J470" s="1399">
        <f t="shared" si="14"/>
        <v>46153</v>
      </c>
      <c r="K470" s="1400">
        <f t="shared" si="15"/>
        <v>53200</v>
      </c>
    </row>
    <row r="471" spans="1:11">
      <c r="A471" s="2008"/>
      <c r="B471" s="1380" t="s">
        <v>4225</v>
      </c>
      <c r="C471" s="1381" t="s">
        <v>4749</v>
      </c>
      <c r="D471" s="1401">
        <v>1000</v>
      </c>
      <c r="E471" s="1402">
        <v>160</v>
      </c>
      <c r="F471" s="1402">
        <v>164</v>
      </c>
      <c r="G471" s="1403">
        <v>703.2</v>
      </c>
      <c r="H471" s="1579">
        <v>16503</v>
      </c>
      <c r="I471" s="1580">
        <v>23550</v>
      </c>
      <c r="J471" s="1385">
        <f t="shared" si="14"/>
        <v>16503</v>
      </c>
      <c r="K471" s="1386">
        <f t="shared" si="15"/>
        <v>23550</v>
      </c>
    </row>
    <row r="472" spans="1:11">
      <c r="A472" s="2008"/>
      <c r="B472" s="1387" t="s">
        <v>4226</v>
      </c>
      <c r="C472" s="1388" t="s">
        <v>4750</v>
      </c>
      <c r="D472" s="1389">
        <v>1000</v>
      </c>
      <c r="E472" s="1390">
        <v>160</v>
      </c>
      <c r="F472" s="1390">
        <v>205</v>
      </c>
      <c r="G472" s="1391">
        <v>879</v>
      </c>
      <c r="H472" s="1579">
        <v>19457</v>
      </c>
      <c r="I472" s="1580">
        <v>26500</v>
      </c>
      <c r="J472" s="1392">
        <f t="shared" si="14"/>
        <v>19457</v>
      </c>
      <c r="K472" s="1393">
        <f t="shared" si="15"/>
        <v>26500</v>
      </c>
    </row>
    <row r="473" spans="1:11">
      <c r="A473" s="2008"/>
      <c r="B473" s="1387" t="s">
        <v>4227</v>
      </c>
      <c r="C473" s="1388" t="s">
        <v>4751</v>
      </c>
      <c r="D473" s="1389">
        <v>1000</v>
      </c>
      <c r="E473" s="1390">
        <v>160</v>
      </c>
      <c r="F473" s="1390">
        <v>246</v>
      </c>
      <c r="G473" s="1391">
        <v>1054.8000000000002</v>
      </c>
      <c r="H473" s="1579">
        <v>22412</v>
      </c>
      <c r="I473" s="1580">
        <v>29450</v>
      </c>
      <c r="J473" s="1392">
        <f t="shared" si="14"/>
        <v>22412</v>
      </c>
      <c r="K473" s="1393">
        <f t="shared" si="15"/>
        <v>29450</v>
      </c>
    </row>
    <row r="474" spans="1:11">
      <c r="A474" s="2008"/>
      <c r="B474" s="1387" t="s">
        <v>4228</v>
      </c>
      <c r="C474" s="1388" t="s">
        <v>4752</v>
      </c>
      <c r="D474" s="1389">
        <v>1000</v>
      </c>
      <c r="E474" s="1390">
        <v>160</v>
      </c>
      <c r="F474" s="1390">
        <v>287</v>
      </c>
      <c r="G474" s="1391">
        <v>1230.6000000000001</v>
      </c>
      <c r="H474" s="1579">
        <v>25366</v>
      </c>
      <c r="I474" s="1580">
        <v>32410</v>
      </c>
      <c r="J474" s="1392">
        <f t="shared" si="14"/>
        <v>25366</v>
      </c>
      <c r="K474" s="1393">
        <f t="shared" si="15"/>
        <v>32410</v>
      </c>
    </row>
    <row r="475" spans="1:11">
      <c r="A475" s="2008"/>
      <c r="B475" s="1387" t="s">
        <v>4229</v>
      </c>
      <c r="C475" s="1388" t="s">
        <v>4753</v>
      </c>
      <c r="D475" s="1389">
        <v>1000</v>
      </c>
      <c r="E475" s="1390">
        <v>160</v>
      </c>
      <c r="F475" s="1390">
        <v>328</v>
      </c>
      <c r="G475" s="1391">
        <v>1406.4</v>
      </c>
      <c r="H475" s="1579">
        <v>28321</v>
      </c>
      <c r="I475" s="1580">
        <v>35360</v>
      </c>
      <c r="J475" s="1392">
        <f t="shared" si="14"/>
        <v>28321</v>
      </c>
      <c r="K475" s="1393">
        <f t="shared" si="15"/>
        <v>35360</v>
      </c>
    </row>
    <row r="476" spans="1:11">
      <c r="A476" s="2008"/>
      <c r="B476" s="1387" t="s">
        <v>4230</v>
      </c>
      <c r="C476" s="1388" t="s">
        <v>4754</v>
      </c>
      <c r="D476" s="1389">
        <v>1000</v>
      </c>
      <c r="E476" s="1390">
        <v>160</v>
      </c>
      <c r="F476" s="1390">
        <v>369</v>
      </c>
      <c r="G476" s="1391">
        <v>1582.2</v>
      </c>
      <c r="H476" s="1579">
        <v>31275</v>
      </c>
      <c r="I476" s="1580">
        <v>38320</v>
      </c>
      <c r="J476" s="1392">
        <f t="shared" ref="J476:J530" si="16">H476-H476*$E$3</f>
        <v>31275</v>
      </c>
      <c r="K476" s="1393">
        <f t="shared" ref="K476:K530" si="17">I476-I476*$E$3</f>
        <v>38320</v>
      </c>
    </row>
    <row r="477" spans="1:11">
      <c r="A477" s="2008"/>
      <c r="B477" s="1387" t="s">
        <v>4231</v>
      </c>
      <c r="C477" s="1388" t="s">
        <v>4755</v>
      </c>
      <c r="D477" s="1389">
        <v>1000</v>
      </c>
      <c r="E477" s="1390">
        <v>160</v>
      </c>
      <c r="F477" s="1390">
        <v>410</v>
      </c>
      <c r="G477" s="1391">
        <v>1758</v>
      </c>
      <c r="H477" s="1579">
        <v>34230</v>
      </c>
      <c r="I477" s="1580">
        <v>41270</v>
      </c>
      <c r="J477" s="1392">
        <f t="shared" si="16"/>
        <v>34230</v>
      </c>
      <c r="K477" s="1393">
        <f t="shared" si="17"/>
        <v>41270</v>
      </c>
    </row>
    <row r="478" spans="1:11">
      <c r="A478" s="2008"/>
      <c r="B478" s="1387" t="s">
        <v>4232</v>
      </c>
      <c r="C478" s="1388" t="s">
        <v>4756</v>
      </c>
      <c r="D478" s="1389">
        <v>1000</v>
      </c>
      <c r="E478" s="1390">
        <v>160</v>
      </c>
      <c r="F478" s="1390">
        <v>451</v>
      </c>
      <c r="G478" s="1391">
        <v>1933.8000000000002</v>
      </c>
      <c r="H478" s="1579">
        <v>37184</v>
      </c>
      <c r="I478" s="1580">
        <v>44230</v>
      </c>
      <c r="J478" s="1392">
        <f t="shared" si="16"/>
        <v>37184</v>
      </c>
      <c r="K478" s="1393">
        <f t="shared" si="17"/>
        <v>44230</v>
      </c>
    </row>
    <row r="479" spans="1:11">
      <c r="A479" s="2008"/>
      <c r="B479" s="1387" t="s">
        <v>4233</v>
      </c>
      <c r="C479" s="1388" t="s">
        <v>4757</v>
      </c>
      <c r="D479" s="1389">
        <v>1000</v>
      </c>
      <c r="E479" s="1390">
        <v>160</v>
      </c>
      <c r="F479" s="1390">
        <v>492</v>
      </c>
      <c r="G479" s="1391">
        <v>2109.6000000000004</v>
      </c>
      <c r="H479" s="1579">
        <v>40139</v>
      </c>
      <c r="I479" s="1580">
        <v>47180</v>
      </c>
      <c r="J479" s="1392">
        <f t="shared" si="16"/>
        <v>40139</v>
      </c>
      <c r="K479" s="1393">
        <f t="shared" si="17"/>
        <v>47180</v>
      </c>
    </row>
    <row r="480" spans="1:11">
      <c r="A480" s="2008"/>
      <c r="B480" s="1387" t="s">
        <v>4234</v>
      </c>
      <c r="C480" s="1388" t="s">
        <v>4758</v>
      </c>
      <c r="D480" s="1389">
        <v>1000</v>
      </c>
      <c r="E480" s="1390">
        <v>160</v>
      </c>
      <c r="F480" s="1390">
        <v>533</v>
      </c>
      <c r="G480" s="1391">
        <v>2285.4</v>
      </c>
      <c r="H480" s="1579">
        <v>43093</v>
      </c>
      <c r="I480" s="1580">
        <v>50140</v>
      </c>
      <c r="J480" s="1392">
        <f t="shared" si="16"/>
        <v>43093</v>
      </c>
      <c r="K480" s="1393">
        <f t="shared" si="17"/>
        <v>50140</v>
      </c>
    </row>
    <row r="481" spans="1:11">
      <c r="A481" s="2008"/>
      <c r="B481" s="1387" t="s">
        <v>4235</v>
      </c>
      <c r="C481" s="1388" t="s">
        <v>4759</v>
      </c>
      <c r="D481" s="1389">
        <v>1000</v>
      </c>
      <c r="E481" s="1390">
        <v>160</v>
      </c>
      <c r="F481" s="1390">
        <v>574</v>
      </c>
      <c r="G481" s="1391">
        <v>2461.2000000000003</v>
      </c>
      <c r="H481" s="1579">
        <v>46048</v>
      </c>
      <c r="I481" s="1580">
        <v>53090</v>
      </c>
      <c r="J481" s="1392">
        <f t="shared" si="16"/>
        <v>46048</v>
      </c>
      <c r="K481" s="1393">
        <f t="shared" si="17"/>
        <v>53090</v>
      </c>
    </row>
    <row r="482" spans="1:11" ht="15.75" thickBot="1">
      <c r="A482" s="2008"/>
      <c r="B482" s="1394" t="s">
        <v>4236</v>
      </c>
      <c r="C482" s="1395" t="s">
        <v>4760</v>
      </c>
      <c r="D482" s="1396">
        <v>1000</v>
      </c>
      <c r="E482" s="1397">
        <v>160</v>
      </c>
      <c r="F482" s="1397">
        <v>615</v>
      </c>
      <c r="G482" s="1398">
        <v>2637</v>
      </c>
      <c r="H482" s="1579">
        <v>49002</v>
      </c>
      <c r="I482" s="1580">
        <v>56040</v>
      </c>
      <c r="J482" s="1399">
        <f t="shared" si="16"/>
        <v>49002</v>
      </c>
      <c r="K482" s="1400">
        <f t="shared" si="17"/>
        <v>56040</v>
      </c>
    </row>
    <row r="483" spans="1:11">
      <c r="A483" s="2008"/>
      <c r="B483" s="1380" t="s">
        <v>4237</v>
      </c>
      <c r="C483" s="1381" t="s">
        <v>4761</v>
      </c>
      <c r="D483" s="1401">
        <v>1200</v>
      </c>
      <c r="E483" s="1402">
        <v>160</v>
      </c>
      <c r="F483" s="1402">
        <v>164</v>
      </c>
      <c r="G483" s="1403">
        <v>828</v>
      </c>
      <c r="H483" s="1579">
        <v>19430</v>
      </c>
      <c r="I483" s="1580">
        <v>26470</v>
      </c>
      <c r="J483" s="1385">
        <f t="shared" si="16"/>
        <v>19430</v>
      </c>
      <c r="K483" s="1386">
        <f t="shared" si="17"/>
        <v>26470</v>
      </c>
    </row>
    <row r="484" spans="1:11">
      <c r="A484" s="2008"/>
      <c r="B484" s="1387" t="s">
        <v>4238</v>
      </c>
      <c r="C484" s="1388" t="s">
        <v>4762</v>
      </c>
      <c r="D484" s="1389">
        <v>1200</v>
      </c>
      <c r="E484" s="1390">
        <v>160</v>
      </c>
      <c r="F484" s="1390">
        <v>205</v>
      </c>
      <c r="G484" s="1391">
        <v>1035</v>
      </c>
      <c r="H484" s="1579">
        <v>22927</v>
      </c>
      <c r="I484" s="1580">
        <v>29970</v>
      </c>
      <c r="J484" s="1392">
        <f t="shared" si="16"/>
        <v>22927</v>
      </c>
      <c r="K484" s="1393">
        <f t="shared" si="17"/>
        <v>29970</v>
      </c>
    </row>
    <row r="485" spans="1:11">
      <c r="A485" s="2008"/>
      <c r="B485" s="1387" t="s">
        <v>4239</v>
      </c>
      <c r="C485" s="1388" t="s">
        <v>4763</v>
      </c>
      <c r="D485" s="1389">
        <v>1200</v>
      </c>
      <c r="E485" s="1390">
        <v>160</v>
      </c>
      <c r="F485" s="1390">
        <v>246</v>
      </c>
      <c r="G485" s="1391">
        <v>1242</v>
      </c>
      <c r="H485" s="1579">
        <v>26423</v>
      </c>
      <c r="I485" s="1580">
        <v>33470</v>
      </c>
      <c r="J485" s="1392">
        <f t="shared" si="16"/>
        <v>26423</v>
      </c>
      <c r="K485" s="1393">
        <f t="shared" si="17"/>
        <v>33470</v>
      </c>
    </row>
    <row r="486" spans="1:11">
      <c r="A486" s="2008"/>
      <c r="B486" s="1387" t="s">
        <v>4240</v>
      </c>
      <c r="C486" s="1388" t="s">
        <v>4764</v>
      </c>
      <c r="D486" s="1389">
        <v>1200</v>
      </c>
      <c r="E486" s="1390">
        <v>160</v>
      </c>
      <c r="F486" s="1390">
        <v>287</v>
      </c>
      <c r="G486" s="1391">
        <v>1449</v>
      </c>
      <c r="H486" s="1579">
        <v>29919</v>
      </c>
      <c r="I486" s="1580">
        <v>36960</v>
      </c>
      <c r="J486" s="1392">
        <f t="shared" si="16"/>
        <v>29919</v>
      </c>
      <c r="K486" s="1393">
        <f t="shared" si="17"/>
        <v>36960</v>
      </c>
    </row>
    <row r="487" spans="1:11">
      <c r="A487" s="2008"/>
      <c r="B487" s="1387" t="s">
        <v>4241</v>
      </c>
      <c r="C487" s="1388" t="s">
        <v>4765</v>
      </c>
      <c r="D487" s="1389">
        <v>1200</v>
      </c>
      <c r="E487" s="1390">
        <v>160</v>
      </c>
      <c r="F487" s="1390">
        <v>328</v>
      </c>
      <c r="G487" s="1391">
        <v>1656</v>
      </c>
      <c r="H487" s="1579">
        <v>33415</v>
      </c>
      <c r="I487" s="1580">
        <v>40460</v>
      </c>
      <c r="J487" s="1392">
        <f t="shared" si="16"/>
        <v>33415</v>
      </c>
      <c r="K487" s="1393">
        <f t="shared" si="17"/>
        <v>40460</v>
      </c>
    </row>
    <row r="488" spans="1:11">
      <c r="A488" s="2008"/>
      <c r="B488" s="1387" t="s">
        <v>4242</v>
      </c>
      <c r="C488" s="1388" t="s">
        <v>4766</v>
      </c>
      <c r="D488" s="1389">
        <v>1200</v>
      </c>
      <c r="E488" s="1390">
        <v>160</v>
      </c>
      <c r="F488" s="1390">
        <v>369</v>
      </c>
      <c r="G488" s="1391">
        <v>1863</v>
      </c>
      <c r="H488" s="1579">
        <v>36911</v>
      </c>
      <c r="I488" s="1580">
        <v>43950</v>
      </c>
      <c r="J488" s="1392">
        <f t="shared" si="16"/>
        <v>36911</v>
      </c>
      <c r="K488" s="1393">
        <f t="shared" si="17"/>
        <v>43950</v>
      </c>
    </row>
    <row r="489" spans="1:11">
      <c r="A489" s="2008"/>
      <c r="B489" s="1387" t="s">
        <v>4243</v>
      </c>
      <c r="C489" s="1388" t="s">
        <v>4767</v>
      </c>
      <c r="D489" s="1389">
        <v>1200</v>
      </c>
      <c r="E489" s="1390">
        <v>160</v>
      </c>
      <c r="F489" s="1390">
        <v>410</v>
      </c>
      <c r="G489" s="1391">
        <v>2070</v>
      </c>
      <c r="H489" s="1579">
        <v>40407</v>
      </c>
      <c r="I489" s="1580">
        <v>47450</v>
      </c>
      <c r="J489" s="1392">
        <f t="shared" si="16"/>
        <v>40407</v>
      </c>
      <c r="K489" s="1393">
        <f t="shared" si="17"/>
        <v>47450</v>
      </c>
    </row>
    <row r="490" spans="1:11">
      <c r="A490" s="2008"/>
      <c r="B490" s="1387" t="s">
        <v>4244</v>
      </c>
      <c r="C490" s="1388" t="s">
        <v>4768</v>
      </c>
      <c r="D490" s="1389">
        <v>1200</v>
      </c>
      <c r="E490" s="1390">
        <v>160</v>
      </c>
      <c r="F490" s="1390">
        <v>451</v>
      </c>
      <c r="G490" s="1391">
        <v>2277</v>
      </c>
      <c r="H490" s="1579">
        <v>43903</v>
      </c>
      <c r="I490" s="1580">
        <v>50950</v>
      </c>
      <c r="J490" s="1392">
        <f t="shared" si="16"/>
        <v>43903</v>
      </c>
      <c r="K490" s="1393">
        <f t="shared" si="17"/>
        <v>50950</v>
      </c>
    </row>
    <row r="491" spans="1:11">
      <c r="A491" s="2008"/>
      <c r="B491" s="1387" t="s">
        <v>4245</v>
      </c>
      <c r="C491" s="1388" t="s">
        <v>4769</v>
      </c>
      <c r="D491" s="1389">
        <v>1200</v>
      </c>
      <c r="E491" s="1390">
        <v>160</v>
      </c>
      <c r="F491" s="1390">
        <v>492</v>
      </c>
      <c r="G491" s="1391">
        <v>2484</v>
      </c>
      <c r="H491" s="1579">
        <v>47400</v>
      </c>
      <c r="I491" s="1580">
        <v>54440</v>
      </c>
      <c r="J491" s="1392">
        <f t="shared" si="16"/>
        <v>47400</v>
      </c>
      <c r="K491" s="1393">
        <f t="shared" si="17"/>
        <v>54440</v>
      </c>
    </row>
    <row r="492" spans="1:11">
      <c r="A492" s="2008"/>
      <c r="B492" s="1387" t="s">
        <v>4246</v>
      </c>
      <c r="C492" s="1388" t="s">
        <v>4770</v>
      </c>
      <c r="D492" s="1389">
        <v>1200</v>
      </c>
      <c r="E492" s="1390">
        <v>160</v>
      </c>
      <c r="F492" s="1390">
        <v>533</v>
      </c>
      <c r="G492" s="1391">
        <v>2691</v>
      </c>
      <c r="H492" s="1579">
        <v>50896</v>
      </c>
      <c r="I492" s="1580">
        <v>57940</v>
      </c>
      <c r="J492" s="1392">
        <f t="shared" si="16"/>
        <v>50896</v>
      </c>
      <c r="K492" s="1393">
        <f t="shared" si="17"/>
        <v>57940</v>
      </c>
    </row>
    <row r="493" spans="1:11">
      <c r="A493" s="2008"/>
      <c r="B493" s="1387" t="s">
        <v>4247</v>
      </c>
      <c r="C493" s="1388" t="s">
        <v>4771</v>
      </c>
      <c r="D493" s="1389">
        <v>1200</v>
      </c>
      <c r="E493" s="1390">
        <v>160</v>
      </c>
      <c r="F493" s="1390">
        <v>574</v>
      </c>
      <c r="G493" s="1391">
        <v>2898</v>
      </c>
      <c r="H493" s="1579">
        <v>54392</v>
      </c>
      <c r="I493" s="1580">
        <v>61430</v>
      </c>
      <c r="J493" s="1392">
        <f t="shared" si="16"/>
        <v>54392</v>
      </c>
      <c r="K493" s="1393">
        <f t="shared" si="17"/>
        <v>61430</v>
      </c>
    </row>
    <row r="494" spans="1:11" ht="15.75" thickBot="1">
      <c r="A494" s="2008"/>
      <c r="B494" s="1394" t="s">
        <v>4248</v>
      </c>
      <c r="C494" s="1395" t="s">
        <v>4772</v>
      </c>
      <c r="D494" s="1396">
        <v>1200</v>
      </c>
      <c r="E494" s="1397">
        <v>160</v>
      </c>
      <c r="F494" s="1397">
        <v>615</v>
      </c>
      <c r="G494" s="1398">
        <v>3105</v>
      </c>
      <c r="H494" s="1579">
        <v>57888</v>
      </c>
      <c r="I494" s="1580">
        <v>64930</v>
      </c>
      <c r="J494" s="1399">
        <f t="shared" si="16"/>
        <v>57888</v>
      </c>
      <c r="K494" s="1400">
        <f t="shared" si="17"/>
        <v>64930</v>
      </c>
    </row>
    <row r="495" spans="1:11">
      <c r="A495" s="2008"/>
      <c r="B495" s="1380" t="s">
        <v>4249</v>
      </c>
      <c r="C495" s="1381" t="s">
        <v>4773</v>
      </c>
      <c r="D495" s="1401">
        <v>1500</v>
      </c>
      <c r="E495" s="1402">
        <v>160</v>
      </c>
      <c r="F495" s="1402">
        <v>164</v>
      </c>
      <c r="G495" s="1403">
        <v>1013.6</v>
      </c>
      <c r="H495" s="1579">
        <v>22050</v>
      </c>
      <c r="I495" s="1580">
        <v>29090</v>
      </c>
      <c r="J495" s="1385">
        <f t="shared" si="16"/>
        <v>22050</v>
      </c>
      <c r="K495" s="1386">
        <f t="shared" si="17"/>
        <v>29090</v>
      </c>
    </row>
    <row r="496" spans="1:11">
      <c r="A496" s="2008"/>
      <c r="B496" s="1387" t="s">
        <v>4250</v>
      </c>
      <c r="C496" s="1388" t="s">
        <v>4774</v>
      </c>
      <c r="D496" s="1389">
        <v>1500</v>
      </c>
      <c r="E496" s="1390">
        <v>160</v>
      </c>
      <c r="F496" s="1390">
        <v>205</v>
      </c>
      <c r="G496" s="1391">
        <v>1267</v>
      </c>
      <c r="H496" s="1579">
        <v>26186</v>
      </c>
      <c r="I496" s="1580">
        <v>33230</v>
      </c>
      <c r="J496" s="1392">
        <f t="shared" si="16"/>
        <v>26186</v>
      </c>
      <c r="K496" s="1393">
        <f t="shared" si="17"/>
        <v>33230</v>
      </c>
    </row>
    <row r="497" spans="1:11">
      <c r="A497" s="2008"/>
      <c r="B497" s="1387" t="s">
        <v>4251</v>
      </c>
      <c r="C497" s="1388" t="s">
        <v>4775</v>
      </c>
      <c r="D497" s="1389">
        <v>1500</v>
      </c>
      <c r="E497" s="1390">
        <v>160</v>
      </c>
      <c r="F497" s="1390">
        <v>246</v>
      </c>
      <c r="G497" s="1391">
        <v>1520.4</v>
      </c>
      <c r="H497" s="1579">
        <v>30322</v>
      </c>
      <c r="I497" s="1580">
        <v>37360</v>
      </c>
      <c r="J497" s="1392">
        <f t="shared" si="16"/>
        <v>30322</v>
      </c>
      <c r="K497" s="1393">
        <f t="shared" si="17"/>
        <v>37360</v>
      </c>
    </row>
    <row r="498" spans="1:11">
      <c r="A498" s="2008"/>
      <c r="B498" s="1387" t="s">
        <v>4252</v>
      </c>
      <c r="C498" s="1388" t="s">
        <v>4776</v>
      </c>
      <c r="D498" s="1389">
        <v>1500</v>
      </c>
      <c r="E498" s="1390">
        <v>160</v>
      </c>
      <c r="F498" s="1390">
        <v>287</v>
      </c>
      <c r="G498" s="1391">
        <v>1773.8</v>
      </c>
      <c r="H498" s="1579">
        <v>34458</v>
      </c>
      <c r="I498" s="1580">
        <v>41500</v>
      </c>
      <c r="J498" s="1392">
        <f t="shared" si="16"/>
        <v>34458</v>
      </c>
      <c r="K498" s="1393">
        <f t="shared" si="17"/>
        <v>41500</v>
      </c>
    </row>
    <row r="499" spans="1:11">
      <c r="A499" s="2008"/>
      <c r="B499" s="1387" t="s">
        <v>4253</v>
      </c>
      <c r="C499" s="1388" t="s">
        <v>4777</v>
      </c>
      <c r="D499" s="1389">
        <v>1500</v>
      </c>
      <c r="E499" s="1390">
        <v>160</v>
      </c>
      <c r="F499" s="1390">
        <v>328</v>
      </c>
      <c r="G499" s="1391">
        <v>2027.2</v>
      </c>
      <c r="H499" s="1579">
        <v>38595</v>
      </c>
      <c r="I499" s="1580">
        <v>45640</v>
      </c>
      <c r="J499" s="1392">
        <f t="shared" si="16"/>
        <v>38595</v>
      </c>
      <c r="K499" s="1393">
        <f t="shared" si="17"/>
        <v>45640</v>
      </c>
    </row>
    <row r="500" spans="1:11">
      <c r="A500" s="2008"/>
      <c r="B500" s="1387" t="s">
        <v>4254</v>
      </c>
      <c r="C500" s="1388" t="s">
        <v>4778</v>
      </c>
      <c r="D500" s="1389">
        <v>1500</v>
      </c>
      <c r="E500" s="1390">
        <v>160</v>
      </c>
      <c r="F500" s="1390">
        <v>369</v>
      </c>
      <c r="G500" s="1391">
        <v>2280.6</v>
      </c>
      <c r="H500" s="1579">
        <v>42731</v>
      </c>
      <c r="I500" s="1580">
        <v>49770</v>
      </c>
      <c r="J500" s="1392">
        <f t="shared" si="16"/>
        <v>42731</v>
      </c>
      <c r="K500" s="1393">
        <f t="shared" si="17"/>
        <v>49770</v>
      </c>
    </row>
    <row r="501" spans="1:11">
      <c r="A501" s="2008"/>
      <c r="B501" s="1387" t="s">
        <v>4255</v>
      </c>
      <c r="C501" s="1388" t="s">
        <v>4779</v>
      </c>
      <c r="D501" s="1389">
        <v>1500</v>
      </c>
      <c r="E501" s="1390">
        <v>160</v>
      </c>
      <c r="F501" s="1390">
        <v>410</v>
      </c>
      <c r="G501" s="1391">
        <v>2534</v>
      </c>
      <c r="H501" s="1579">
        <v>46867</v>
      </c>
      <c r="I501" s="1580">
        <v>53910</v>
      </c>
      <c r="J501" s="1392">
        <f t="shared" si="16"/>
        <v>46867</v>
      </c>
      <c r="K501" s="1393">
        <f t="shared" si="17"/>
        <v>53910</v>
      </c>
    </row>
    <row r="502" spans="1:11">
      <c r="A502" s="2008"/>
      <c r="B502" s="1387" t="s">
        <v>4256</v>
      </c>
      <c r="C502" s="1388" t="s">
        <v>4780</v>
      </c>
      <c r="D502" s="1389">
        <v>1500</v>
      </c>
      <c r="E502" s="1390">
        <v>160</v>
      </c>
      <c r="F502" s="1390">
        <v>451</v>
      </c>
      <c r="G502" s="1391">
        <v>2787.4</v>
      </c>
      <c r="H502" s="1579">
        <v>51004</v>
      </c>
      <c r="I502" s="1580">
        <v>58050</v>
      </c>
      <c r="J502" s="1392">
        <f t="shared" si="16"/>
        <v>51004</v>
      </c>
      <c r="K502" s="1393">
        <f t="shared" si="17"/>
        <v>58050</v>
      </c>
    </row>
    <row r="503" spans="1:11">
      <c r="A503" s="2008"/>
      <c r="B503" s="1387" t="s">
        <v>4257</v>
      </c>
      <c r="C503" s="1388" t="s">
        <v>4781</v>
      </c>
      <c r="D503" s="1389">
        <v>1500</v>
      </c>
      <c r="E503" s="1390">
        <v>160</v>
      </c>
      <c r="F503" s="1390">
        <v>492</v>
      </c>
      <c r="G503" s="1391">
        <v>3040.8</v>
      </c>
      <c r="H503" s="1579">
        <v>55140</v>
      </c>
      <c r="I503" s="1580">
        <v>62180</v>
      </c>
      <c r="J503" s="1392">
        <f t="shared" si="16"/>
        <v>55140</v>
      </c>
      <c r="K503" s="1393">
        <f t="shared" si="17"/>
        <v>62180</v>
      </c>
    </row>
    <row r="504" spans="1:11">
      <c r="A504" s="2008"/>
      <c r="B504" s="1387" t="s">
        <v>4258</v>
      </c>
      <c r="C504" s="1388" t="s">
        <v>4782</v>
      </c>
      <c r="D504" s="1389">
        <v>1500</v>
      </c>
      <c r="E504" s="1390">
        <v>160</v>
      </c>
      <c r="F504" s="1390">
        <v>533</v>
      </c>
      <c r="G504" s="1391">
        <v>3294.2000000000003</v>
      </c>
      <c r="H504" s="1579">
        <v>59276</v>
      </c>
      <c r="I504" s="1580">
        <v>66320</v>
      </c>
      <c r="J504" s="1392">
        <f t="shared" si="16"/>
        <v>59276</v>
      </c>
      <c r="K504" s="1393">
        <f t="shared" si="17"/>
        <v>66320</v>
      </c>
    </row>
    <row r="505" spans="1:11">
      <c r="A505" s="2008"/>
      <c r="B505" s="1387" t="s">
        <v>4259</v>
      </c>
      <c r="C505" s="1388" t="s">
        <v>4783</v>
      </c>
      <c r="D505" s="1389">
        <v>1500</v>
      </c>
      <c r="E505" s="1390">
        <v>160</v>
      </c>
      <c r="F505" s="1390">
        <v>574</v>
      </c>
      <c r="G505" s="1391">
        <v>3547.6</v>
      </c>
      <c r="H505" s="1579">
        <v>63412</v>
      </c>
      <c r="I505" s="1580">
        <v>70460</v>
      </c>
      <c r="J505" s="1392">
        <f t="shared" si="16"/>
        <v>63412</v>
      </c>
      <c r="K505" s="1393">
        <f t="shared" si="17"/>
        <v>70460</v>
      </c>
    </row>
    <row r="506" spans="1:11" ht="15.75" thickBot="1">
      <c r="A506" s="2008"/>
      <c r="B506" s="1394" t="s">
        <v>4260</v>
      </c>
      <c r="C506" s="1395" t="s">
        <v>4784</v>
      </c>
      <c r="D506" s="1396">
        <v>1500</v>
      </c>
      <c r="E506" s="1397">
        <v>160</v>
      </c>
      <c r="F506" s="1397">
        <v>615</v>
      </c>
      <c r="G506" s="1398">
        <v>3801</v>
      </c>
      <c r="H506" s="1579">
        <v>67549</v>
      </c>
      <c r="I506" s="1580">
        <v>74590</v>
      </c>
      <c r="J506" s="1399">
        <f t="shared" si="16"/>
        <v>67549</v>
      </c>
      <c r="K506" s="1400">
        <f t="shared" si="17"/>
        <v>74590</v>
      </c>
    </row>
    <row r="507" spans="1:11">
      <c r="A507" s="2008"/>
      <c r="B507" s="1380" t="s">
        <v>4261</v>
      </c>
      <c r="C507" s="1381" t="s">
        <v>4785</v>
      </c>
      <c r="D507" s="1401">
        <v>1750</v>
      </c>
      <c r="E507" s="1402">
        <v>160</v>
      </c>
      <c r="F507" s="1402">
        <v>164</v>
      </c>
      <c r="G507" s="1403">
        <v>1167.2</v>
      </c>
      <c r="H507" s="1579">
        <v>24430</v>
      </c>
      <c r="I507" s="1580">
        <v>31470</v>
      </c>
      <c r="J507" s="1385">
        <f t="shared" si="16"/>
        <v>24430</v>
      </c>
      <c r="K507" s="1386">
        <f t="shared" si="17"/>
        <v>31470</v>
      </c>
    </row>
    <row r="508" spans="1:11">
      <c r="A508" s="2008"/>
      <c r="B508" s="1387" t="s">
        <v>4262</v>
      </c>
      <c r="C508" s="1388" t="s">
        <v>4786</v>
      </c>
      <c r="D508" s="1389">
        <v>1750</v>
      </c>
      <c r="E508" s="1390">
        <v>160</v>
      </c>
      <c r="F508" s="1390">
        <v>205</v>
      </c>
      <c r="G508" s="1391">
        <v>1459</v>
      </c>
      <c r="H508" s="1579">
        <v>29120</v>
      </c>
      <c r="I508" s="1580">
        <v>36160</v>
      </c>
      <c r="J508" s="1392">
        <f t="shared" si="16"/>
        <v>29120</v>
      </c>
      <c r="K508" s="1393">
        <f t="shared" si="17"/>
        <v>36160</v>
      </c>
    </row>
    <row r="509" spans="1:11">
      <c r="A509" s="2008"/>
      <c r="B509" s="1387" t="s">
        <v>4263</v>
      </c>
      <c r="C509" s="1388" t="s">
        <v>4787</v>
      </c>
      <c r="D509" s="1389">
        <v>1750</v>
      </c>
      <c r="E509" s="1390">
        <v>160</v>
      </c>
      <c r="F509" s="1390">
        <v>246</v>
      </c>
      <c r="G509" s="1391">
        <v>1750.8000000000002</v>
      </c>
      <c r="H509" s="1579">
        <v>33811</v>
      </c>
      <c r="I509" s="1580">
        <v>40850</v>
      </c>
      <c r="J509" s="1392">
        <f t="shared" si="16"/>
        <v>33811</v>
      </c>
      <c r="K509" s="1393">
        <f t="shared" si="17"/>
        <v>40850</v>
      </c>
    </row>
    <row r="510" spans="1:11">
      <c r="A510" s="2008"/>
      <c r="B510" s="1387" t="s">
        <v>4264</v>
      </c>
      <c r="C510" s="1388" t="s">
        <v>4788</v>
      </c>
      <c r="D510" s="1389">
        <v>1750</v>
      </c>
      <c r="E510" s="1390">
        <v>160</v>
      </c>
      <c r="F510" s="1390">
        <v>287</v>
      </c>
      <c r="G510" s="1391">
        <v>2042.6000000000001</v>
      </c>
      <c r="H510" s="1579">
        <v>38502</v>
      </c>
      <c r="I510" s="1580">
        <v>45540</v>
      </c>
      <c r="J510" s="1392">
        <f t="shared" si="16"/>
        <v>38502</v>
      </c>
      <c r="K510" s="1393">
        <f t="shared" si="17"/>
        <v>45540</v>
      </c>
    </row>
    <row r="511" spans="1:11">
      <c r="A511" s="2008"/>
      <c r="B511" s="1387" t="s">
        <v>4265</v>
      </c>
      <c r="C511" s="1388" t="s">
        <v>4789</v>
      </c>
      <c r="D511" s="1389">
        <v>1750</v>
      </c>
      <c r="E511" s="1390">
        <v>160</v>
      </c>
      <c r="F511" s="1390">
        <v>328</v>
      </c>
      <c r="G511" s="1391">
        <v>2334.4</v>
      </c>
      <c r="H511" s="1579">
        <v>43193</v>
      </c>
      <c r="I511" s="1580">
        <v>50240</v>
      </c>
      <c r="J511" s="1392">
        <f t="shared" si="16"/>
        <v>43193</v>
      </c>
      <c r="K511" s="1393">
        <f t="shared" si="17"/>
        <v>50240</v>
      </c>
    </row>
    <row r="512" spans="1:11">
      <c r="A512" s="2008"/>
      <c r="B512" s="1387" t="s">
        <v>4266</v>
      </c>
      <c r="C512" s="1388" t="s">
        <v>4790</v>
      </c>
      <c r="D512" s="1389">
        <v>1750</v>
      </c>
      <c r="E512" s="1390">
        <v>160</v>
      </c>
      <c r="F512" s="1390">
        <v>369</v>
      </c>
      <c r="G512" s="1391">
        <v>2626.2000000000003</v>
      </c>
      <c r="H512" s="1579">
        <v>47884</v>
      </c>
      <c r="I512" s="1580">
        <v>54930</v>
      </c>
      <c r="J512" s="1392">
        <f t="shared" si="16"/>
        <v>47884</v>
      </c>
      <c r="K512" s="1393">
        <f t="shared" si="17"/>
        <v>54930</v>
      </c>
    </row>
    <row r="513" spans="1:11">
      <c r="A513" s="2008"/>
      <c r="B513" s="1387" t="s">
        <v>4267</v>
      </c>
      <c r="C513" s="1388" t="s">
        <v>4791</v>
      </c>
      <c r="D513" s="1389">
        <v>1750</v>
      </c>
      <c r="E513" s="1390">
        <v>160</v>
      </c>
      <c r="F513" s="1390">
        <v>410</v>
      </c>
      <c r="G513" s="1391">
        <v>2918</v>
      </c>
      <c r="H513" s="1579">
        <v>52575</v>
      </c>
      <c r="I513" s="1580">
        <v>59620</v>
      </c>
      <c r="J513" s="1392">
        <f t="shared" si="16"/>
        <v>52575</v>
      </c>
      <c r="K513" s="1393">
        <f t="shared" si="17"/>
        <v>59620</v>
      </c>
    </row>
    <row r="514" spans="1:11">
      <c r="A514" s="2008"/>
      <c r="B514" s="1387" t="s">
        <v>4268</v>
      </c>
      <c r="C514" s="1388" t="s">
        <v>4792</v>
      </c>
      <c r="D514" s="1389">
        <v>1750</v>
      </c>
      <c r="E514" s="1390">
        <v>160</v>
      </c>
      <c r="F514" s="1390">
        <v>451</v>
      </c>
      <c r="G514" s="1391">
        <v>3209.8</v>
      </c>
      <c r="H514" s="1579">
        <v>57265</v>
      </c>
      <c r="I514" s="1580">
        <v>64310</v>
      </c>
      <c r="J514" s="1392">
        <f t="shared" si="16"/>
        <v>57265</v>
      </c>
      <c r="K514" s="1393">
        <f t="shared" si="17"/>
        <v>64310</v>
      </c>
    </row>
    <row r="515" spans="1:11">
      <c r="A515" s="2008"/>
      <c r="B515" s="1387" t="s">
        <v>4269</v>
      </c>
      <c r="C515" s="1388" t="s">
        <v>4793</v>
      </c>
      <c r="D515" s="1389">
        <v>1750</v>
      </c>
      <c r="E515" s="1390">
        <v>160</v>
      </c>
      <c r="F515" s="1390">
        <v>492</v>
      </c>
      <c r="G515" s="1391">
        <v>3501.6000000000004</v>
      </c>
      <c r="H515" s="1579">
        <v>61956</v>
      </c>
      <c r="I515" s="1580">
        <v>69000</v>
      </c>
      <c r="J515" s="1392">
        <f t="shared" si="16"/>
        <v>61956</v>
      </c>
      <c r="K515" s="1393">
        <f t="shared" si="17"/>
        <v>69000</v>
      </c>
    </row>
    <row r="516" spans="1:11">
      <c r="A516" s="2008"/>
      <c r="B516" s="1387" t="s">
        <v>4270</v>
      </c>
      <c r="C516" s="1388" t="s">
        <v>4794</v>
      </c>
      <c r="D516" s="1389">
        <v>1750</v>
      </c>
      <c r="E516" s="1390">
        <v>160</v>
      </c>
      <c r="F516" s="1390">
        <v>533</v>
      </c>
      <c r="G516" s="1391">
        <v>3793.4</v>
      </c>
      <c r="H516" s="1579">
        <v>66647</v>
      </c>
      <c r="I516" s="1580">
        <v>73690</v>
      </c>
      <c r="J516" s="1392">
        <f t="shared" si="16"/>
        <v>66647</v>
      </c>
      <c r="K516" s="1393">
        <f t="shared" si="17"/>
        <v>73690</v>
      </c>
    </row>
    <row r="517" spans="1:11">
      <c r="A517" s="2008"/>
      <c r="B517" s="1387" t="s">
        <v>4271</v>
      </c>
      <c r="C517" s="1388" t="s">
        <v>4795</v>
      </c>
      <c r="D517" s="1389">
        <v>1750</v>
      </c>
      <c r="E517" s="1390">
        <v>160</v>
      </c>
      <c r="F517" s="1390">
        <v>574</v>
      </c>
      <c r="G517" s="1391">
        <v>4085.2000000000003</v>
      </c>
      <c r="H517" s="1579">
        <v>71338</v>
      </c>
      <c r="I517" s="1580">
        <v>78380</v>
      </c>
      <c r="J517" s="1392">
        <f t="shared" si="16"/>
        <v>71338</v>
      </c>
      <c r="K517" s="1393">
        <f t="shared" si="17"/>
        <v>78380</v>
      </c>
    </row>
    <row r="518" spans="1:11" ht="15.75" thickBot="1">
      <c r="A518" s="2008"/>
      <c r="B518" s="1394" t="s">
        <v>4272</v>
      </c>
      <c r="C518" s="1395" t="s">
        <v>4796</v>
      </c>
      <c r="D518" s="1396">
        <v>1750</v>
      </c>
      <c r="E518" s="1397">
        <v>160</v>
      </c>
      <c r="F518" s="1397">
        <v>615</v>
      </c>
      <c r="G518" s="1398">
        <v>4377</v>
      </c>
      <c r="H518" s="1579">
        <v>76029</v>
      </c>
      <c r="I518" s="1580">
        <v>83070</v>
      </c>
      <c r="J518" s="1399">
        <f t="shared" si="16"/>
        <v>76029</v>
      </c>
      <c r="K518" s="1400">
        <f t="shared" si="17"/>
        <v>83070</v>
      </c>
    </row>
    <row r="519" spans="1:11">
      <c r="A519" s="2008"/>
      <c r="B519" s="1380" t="s">
        <v>4273</v>
      </c>
      <c r="C519" s="1381" t="s">
        <v>4797</v>
      </c>
      <c r="D519" s="1401">
        <v>2000</v>
      </c>
      <c r="E519" s="1402">
        <v>160</v>
      </c>
      <c r="F519" s="1402">
        <v>164</v>
      </c>
      <c r="G519" s="1403">
        <v>1322.4</v>
      </c>
      <c r="H519" s="1579">
        <v>27119</v>
      </c>
      <c r="I519" s="1580">
        <v>34160</v>
      </c>
      <c r="J519" s="1385">
        <f t="shared" si="16"/>
        <v>27119</v>
      </c>
      <c r="K519" s="1386">
        <f t="shared" si="17"/>
        <v>34160</v>
      </c>
    </row>
    <row r="520" spans="1:11">
      <c r="A520" s="2008"/>
      <c r="B520" s="1387" t="s">
        <v>4274</v>
      </c>
      <c r="C520" s="1388" t="s">
        <v>4798</v>
      </c>
      <c r="D520" s="1389">
        <v>2000</v>
      </c>
      <c r="E520" s="1390">
        <v>160</v>
      </c>
      <c r="F520" s="1390">
        <v>205</v>
      </c>
      <c r="G520" s="1391">
        <v>1653</v>
      </c>
      <c r="H520" s="1579">
        <v>32464</v>
      </c>
      <c r="I520" s="1580">
        <v>39510</v>
      </c>
      <c r="J520" s="1392">
        <f t="shared" si="16"/>
        <v>32464</v>
      </c>
      <c r="K520" s="1393">
        <f t="shared" si="17"/>
        <v>39510</v>
      </c>
    </row>
    <row r="521" spans="1:11">
      <c r="A521" s="2008"/>
      <c r="B521" s="1387" t="s">
        <v>4275</v>
      </c>
      <c r="C521" s="1388" t="s">
        <v>4799</v>
      </c>
      <c r="D521" s="1389">
        <v>2000</v>
      </c>
      <c r="E521" s="1390">
        <v>160</v>
      </c>
      <c r="F521" s="1390">
        <v>246</v>
      </c>
      <c r="G521" s="1391">
        <v>1983.6000000000001</v>
      </c>
      <c r="H521" s="1579">
        <v>37809</v>
      </c>
      <c r="I521" s="1580">
        <v>44850</v>
      </c>
      <c r="J521" s="1392">
        <f t="shared" si="16"/>
        <v>37809</v>
      </c>
      <c r="K521" s="1393">
        <f t="shared" si="17"/>
        <v>44850</v>
      </c>
    </row>
    <row r="522" spans="1:11">
      <c r="A522" s="2008"/>
      <c r="B522" s="1387" t="s">
        <v>4276</v>
      </c>
      <c r="C522" s="1388" t="s">
        <v>4800</v>
      </c>
      <c r="D522" s="1389">
        <v>2000</v>
      </c>
      <c r="E522" s="1390">
        <v>160</v>
      </c>
      <c r="F522" s="1390">
        <v>287</v>
      </c>
      <c r="G522" s="1391">
        <v>2314.2000000000003</v>
      </c>
      <c r="H522" s="1579">
        <v>43154</v>
      </c>
      <c r="I522" s="1580">
        <v>50200</v>
      </c>
      <c r="J522" s="1392">
        <f t="shared" si="16"/>
        <v>43154</v>
      </c>
      <c r="K522" s="1393">
        <f t="shared" si="17"/>
        <v>50200</v>
      </c>
    </row>
    <row r="523" spans="1:11">
      <c r="A523" s="2008"/>
      <c r="B523" s="1387" t="s">
        <v>4277</v>
      </c>
      <c r="C523" s="1388" t="s">
        <v>4801</v>
      </c>
      <c r="D523" s="1389">
        <v>2000</v>
      </c>
      <c r="E523" s="1390">
        <v>160</v>
      </c>
      <c r="F523" s="1390">
        <v>328</v>
      </c>
      <c r="G523" s="1391">
        <v>2644.8</v>
      </c>
      <c r="H523" s="1579">
        <v>48499</v>
      </c>
      <c r="I523" s="1580">
        <v>55540</v>
      </c>
      <c r="J523" s="1392">
        <f t="shared" si="16"/>
        <v>48499</v>
      </c>
      <c r="K523" s="1393">
        <f t="shared" si="17"/>
        <v>55540</v>
      </c>
    </row>
    <row r="524" spans="1:11">
      <c r="A524" s="2008"/>
      <c r="B524" s="1387" t="s">
        <v>4278</v>
      </c>
      <c r="C524" s="1388" t="s">
        <v>4802</v>
      </c>
      <c r="D524" s="1389">
        <v>2000</v>
      </c>
      <c r="E524" s="1390">
        <v>160</v>
      </c>
      <c r="F524" s="1390">
        <v>369</v>
      </c>
      <c r="G524" s="1391">
        <v>2975.4</v>
      </c>
      <c r="H524" s="1579">
        <v>53844</v>
      </c>
      <c r="I524" s="1580">
        <v>60890</v>
      </c>
      <c r="J524" s="1392">
        <f t="shared" si="16"/>
        <v>53844</v>
      </c>
      <c r="K524" s="1393">
        <f t="shared" si="17"/>
        <v>60890</v>
      </c>
    </row>
    <row r="525" spans="1:11">
      <c r="A525" s="2008"/>
      <c r="B525" s="1387" t="s">
        <v>4279</v>
      </c>
      <c r="C525" s="1388" t="s">
        <v>4803</v>
      </c>
      <c r="D525" s="1389">
        <v>2000</v>
      </c>
      <c r="E525" s="1390">
        <v>160</v>
      </c>
      <c r="F525" s="1390">
        <v>410</v>
      </c>
      <c r="G525" s="1391">
        <v>3306</v>
      </c>
      <c r="H525" s="1579">
        <v>59189</v>
      </c>
      <c r="I525" s="1580">
        <v>66230</v>
      </c>
      <c r="J525" s="1392">
        <f t="shared" si="16"/>
        <v>59189</v>
      </c>
      <c r="K525" s="1393">
        <f t="shared" si="17"/>
        <v>66230</v>
      </c>
    </row>
    <row r="526" spans="1:11">
      <c r="A526" s="2008"/>
      <c r="B526" s="1387" t="s">
        <v>4280</v>
      </c>
      <c r="C526" s="1388" t="s">
        <v>4804</v>
      </c>
      <c r="D526" s="1389">
        <v>2000</v>
      </c>
      <c r="E526" s="1390">
        <v>160</v>
      </c>
      <c r="F526" s="1390">
        <v>451</v>
      </c>
      <c r="G526" s="1391">
        <v>3636.6000000000004</v>
      </c>
      <c r="H526" s="1579">
        <v>64534</v>
      </c>
      <c r="I526" s="1580">
        <v>71580</v>
      </c>
      <c r="J526" s="1392">
        <f t="shared" si="16"/>
        <v>64534</v>
      </c>
      <c r="K526" s="1393">
        <f t="shared" si="17"/>
        <v>71580</v>
      </c>
    </row>
    <row r="527" spans="1:11">
      <c r="A527" s="2008"/>
      <c r="B527" s="1387" t="s">
        <v>4281</v>
      </c>
      <c r="C527" s="1388" t="s">
        <v>4805</v>
      </c>
      <c r="D527" s="1389">
        <v>2000</v>
      </c>
      <c r="E527" s="1390">
        <v>160</v>
      </c>
      <c r="F527" s="1390">
        <v>492</v>
      </c>
      <c r="G527" s="1391">
        <v>3967.2000000000003</v>
      </c>
      <c r="H527" s="1579">
        <v>69879</v>
      </c>
      <c r="I527" s="1580">
        <v>76920</v>
      </c>
      <c r="J527" s="1392">
        <f t="shared" si="16"/>
        <v>69879</v>
      </c>
      <c r="K527" s="1393">
        <f t="shared" si="17"/>
        <v>76920</v>
      </c>
    </row>
    <row r="528" spans="1:11">
      <c r="A528" s="2008"/>
      <c r="B528" s="1387" t="s">
        <v>4282</v>
      </c>
      <c r="C528" s="1388" t="s">
        <v>4806</v>
      </c>
      <c r="D528" s="1389">
        <v>2000</v>
      </c>
      <c r="E528" s="1390">
        <v>160</v>
      </c>
      <c r="F528" s="1390">
        <v>533</v>
      </c>
      <c r="G528" s="1391">
        <v>4297.8</v>
      </c>
      <c r="H528" s="1579">
        <v>75224</v>
      </c>
      <c r="I528" s="1580">
        <v>82270</v>
      </c>
      <c r="J528" s="1392">
        <f t="shared" si="16"/>
        <v>75224</v>
      </c>
      <c r="K528" s="1393">
        <f t="shared" si="17"/>
        <v>82270</v>
      </c>
    </row>
    <row r="529" spans="1:11">
      <c r="A529" s="2008"/>
      <c r="B529" s="1387" t="s">
        <v>4283</v>
      </c>
      <c r="C529" s="1388" t="s">
        <v>4807</v>
      </c>
      <c r="D529" s="1389">
        <v>2000</v>
      </c>
      <c r="E529" s="1390">
        <v>160</v>
      </c>
      <c r="F529" s="1390">
        <v>574</v>
      </c>
      <c r="G529" s="1391">
        <v>4628.4000000000005</v>
      </c>
      <c r="H529" s="1579">
        <v>80569</v>
      </c>
      <c r="I529" s="1580">
        <v>87610</v>
      </c>
      <c r="J529" s="1392">
        <f t="shared" si="16"/>
        <v>80569</v>
      </c>
      <c r="K529" s="1393">
        <f t="shared" si="17"/>
        <v>87610</v>
      </c>
    </row>
    <row r="530" spans="1:11" ht="15.75" thickBot="1">
      <c r="A530" s="2008"/>
      <c r="B530" s="1394" t="s">
        <v>4284</v>
      </c>
      <c r="C530" s="1395" t="s">
        <v>4808</v>
      </c>
      <c r="D530" s="1396">
        <v>2000</v>
      </c>
      <c r="E530" s="1397">
        <v>160</v>
      </c>
      <c r="F530" s="1397">
        <v>615</v>
      </c>
      <c r="G530" s="1398">
        <v>4959</v>
      </c>
      <c r="H530" s="1581">
        <v>85914</v>
      </c>
      <c r="I530" s="1400">
        <v>92960</v>
      </c>
      <c r="J530" s="1399">
        <f t="shared" si="16"/>
        <v>85914</v>
      </c>
      <c r="K530" s="1400">
        <f t="shared" si="17"/>
        <v>92960</v>
      </c>
    </row>
  </sheetData>
  <mergeCells count="7">
    <mergeCell ref="A1:K1"/>
    <mergeCell ref="J5:K5"/>
    <mergeCell ref="A7:A183"/>
    <mergeCell ref="A184:A360"/>
    <mergeCell ref="A361:A530"/>
    <mergeCell ref="A5:A6"/>
    <mergeCell ref="H5:I5"/>
  </mergeCells>
  <pageMargins left="0" right="0" top="0" bottom="0" header="0" footer="0"/>
  <pageSetup paperSize="9" scale="21" fitToHeight="2"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6"/>
  <dimension ref="A1:AB433"/>
  <sheetViews>
    <sheetView zoomScale="70" zoomScaleNormal="70" workbookViewId="0">
      <selection activeCell="O79" sqref="O79"/>
    </sheetView>
  </sheetViews>
  <sheetFormatPr defaultColWidth="9.28515625" defaultRowHeight="12.75"/>
  <cols>
    <col min="1" max="1" width="23" style="234" customWidth="1"/>
    <col min="2" max="2" width="65.85546875" style="234" customWidth="1"/>
    <col min="3" max="3" width="17.7109375" style="237" customWidth="1"/>
    <col min="4" max="4" width="11.7109375" style="234" bestFit="1" customWidth="1"/>
    <col min="5" max="5" width="16.28515625" style="234" bestFit="1" customWidth="1"/>
    <col min="6" max="6" width="12.140625" style="234" customWidth="1"/>
    <col min="7" max="7" width="12.85546875" style="234" customWidth="1"/>
    <col min="8" max="8" width="13.7109375" style="255" customWidth="1"/>
    <col min="9" max="9" width="14.28515625" style="885" customWidth="1"/>
    <col min="10" max="28" width="9.28515625" style="255"/>
    <col min="29" max="16384" width="9.28515625" style="234"/>
  </cols>
  <sheetData>
    <row r="1" spans="1:13" ht="18.75">
      <c r="A1" s="2025" t="s">
        <v>6795</v>
      </c>
      <c r="B1" s="2025"/>
      <c r="C1" s="2025"/>
      <c r="D1" s="2025"/>
      <c r="E1" s="2025"/>
      <c r="F1" s="2025"/>
      <c r="G1" s="2025"/>
      <c r="H1" s="2025"/>
      <c r="I1" s="886"/>
    </row>
    <row r="2" spans="1:13" ht="15">
      <c r="A2" s="546"/>
      <c r="B2" s="546"/>
      <c r="C2" s="546"/>
      <c r="D2" s="559"/>
      <c r="E2" s="559"/>
      <c r="F2" s="559"/>
      <c r="G2" s="559"/>
      <c r="H2" s="546"/>
      <c r="I2" s="886"/>
    </row>
    <row r="3" spans="1:13" ht="15">
      <c r="A3" s="546"/>
      <c r="B3" s="546"/>
      <c r="C3" s="546"/>
      <c r="D3" s="559"/>
      <c r="E3" s="559"/>
      <c r="F3" s="559"/>
      <c r="G3" s="559"/>
      <c r="H3" s="546"/>
      <c r="I3" s="886"/>
    </row>
    <row r="4" spans="1:13" ht="15">
      <c r="A4" s="965" t="s">
        <v>6</v>
      </c>
      <c r="B4" s="966">
        <v>10</v>
      </c>
      <c r="C4" s="546"/>
      <c r="D4" s="559"/>
      <c r="E4" s="559"/>
      <c r="F4" s="559"/>
      <c r="G4" s="559"/>
      <c r="H4" s="546"/>
      <c r="I4" s="886"/>
    </row>
    <row r="5" spans="1:13" ht="15">
      <c r="A5" s="5"/>
      <c r="B5" s="6"/>
      <c r="C5" s="546"/>
      <c r="D5" s="559"/>
      <c r="E5" s="559"/>
      <c r="F5" s="559"/>
      <c r="G5" s="559"/>
      <c r="H5" s="546"/>
      <c r="I5" s="886"/>
    </row>
    <row r="6" spans="1:13" ht="78.75" customHeight="1">
      <c r="A6" s="1002" t="s">
        <v>19</v>
      </c>
      <c r="B6" s="1002" t="s">
        <v>416</v>
      </c>
      <c r="C6" s="1002" t="s">
        <v>23</v>
      </c>
      <c r="D6" s="1002" t="s">
        <v>415</v>
      </c>
      <c r="E6" s="1002" t="s">
        <v>90</v>
      </c>
      <c r="F6" s="1002" t="s">
        <v>459</v>
      </c>
      <c r="G6" s="1002" t="s">
        <v>202</v>
      </c>
      <c r="H6" s="1003" t="s">
        <v>326</v>
      </c>
      <c r="I6" s="1006" t="s">
        <v>6866</v>
      </c>
    </row>
    <row r="7" spans="1:13" ht="18.75" customHeight="1">
      <c r="A7" s="1004" t="s">
        <v>360</v>
      </c>
      <c r="B7" s="1004"/>
      <c r="C7" s="1004"/>
      <c r="D7" s="1004"/>
      <c r="E7" s="1004"/>
      <c r="F7" s="1004"/>
      <c r="G7" s="1004"/>
      <c r="H7" s="1004"/>
      <c r="I7" s="1007"/>
    </row>
    <row r="8" spans="1:13" ht="78.75" customHeight="1">
      <c r="A8" s="1005"/>
      <c r="B8" s="980" t="s">
        <v>897</v>
      </c>
      <c r="C8" s="981" t="s">
        <v>6859</v>
      </c>
      <c r="D8" s="981" t="s">
        <v>495</v>
      </c>
      <c r="E8" s="981" t="s">
        <v>898</v>
      </c>
      <c r="F8" s="981">
        <v>125</v>
      </c>
      <c r="G8" s="982" t="s">
        <v>6860</v>
      </c>
      <c r="H8" s="1757">
        <v>11394.471</v>
      </c>
      <c r="I8" s="1008">
        <f>H8-H8*$B$4/100</f>
        <v>10255.0239</v>
      </c>
      <c r="M8" s="1662"/>
    </row>
    <row r="9" spans="1:13" ht="78.75" customHeight="1">
      <c r="A9" s="1005"/>
      <c r="B9" s="980" t="s">
        <v>363</v>
      </c>
      <c r="C9" s="981" t="s">
        <v>6861</v>
      </c>
      <c r="D9" s="981" t="s">
        <v>495</v>
      </c>
      <c r="E9" s="981" t="s">
        <v>898</v>
      </c>
      <c r="F9" s="981">
        <v>125</v>
      </c>
      <c r="G9" s="982" t="s">
        <v>6862</v>
      </c>
      <c r="H9" s="1757">
        <v>16087.0116</v>
      </c>
      <c r="I9" s="1008">
        <f>H9-H9*$B$4/100</f>
        <v>14478.310439999999</v>
      </c>
      <c r="M9" s="1662"/>
    </row>
    <row r="10" spans="1:13" ht="78.75" customHeight="1">
      <c r="A10" s="1005"/>
      <c r="B10" s="980" t="s">
        <v>899</v>
      </c>
      <c r="C10" s="981" t="s">
        <v>6863</v>
      </c>
      <c r="D10" s="981" t="s">
        <v>495</v>
      </c>
      <c r="E10" s="981" t="s">
        <v>898</v>
      </c>
      <c r="F10" s="981">
        <v>125</v>
      </c>
      <c r="G10" s="982" t="s">
        <v>6864</v>
      </c>
      <c r="H10" s="1757">
        <v>17995.982400000004</v>
      </c>
      <c r="I10" s="1008">
        <f>H10-H10*$B$4/100</f>
        <v>16196.384160000003</v>
      </c>
      <c r="M10" s="1662"/>
    </row>
    <row r="11" spans="1:13" ht="78.75" customHeight="1">
      <c r="A11" s="1005"/>
      <c r="B11" s="980" t="s">
        <v>900</v>
      </c>
      <c r="C11" s="981" t="s">
        <v>6865</v>
      </c>
      <c r="D11" s="981" t="s">
        <v>495</v>
      </c>
      <c r="E11" s="981" t="s">
        <v>898</v>
      </c>
      <c r="F11" s="981">
        <v>125</v>
      </c>
      <c r="G11" s="982" t="s">
        <v>6864</v>
      </c>
      <c r="H11" s="1757">
        <v>17995.982400000004</v>
      </c>
      <c r="I11" s="1008">
        <f>H11-H11*$B$4/100</f>
        <v>16196.384160000003</v>
      </c>
      <c r="M11" s="1662"/>
    </row>
    <row r="12" spans="1:13" ht="15">
      <c r="A12" s="5"/>
      <c r="B12" s="6"/>
      <c r="C12" s="546"/>
      <c r="D12" s="559"/>
      <c r="E12" s="559"/>
      <c r="F12" s="559"/>
      <c r="G12" s="559"/>
      <c r="H12" s="546"/>
      <c r="I12" s="886"/>
      <c r="M12" s="1662"/>
    </row>
    <row r="13" spans="1:13" ht="15">
      <c r="A13" s="5"/>
      <c r="B13" s="6"/>
      <c r="C13" s="546"/>
      <c r="D13" s="559"/>
      <c r="E13" s="559"/>
      <c r="F13" s="559"/>
      <c r="G13" s="559"/>
      <c r="H13" s="546"/>
      <c r="I13" s="886"/>
      <c r="M13" s="1662"/>
    </row>
    <row r="14" spans="1:13" ht="15">
      <c r="A14" s="5"/>
      <c r="B14" s="6"/>
      <c r="C14" s="546"/>
      <c r="D14" s="559"/>
      <c r="E14" s="559"/>
      <c r="F14" s="559"/>
      <c r="G14" s="559"/>
      <c r="H14" s="546"/>
      <c r="I14" s="886"/>
      <c r="M14" s="1662"/>
    </row>
    <row r="15" spans="1:13" ht="15" customHeight="1">
      <c r="A15" s="546"/>
      <c r="B15" s="546"/>
      <c r="C15" s="546"/>
      <c r="D15" s="559"/>
      <c r="E15" s="559"/>
      <c r="F15" s="559"/>
      <c r="G15" s="559"/>
      <c r="H15" s="546"/>
      <c r="I15" s="886"/>
      <c r="M15" s="1662"/>
    </row>
    <row r="16" spans="1:13" ht="51.75" customHeight="1">
      <c r="A16" s="943" t="s">
        <v>19</v>
      </c>
      <c r="B16" s="943" t="s">
        <v>416</v>
      </c>
      <c r="C16" s="943" t="s">
        <v>23</v>
      </c>
      <c r="D16" s="943" t="s">
        <v>415</v>
      </c>
      <c r="E16" s="943" t="s">
        <v>90</v>
      </c>
      <c r="F16" s="943" t="s">
        <v>414</v>
      </c>
      <c r="G16" s="943" t="s">
        <v>202</v>
      </c>
      <c r="H16" s="942" t="s">
        <v>326</v>
      </c>
      <c r="I16" s="942" t="s">
        <v>11</v>
      </c>
      <c r="M16" s="1662"/>
    </row>
    <row r="17" spans="1:28" ht="15" customHeight="1">
      <c r="A17" s="2026" t="s">
        <v>360</v>
      </c>
      <c r="B17" s="2027"/>
      <c r="C17" s="2027"/>
      <c r="D17" s="2027"/>
      <c r="E17" s="2027"/>
      <c r="F17" s="2027"/>
      <c r="G17" s="2027"/>
      <c r="H17" s="2027"/>
      <c r="I17" s="2028"/>
      <c r="M17" s="1662"/>
    </row>
    <row r="18" spans="1:28" ht="68.25" customHeight="1">
      <c r="A18" s="941"/>
      <c r="B18" s="939" t="s">
        <v>897</v>
      </c>
      <c r="C18" s="935" t="s">
        <v>7941</v>
      </c>
      <c r="D18" s="935" t="s">
        <v>495</v>
      </c>
      <c r="E18" s="935" t="s">
        <v>898</v>
      </c>
      <c r="F18" s="935">
        <v>6.2</v>
      </c>
      <c r="G18" s="940" t="s">
        <v>496</v>
      </c>
      <c r="H18" s="1758">
        <v>11994.18</v>
      </c>
      <c r="I18" s="887">
        <f>H18-H18*$B$4/100</f>
        <v>10794.762000000001</v>
      </c>
      <c r="M18" s="1662"/>
    </row>
    <row r="19" spans="1:28" ht="68.25" customHeight="1">
      <c r="A19" s="941"/>
      <c r="B19" s="939" t="s">
        <v>363</v>
      </c>
      <c r="C19" s="935" t="s">
        <v>7942</v>
      </c>
      <c r="D19" s="935" t="s">
        <v>495</v>
      </c>
      <c r="E19" s="935" t="s">
        <v>898</v>
      </c>
      <c r="F19" s="935">
        <v>6.2</v>
      </c>
      <c r="G19" s="940" t="s">
        <v>497</v>
      </c>
      <c r="H19" s="1758">
        <v>18925.896000000001</v>
      </c>
      <c r="I19" s="887">
        <f>H19-H19*$B$4/100</f>
        <v>17033.306400000001</v>
      </c>
      <c r="M19" s="1662"/>
    </row>
    <row r="20" spans="1:28" ht="72.75" customHeight="1">
      <c r="A20" s="941"/>
      <c r="B20" s="939" t="s">
        <v>899</v>
      </c>
      <c r="C20" s="935" t="s">
        <v>7943</v>
      </c>
      <c r="D20" s="935" t="s">
        <v>495</v>
      </c>
      <c r="E20" s="935" t="s">
        <v>898</v>
      </c>
      <c r="F20" s="935">
        <v>6.2</v>
      </c>
      <c r="G20" s="940" t="s">
        <v>498</v>
      </c>
      <c r="H20" s="1758">
        <v>22494.978000000003</v>
      </c>
      <c r="I20" s="887">
        <f>H20-H20*$B$4/100</f>
        <v>20245.480200000002</v>
      </c>
      <c r="M20" s="1662"/>
    </row>
    <row r="21" spans="1:28" ht="74.25" customHeight="1">
      <c r="A21" s="941"/>
      <c r="B21" s="939" t="s">
        <v>900</v>
      </c>
      <c r="C21" s="935" t="s">
        <v>7944</v>
      </c>
      <c r="D21" s="935" t="s">
        <v>495</v>
      </c>
      <c r="E21" s="935" t="s">
        <v>898</v>
      </c>
      <c r="F21" s="935">
        <v>6.2</v>
      </c>
      <c r="G21" s="940" t="s">
        <v>498</v>
      </c>
      <c r="H21" s="1758">
        <v>22494.978000000003</v>
      </c>
      <c r="I21" s="887">
        <f>H21-H21*$B$4/100</f>
        <v>20245.480200000002</v>
      </c>
      <c r="M21" s="1662"/>
    </row>
    <row r="22" spans="1:28" ht="15" customHeight="1">
      <c r="A22" s="967" t="s">
        <v>943</v>
      </c>
      <c r="B22" s="968"/>
      <c r="C22" s="968"/>
      <c r="D22" s="968"/>
      <c r="E22" s="968"/>
      <c r="F22" s="968"/>
      <c r="G22" s="968"/>
      <c r="H22" s="969"/>
      <c r="I22" s="888"/>
      <c r="M22" s="1662"/>
    </row>
    <row r="23" spans="1:28" ht="66.75" customHeight="1">
      <c r="A23" s="938"/>
      <c r="B23" s="939" t="s">
        <v>901</v>
      </c>
      <c r="C23" s="935" t="s">
        <v>902</v>
      </c>
      <c r="D23" s="935" t="s">
        <v>410</v>
      </c>
      <c r="E23" s="935" t="s">
        <v>413</v>
      </c>
      <c r="F23" s="935">
        <v>3.63</v>
      </c>
      <c r="G23" s="940" t="s">
        <v>412</v>
      </c>
      <c r="H23" s="1758">
        <v>9285.2232000000004</v>
      </c>
      <c r="I23" s="887">
        <f t="shared" ref="I23:I32" si="0">H23-H23*$B$4/100</f>
        <v>8356.7008800000003</v>
      </c>
      <c r="M23" s="1662"/>
    </row>
    <row r="24" spans="1:28" ht="59.25" customHeight="1">
      <c r="A24" s="938"/>
      <c r="B24" s="939" t="s">
        <v>903</v>
      </c>
      <c r="C24" s="935" t="s">
        <v>904</v>
      </c>
      <c r="D24" s="935" t="s">
        <v>410</v>
      </c>
      <c r="E24" s="935" t="s">
        <v>413</v>
      </c>
      <c r="F24" s="935">
        <v>3.63</v>
      </c>
      <c r="G24" s="940" t="s">
        <v>412</v>
      </c>
      <c r="H24" s="1758">
        <v>11785.8246</v>
      </c>
      <c r="I24" s="887">
        <f t="shared" si="0"/>
        <v>10607.24214</v>
      </c>
      <c r="M24" s="1662"/>
    </row>
    <row r="25" spans="1:28" s="235" customFormat="1" ht="55.5" customHeight="1">
      <c r="A25" s="938"/>
      <c r="B25" s="939" t="s">
        <v>905</v>
      </c>
      <c r="C25" s="935" t="s">
        <v>906</v>
      </c>
      <c r="D25" s="935" t="s">
        <v>410</v>
      </c>
      <c r="E25" s="935" t="s">
        <v>401</v>
      </c>
      <c r="F25" s="935">
        <v>3.63</v>
      </c>
      <c r="G25" s="940" t="s">
        <v>411</v>
      </c>
      <c r="H25" s="1758">
        <v>11785.8246</v>
      </c>
      <c r="I25" s="887">
        <f t="shared" si="0"/>
        <v>10607.24214</v>
      </c>
      <c r="J25" s="964"/>
      <c r="K25" s="255"/>
      <c r="L25" s="255"/>
      <c r="M25" s="1662"/>
      <c r="N25" s="964"/>
      <c r="O25" s="255"/>
      <c r="P25" s="255"/>
      <c r="Q25" s="964"/>
      <c r="R25" s="964"/>
      <c r="S25" s="964"/>
      <c r="T25" s="964"/>
      <c r="U25" s="964"/>
      <c r="V25" s="964"/>
      <c r="W25" s="964"/>
      <c r="X25" s="964"/>
      <c r="Y25" s="964"/>
      <c r="Z25" s="964"/>
      <c r="AA25" s="964"/>
      <c r="AB25" s="964"/>
    </row>
    <row r="26" spans="1:28" s="235" customFormat="1" ht="57.75" customHeight="1">
      <c r="A26" s="938"/>
      <c r="B26" s="939" t="s">
        <v>907</v>
      </c>
      <c r="C26" s="935" t="s">
        <v>908</v>
      </c>
      <c r="D26" s="935" t="s">
        <v>410</v>
      </c>
      <c r="E26" s="935" t="s">
        <v>401</v>
      </c>
      <c r="F26" s="935">
        <v>3.63</v>
      </c>
      <c r="G26" s="940" t="s">
        <v>411</v>
      </c>
      <c r="H26" s="1758">
        <v>15172.245000000001</v>
      </c>
      <c r="I26" s="887">
        <f t="shared" si="0"/>
        <v>13655.020500000001</v>
      </c>
      <c r="J26" s="964"/>
      <c r="K26" s="255"/>
      <c r="L26" s="255"/>
      <c r="M26" s="1662"/>
      <c r="N26" s="964"/>
      <c r="O26" s="255"/>
      <c r="P26" s="255"/>
      <c r="Q26" s="964"/>
      <c r="R26" s="964"/>
      <c r="S26" s="964"/>
      <c r="T26" s="964"/>
      <c r="U26" s="964"/>
      <c r="V26" s="964"/>
      <c r="W26" s="964"/>
      <c r="X26" s="964"/>
      <c r="Y26" s="964"/>
      <c r="Z26" s="964"/>
      <c r="AA26" s="964"/>
      <c r="AB26" s="964"/>
    </row>
    <row r="27" spans="1:28" s="235" customFormat="1" ht="57.75" customHeight="1">
      <c r="A27" s="938"/>
      <c r="B27" s="939" t="s">
        <v>909</v>
      </c>
      <c r="C27" s="935" t="s">
        <v>910</v>
      </c>
      <c r="D27" s="935" t="s">
        <v>410</v>
      </c>
      <c r="E27" s="935" t="s">
        <v>401</v>
      </c>
      <c r="F27" s="935">
        <v>3.36</v>
      </c>
      <c r="G27" s="940" t="s">
        <v>911</v>
      </c>
      <c r="H27" s="1758">
        <v>17629.088399999997</v>
      </c>
      <c r="I27" s="887">
        <f t="shared" si="0"/>
        <v>15866.179559999997</v>
      </c>
      <c r="J27" s="964"/>
      <c r="K27" s="255"/>
      <c r="L27" s="255"/>
      <c r="M27" s="1662"/>
      <c r="N27" s="964"/>
      <c r="O27" s="255"/>
      <c r="P27" s="255"/>
      <c r="Q27" s="964"/>
      <c r="R27" s="964"/>
      <c r="S27" s="964"/>
      <c r="T27" s="964"/>
      <c r="U27" s="964"/>
      <c r="V27" s="964"/>
      <c r="W27" s="964"/>
      <c r="X27" s="964"/>
      <c r="Y27" s="964"/>
      <c r="Z27" s="964"/>
      <c r="AA27" s="964"/>
      <c r="AB27" s="964"/>
    </row>
    <row r="28" spans="1:28" s="235" customFormat="1" ht="60" customHeight="1">
      <c r="A28" s="938"/>
      <c r="B28" s="939" t="s">
        <v>912</v>
      </c>
      <c r="C28" s="935" t="s">
        <v>913</v>
      </c>
      <c r="D28" s="935" t="s">
        <v>410</v>
      </c>
      <c r="E28" s="935" t="s">
        <v>401</v>
      </c>
      <c r="F28" s="935">
        <v>3.63</v>
      </c>
      <c r="G28" s="940" t="s">
        <v>409</v>
      </c>
      <c r="H28" s="1758">
        <v>18548.006399999998</v>
      </c>
      <c r="I28" s="887">
        <f t="shared" si="0"/>
        <v>16693.205759999997</v>
      </c>
      <c r="J28" s="964"/>
      <c r="K28" s="255"/>
      <c r="L28" s="255"/>
      <c r="M28" s="1662"/>
      <c r="N28" s="964"/>
      <c r="O28" s="255"/>
      <c r="P28" s="255"/>
      <c r="Q28" s="964"/>
      <c r="R28" s="964"/>
      <c r="S28" s="964"/>
      <c r="T28" s="964"/>
      <c r="U28" s="964"/>
      <c r="V28" s="964"/>
      <c r="W28" s="964"/>
      <c r="X28" s="964"/>
      <c r="Y28" s="964"/>
      <c r="Z28" s="964"/>
      <c r="AA28" s="964"/>
      <c r="AB28" s="964"/>
    </row>
    <row r="29" spans="1:28" ht="65.25" customHeight="1">
      <c r="A29" s="938"/>
      <c r="B29" s="939" t="s">
        <v>914</v>
      </c>
      <c r="C29" s="935" t="s">
        <v>915</v>
      </c>
      <c r="D29" s="935" t="s">
        <v>410</v>
      </c>
      <c r="E29" s="935" t="s">
        <v>401</v>
      </c>
      <c r="F29" s="935">
        <v>3.63</v>
      </c>
      <c r="G29" s="940" t="s">
        <v>409</v>
      </c>
      <c r="H29" s="1758">
        <v>20511.0576</v>
      </c>
      <c r="I29" s="887">
        <f t="shared" si="0"/>
        <v>18459.951840000002</v>
      </c>
      <c r="M29" s="1662"/>
    </row>
    <row r="30" spans="1:28" ht="51.75" customHeight="1">
      <c r="A30" s="938"/>
      <c r="B30" s="939" t="s">
        <v>916</v>
      </c>
      <c r="C30" s="935" t="s">
        <v>917</v>
      </c>
      <c r="D30" s="935" t="s">
        <v>410</v>
      </c>
      <c r="E30" s="935" t="s">
        <v>401</v>
      </c>
      <c r="F30" s="935">
        <v>3.63</v>
      </c>
      <c r="G30" s="940" t="s">
        <v>409</v>
      </c>
      <c r="H30" s="1758">
        <v>22615.480799999998</v>
      </c>
      <c r="I30" s="887">
        <f t="shared" si="0"/>
        <v>20353.932719999997</v>
      </c>
      <c r="M30" s="1662"/>
    </row>
    <row r="31" spans="1:28" ht="51.75" customHeight="1">
      <c r="A31" s="938"/>
      <c r="B31" s="939" t="s">
        <v>918</v>
      </c>
      <c r="C31" s="935" t="s">
        <v>919</v>
      </c>
      <c r="D31" s="935" t="s">
        <v>410</v>
      </c>
      <c r="E31" s="935" t="s">
        <v>401</v>
      </c>
      <c r="F31" s="935">
        <v>3.63</v>
      </c>
      <c r="G31" s="940" t="s">
        <v>920</v>
      </c>
      <c r="H31" s="1758">
        <v>18133.988399999998</v>
      </c>
      <c r="I31" s="887">
        <f t="shared" si="0"/>
        <v>16320.589559999999</v>
      </c>
      <c r="M31" s="1662"/>
    </row>
    <row r="32" spans="1:28" ht="51.75" customHeight="1">
      <c r="A32" s="972"/>
      <c r="B32" s="980" t="s">
        <v>6826</v>
      </c>
      <c r="C32" s="981" t="s">
        <v>919</v>
      </c>
      <c r="D32" s="981" t="s">
        <v>410</v>
      </c>
      <c r="E32" s="981" t="s">
        <v>401</v>
      </c>
      <c r="F32" s="980">
        <v>3.63</v>
      </c>
      <c r="G32" s="981" t="s">
        <v>911</v>
      </c>
      <c r="H32" s="1758">
        <v>18133.988399999998</v>
      </c>
      <c r="I32" s="887">
        <f t="shared" si="0"/>
        <v>16320.589559999999</v>
      </c>
      <c r="M32" s="1662"/>
    </row>
    <row r="33" spans="1:28" ht="15" customHeight="1">
      <c r="A33" s="967" t="s">
        <v>944</v>
      </c>
      <c r="B33" s="968"/>
      <c r="C33" s="968"/>
      <c r="D33" s="968"/>
      <c r="E33" s="968"/>
      <c r="F33" s="968"/>
      <c r="G33" s="968"/>
      <c r="H33" s="968"/>
      <c r="I33" s="888"/>
      <c r="M33" s="1662"/>
    </row>
    <row r="34" spans="1:28" ht="60" customHeight="1">
      <c r="A34" s="938"/>
      <c r="B34" s="939" t="s">
        <v>901</v>
      </c>
      <c r="C34" s="935" t="s">
        <v>921</v>
      </c>
      <c r="D34" s="940" t="s">
        <v>499</v>
      </c>
      <c r="E34" s="935" t="s">
        <v>500</v>
      </c>
      <c r="F34" s="940">
        <v>4</v>
      </c>
      <c r="G34" s="940" t="s">
        <v>412</v>
      </c>
      <c r="H34" s="1758">
        <v>10880.594999999999</v>
      </c>
      <c r="I34" s="887">
        <f t="shared" ref="I34:I40" si="1">H34-H34*$B$4/100</f>
        <v>9792.5355</v>
      </c>
      <c r="M34" s="1662"/>
    </row>
    <row r="35" spans="1:28" ht="61.5" customHeight="1">
      <c r="A35" s="938"/>
      <c r="B35" s="939" t="s">
        <v>905</v>
      </c>
      <c r="C35" s="935" t="s">
        <v>922</v>
      </c>
      <c r="D35" s="940" t="s">
        <v>499</v>
      </c>
      <c r="E35" s="935" t="s">
        <v>500</v>
      </c>
      <c r="F35" s="940">
        <v>4</v>
      </c>
      <c r="G35" s="940" t="s">
        <v>411</v>
      </c>
      <c r="H35" s="1758">
        <v>13435.389000000001</v>
      </c>
      <c r="I35" s="887">
        <f t="shared" si="1"/>
        <v>12091.850100000001</v>
      </c>
      <c r="M35" s="1662"/>
    </row>
    <row r="36" spans="1:28" ht="61.5" customHeight="1">
      <c r="A36" s="938"/>
      <c r="B36" s="939" t="s">
        <v>909</v>
      </c>
      <c r="C36" s="935" t="s">
        <v>923</v>
      </c>
      <c r="D36" s="940" t="s">
        <v>499</v>
      </c>
      <c r="E36" s="935" t="s">
        <v>500</v>
      </c>
      <c r="F36" s="940">
        <v>4</v>
      </c>
      <c r="G36" s="940" t="s">
        <v>411</v>
      </c>
      <c r="H36" s="1758">
        <v>19717.018199999999</v>
      </c>
      <c r="I36" s="887">
        <f t="shared" si="1"/>
        <v>17745.31638</v>
      </c>
      <c r="M36" s="1662"/>
    </row>
    <row r="37" spans="1:28" ht="49.7" customHeight="1">
      <c r="A37" s="938"/>
      <c r="B37" s="939" t="s">
        <v>907</v>
      </c>
      <c r="C37" s="935" t="s">
        <v>924</v>
      </c>
      <c r="D37" s="940" t="s">
        <v>499</v>
      </c>
      <c r="E37" s="935" t="s">
        <v>500</v>
      </c>
      <c r="F37" s="940">
        <v>4</v>
      </c>
      <c r="G37" s="940" t="s">
        <v>411</v>
      </c>
      <c r="H37" s="1758">
        <v>19403.643599999999</v>
      </c>
      <c r="I37" s="887">
        <f t="shared" si="1"/>
        <v>17463.27924</v>
      </c>
      <c r="M37" s="1662"/>
    </row>
    <row r="38" spans="1:28" ht="49.7" customHeight="1">
      <c r="A38" s="938"/>
      <c r="B38" s="939" t="s">
        <v>918</v>
      </c>
      <c r="C38" s="935" t="s">
        <v>925</v>
      </c>
      <c r="D38" s="940" t="s">
        <v>499</v>
      </c>
      <c r="E38" s="935" t="s">
        <v>500</v>
      </c>
      <c r="F38" s="940">
        <v>4</v>
      </c>
      <c r="G38" s="940" t="s">
        <v>411</v>
      </c>
      <c r="H38" s="1758">
        <v>24947.389499999997</v>
      </c>
      <c r="I38" s="887">
        <f t="shared" si="1"/>
        <v>22452.650549999998</v>
      </c>
      <c r="M38" s="1662"/>
    </row>
    <row r="39" spans="1:28" s="235" customFormat="1" ht="51.75" customHeight="1">
      <c r="A39" s="938"/>
      <c r="B39" s="939" t="s">
        <v>912</v>
      </c>
      <c r="C39" s="935" t="s">
        <v>926</v>
      </c>
      <c r="D39" s="940" t="s">
        <v>499</v>
      </c>
      <c r="E39" s="935" t="s">
        <v>500</v>
      </c>
      <c r="F39" s="940">
        <v>4</v>
      </c>
      <c r="G39" s="940" t="s">
        <v>409</v>
      </c>
      <c r="H39" s="1758">
        <v>26690.135999999999</v>
      </c>
      <c r="I39" s="887">
        <f t="shared" si="1"/>
        <v>24021.1224</v>
      </c>
      <c r="J39" s="964"/>
      <c r="K39" s="255"/>
      <c r="L39" s="255"/>
      <c r="M39" s="1662"/>
      <c r="N39" s="964"/>
      <c r="O39" s="255"/>
      <c r="P39" s="255"/>
      <c r="Q39" s="964"/>
      <c r="R39" s="964"/>
      <c r="S39" s="964"/>
      <c r="T39" s="964"/>
      <c r="U39" s="964"/>
      <c r="V39" s="964"/>
      <c r="W39" s="964"/>
      <c r="X39" s="964"/>
      <c r="Y39" s="964"/>
      <c r="Z39" s="964"/>
      <c r="AA39" s="964"/>
      <c r="AB39" s="964"/>
    </row>
    <row r="40" spans="1:28" s="235" customFormat="1" ht="54" customHeight="1">
      <c r="A40" s="938"/>
      <c r="B40" s="939" t="s">
        <v>916</v>
      </c>
      <c r="C40" s="935" t="s">
        <v>2137</v>
      </c>
      <c r="D40" s="940" t="s">
        <v>499</v>
      </c>
      <c r="E40" s="935" t="s">
        <v>500</v>
      </c>
      <c r="F40" s="940">
        <v>4</v>
      </c>
      <c r="G40" s="940" t="s">
        <v>409</v>
      </c>
      <c r="H40" s="1758">
        <v>29588.318100000004</v>
      </c>
      <c r="I40" s="887">
        <f t="shared" si="1"/>
        <v>26629.486290000004</v>
      </c>
      <c r="J40" s="964"/>
      <c r="K40" s="255"/>
      <c r="L40" s="255"/>
      <c r="M40" s="1662"/>
      <c r="N40" s="964"/>
      <c r="O40" s="255"/>
      <c r="P40" s="255"/>
      <c r="Q40" s="964"/>
      <c r="R40" s="964"/>
      <c r="S40" s="964"/>
      <c r="T40" s="964"/>
      <c r="U40" s="964"/>
      <c r="V40" s="964"/>
      <c r="W40" s="964"/>
      <c r="X40" s="964"/>
      <c r="Y40" s="964"/>
      <c r="Z40" s="964"/>
      <c r="AA40" s="964"/>
      <c r="AB40" s="964"/>
    </row>
    <row r="41" spans="1:28" ht="15" customHeight="1">
      <c r="A41" s="967" t="s">
        <v>946</v>
      </c>
      <c r="B41" s="968"/>
      <c r="C41" s="968"/>
      <c r="D41" s="968"/>
      <c r="E41" s="968"/>
      <c r="F41" s="968"/>
      <c r="G41" s="968"/>
      <c r="H41" s="968"/>
      <c r="I41" s="888"/>
      <c r="M41" s="1662"/>
    </row>
    <row r="42" spans="1:28" ht="61.5" customHeight="1">
      <c r="A42" s="938"/>
      <c r="B42" s="939" t="s">
        <v>901</v>
      </c>
      <c r="C42" s="935" t="s">
        <v>927</v>
      </c>
      <c r="D42" s="935" t="s">
        <v>399</v>
      </c>
      <c r="E42" s="935" t="s">
        <v>398</v>
      </c>
      <c r="F42" s="935">
        <v>6.95</v>
      </c>
      <c r="G42" s="940" t="s">
        <v>408</v>
      </c>
      <c r="H42" s="1758">
        <v>27045.81</v>
      </c>
      <c r="I42" s="887">
        <f>H42-H42*$B$4/100</f>
        <v>24341.228999999999</v>
      </c>
      <c r="M42" s="1662"/>
    </row>
    <row r="43" spans="1:28" ht="57.75" customHeight="1">
      <c r="A43" s="938"/>
      <c r="B43" s="939" t="s">
        <v>905</v>
      </c>
      <c r="C43" s="935" t="s">
        <v>928</v>
      </c>
      <c r="D43" s="935" t="s">
        <v>399</v>
      </c>
      <c r="E43" s="935" t="s">
        <v>398</v>
      </c>
      <c r="F43" s="935">
        <v>6.95</v>
      </c>
      <c r="G43" s="940" t="s">
        <v>406</v>
      </c>
      <c r="H43" s="1758">
        <v>26971.758000000002</v>
      </c>
      <c r="I43" s="887">
        <f>H43-H43*$B$4/100</f>
        <v>24274.582200000001</v>
      </c>
      <c r="M43" s="1662"/>
    </row>
    <row r="44" spans="1:28" ht="68.25" customHeight="1">
      <c r="A44" s="938"/>
      <c r="B44" s="939" t="s">
        <v>907</v>
      </c>
      <c r="C44" s="935" t="s">
        <v>929</v>
      </c>
      <c r="D44" s="935" t="s">
        <v>399</v>
      </c>
      <c r="E44" s="935" t="s">
        <v>407</v>
      </c>
      <c r="F44" s="935">
        <v>6.95</v>
      </c>
      <c r="G44" s="940" t="s">
        <v>406</v>
      </c>
      <c r="H44" s="1758">
        <v>28895.988000000001</v>
      </c>
      <c r="I44" s="887">
        <f>H44-H44*$B$4/100</f>
        <v>26006.389200000001</v>
      </c>
      <c r="M44" s="1662"/>
    </row>
    <row r="45" spans="1:28" s="255" customFormat="1" ht="48.75" customHeight="1">
      <c r="A45" s="938"/>
      <c r="B45" s="939" t="s">
        <v>912</v>
      </c>
      <c r="C45" s="935" t="s">
        <v>930</v>
      </c>
      <c r="D45" s="935" t="s">
        <v>399</v>
      </c>
      <c r="E45" s="935" t="s">
        <v>398</v>
      </c>
      <c r="F45" s="935">
        <v>6.95</v>
      </c>
      <c r="G45" s="940" t="s">
        <v>405</v>
      </c>
      <c r="H45" s="1758">
        <v>31486.685999999998</v>
      </c>
      <c r="I45" s="887">
        <f>H45-H45*$B$4/100</f>
        <v>28338.017399999997</v>
      </c>
      <c r="M45" s="1662"/>
    </row>
    <row r="46" spans="1:28" ht="57.2" customHeight="1">
      <c r="A46" s="938"/>
      <c r="B46" s="939" t="s">
        <v>916</v>
      </c>
      <c r="C46" s="935" t="s">
        <v>931</v>
      </c>
      <c r="D46" s="935" t="s">
        <v>399</v>
      </c>
      <c r="E46" s="935" t="s">
        <v>398</v>
      </c>
      <c r="F46" s="935">
        <v>6.95</v>
      </c>
      <c r="G46" s="940" t="s">
        <v>405</v>
      </c>
      <c r="H46" s="1758">
        <v>33211.199999999997</v>
      </c>
      <c r="I46" s="887">
        <f>H46-H46*$B$4/100</f>
        <v>29890.079999999998</v>
      </c>
      <c r="M46" s="1662"/>
    </row>
    <row r="47" spans="1:28" ht="15" customHeight="1">
      <c r="A47" s="967" t="s">
        <v>945</v>
      </c>
      <c r="B47" s="968"/>
      <c r="C47" s="968"/>
      <c r="D47" s="968"/>
      <c r="E47" s="968"/>
      <c r="F47" s="968"/>
      <c r="G47" s="968"/>
      <c r="H47" s="968"/>
      <c r="I47" s="888"/>
      <c r="M47" s="1662"/>
    </row>
    <row r="48" spans="1:28" ht="61.5" customHeight="1">
      <c r="A48" s="938"/>
      <c r="B48" s="939" t="s">
        <v>932</v>
      </c>
      <c r="C48" s="935" t="s">
        <v>933</v>
      </c>
      <c r="D48" s="934" t="s">
        <v>40</v>
      </c>
      <c r="E48" s="934" t="s">
        <v>404</v>
      </c>
      <c r="F48" s="934">
        <v>1.29</v>
      </c>
      <c r="G48" s="937" t="s">
        <v>403</v>
      </c>
      <c r="H48" s="1758">
        <v>10172.5008</v>
      </c>
      <c r="I48" s="887">
        <f>H48-H48*$B$4/100</f>
        <v>9155.25072</v>
      </c>
      <c r="M48" s="1662"/>
    </row>
    <row r="49" spans="1:28" ht="15" customHeight="1">
      <c r="A49" s="967" t="s">
        <v>357</v>
      </c>
      <c r="B49" s="968"/>
      <c r="C49" s="968"/>
      <c r="D49" s="968"/>
      <c r="E49" s="968"/>
      <c r="F49" s="968"/>
      <c r="G49" s="968"/>
      <c r="H49" s="968"/>
      <c r="I49" s="888"/>
      <c r="M49" s="1662"/>
    </row>
    <row r="50" spans="1:28" ht="63.75" customHeight="1">
      <c r="A50" s="938"/>
      <c r="B50" s="939" t="s">
        <v>934</v>
      </c>
      <c r="C50" s="935" t="s">
        <v>935</v>
      </c>
      <c r="D50" s="935" t="s">
        <v>402</v>
      </c>
      <c r="E50" s="935" t="s">
        <v>401</v>
      </c>
      <c r="F50" s="935">
        <v>4.53</v>
      </c>
      <c r="G50" s="940" t="s">
        <v>400</v>
      </c>
      <c r="H50" s="1758">
        <v>6441.2897999999996</v>
      </c>
      <c r="I50" s="887">
        <f t="shared" ref="I50:I55" si="2">H50-H50*$B$4/100</f>
        <v>5797.1608199999991</v>
      </c>
      <c r="M50" s="1662"/>
    </row>
    <row r="51" spans="1:28" ht="74.25" customHeight="1">
      <c r="A51" s="938"/>
      <c r="B51" s="939" t="s">
        <v>936</v>
      </c>
      <c r="C51" s="935" t="s">
        <v>937</v>
      </c>
      <c r="D51" s="935" t="s">
        <v>402</v>
      </c>
      <c r="E51" s="935" t="s">
        <v>401</v>
      </c>
      <c r="F51" s="935">
        <v>4.53</v>
      </c>
      <c r="G51" s="940" t="s">
        <v>400</v>
      </c>
      <c r="H51" s="1758">
        <v>6954.3804</v>
      </c>
      <c r="I51" s="887">
        <f t="shared" si="2"/>
        <v>6258.94236</v>
      </c>
      <c r="M51" s="1662"/>
    </row>
    <row r="52" spans="1:28" ht="73.5" customHeight="1">
      <c r="A52" s="938"/>
      <c r="B52" s="939" t="s">
        <v>938</v>
      </c>
      <c r="C52" s="935" t="s">
        <v>939</v>
      </c>
      <c r="D52" s="935" t="s">
        <v>399</v>
      </c>
      <c r="E52" s="935" t="s">
        <v>500</v>
      </c>
      <c r="F52" s="935">
        <v>5.6</v>
      </c>
      <c r="G52" s="940" t="s">
        <v>400</v>
      </c>
      <c r="H52" s="1758">
        <v>7503.7115999999996</v>
      </c>
      <c r="I52" s="887">
        <f t="shared" si="2"/>
        <v>6753.3404399999999</v>
      </c>
      <c r="M52" s="1662"/>
    </row>
    <row r="53" spans="1:28" s="236" customFormat="1" ht="81" customHeight="1">
      <c r="A53" s="939"/>
      <c r="B53" s="939" t="s">
        <v>940</v>
      </c>
      <c r="C53" s="935" t="s">
        <v>1119</v>
      </c>
      <c r="D53" s="935" t="s">
        <v>399</v>
      </c>
      <c r="E53" s="935" t="s">
        <v>398</v>
      </c>
      <c r="F53" s="935">
        <v>5.93</v>
      </c>
      <c r="G53" s="940" t="s">
        <v>400</v>
      </c>
      <c r="H53" s="1758">
        <v>13343.946</v>
      </c>
      <c r="I53" s="887">
        <f t="shared" si="2"/>
        <v>12009.5514</v>
      </c>
      <c r="J53" s="256"/>
      <c r="K53" s="255"/>
      <c r="L53" s="255"/>
      <c r="M53" s="1662"/>
      <c r="N53" s="256"/>
      <c r="O53" s="255"/>
      <c r="P53" s="255"/>
      <c r="Q53" s="256"/>
      <c r="R53" s="256"/>
      <c r="S53" s="256"/>
      <c r="T53" s="256"/>
      <c r="U53" s="256"/>
      <c r="V53" s="256"/>
      <c r="W53" s="256"/>
      <c r="X53" s="256"/>
      <c r="Y53" s="256"/>
      <c r="Z53" s="256"/>
      <c r="AA53" s="256"/>
      <c r="AB53" s="256"/>
    </row>
    <row r="54" spans="1:28" s="236" customFormat="1" ht="81" customHeight="1">
      <c r="A54" s="939"/>
      <c r="B54" s="939" t="s">
        <v>1118</v>
      </c>
      <c r="C54" s="935" t="s">
        <v>1120</v>
      </c>
      <c r="D54" s="935" t="s">
        <v>399</v>
      </c>
      <c r="E54" s="935" t="s">
        <v>398</v>
      </c>
      <c r="F54" s="935">
        <v>5.93</v>
      </c>
      <c r="G54" s="940" t="s">
        <v>400</v>
      </c>
      <c r="H54" s="1758">
        <v>13945.338</v>
      </c>
      <c r="I54" s="887">
        <f t="shared" si="2"/>
        <v>12550.804199999999</v>
      </c>
      <c r="J54" s="256"/>
      <c r="K54" s="255"/>
      <c r="L54" s="255"/>
      <c r="M54" s="1662"/>
      <c r="N54" s="256"/>
      <c r="O54" s="255"/>
      <c r="P54" s="255"/>
      <c r="Q54" s="256"/>
      <c r="R54" s="256"/>
      <c r="S54" s="256"/>
      <c r="T54" s="256"/>
      <c r="U54" s="256"/>
      <c r="V54" s="256"/>
      <c r="W54" s="256"/>
      <c r="X54" s="256"/>
      <c r="Y54" s="256"/>
      <c r="Z54" s="256"/>
      <c r="AA54" s="256"/>
      <c r="AB54" s="256"/>
    </row>
    <row r="55" spans="1:28" s="236" customFormat="1" ht="81" customHeight="1">
      <c r="A55" s="973"/>
      <c r="B55" s="980" t="s">
        <v>6827</v>
      </c>
      <c r="C55" s="980" t="s">
        <v>6828</v>
      </c>
      <c r="D55" s="981" t="s">
        <v>399</v>
      </c>
      <c r="E55" s="981" t="s">
        <v>6829</v>
      </c>
      <c r="F55" s="981">
        <v>9.33</v>
      </c>
      <c r="G55" s="982" t="s">
        <v>6830</v>
      </c>
      <c r="H55" s="1758">
        <v>17214.845999999998</v>
      </c>
      <c r="I55" s="887">
        <f t="shared" si="2"/>
        <v>15493.361399999998</v>
      </c>
      <c r="J55" s="256"/>
      <c r="K55" s="255"/>
      <c r="L55" s="255"/>
      <c r="M55" s="1662"/>
      <c r="N55" s="256"/>
      <c r="O55" s="255"/>
      <c r="P55" s="255"/>
      <c r="Q55" s="256"/>
      <c r="R55" s="256"/>
      <c r="S55" s="256"/>
      <c r="T55" s="256"/>
      <c r="U55" s="256"/>
      <c r="V55" s="256"/>
      <c r="W55" s="256"/>
      <c r="X55" s="256"/>
      <c r="Y55" s="256"/>
      <c r="Z55" s="256"/>
      <c r="AA55" s="256"/>
      <c r="AB55" s="256"/>
    </row>
    <row r="56" spans="1:28" s="236" customFormat="1" ht="15.75" customHeight="1">
      <c r="A56" s="970" t="s">
        <v>72</v>
      </c>
      <c r="B56" s="971"/>
      <c r="C56" s="971"/>
      <c r="D56" s="971"/>
      <c r="E56" s="971"/>
      <c r="F56" s="971"/>
      <c r="G56" s="971"/>
      <c r="H56" s="968"/>
      <c r="I56" s="888"/>
      <c r="J56" s="256"/>
      <c r="K56" s="255"/>
      <c r="L56" s="255"/>
      <c r="M56" s="1662"/>
      <c r="N56" s="256"/>
      <c r="O56" s="255"/>
      <c r="P56" s="256"/>
      <c r="Q56" s="256"/>
      <c r="R56" s="256"/>
      <c r="S56" s="256"/>
      <c r="T56" s="256"/>
      <c r="U56" s="256"/>
      <c r="V56" s="256"/>
      <c r="W56" s="256"/>
      <c r="X56" s="256"/>
      <c r="Y56" s="256"/>
      <c r="Z56" s="256"/>
      <c r="AA56" s="256"/>
      <c r="AB56" s="256"/>
    </row>
    <row r="57" spans="1:28" s="256" customFormat="1" ht="56.25" customHeight="1">
      <c r="A57" s="938"/>
      <c r="B57" s="939" t="s">
        <v>1183</v>
      </c>
      <c r="C57" s="934" t="s">
        <v>941</v>
      </c>
      <c r="D57" s="938"/>
      <c r="E57" s="938"/>
      <c r="F57" s="938"/>
      <c r="G57" s="937" t="s">
        <v>397</v>
      </c>
      <c r="H57" s="1758">
        <v>861.35939999999994</v>
      </c>
      <c r="I57" s="887">
        <f>H57-H57*$B$4/100</f>
        <v>775.22345999999993</v>
      </c>
      <c r="K57" s="255"/>
      <c r="L57" s="255"/>
      <c r="M57" s="1662"/>
      <c r="O57" s="255"/>
      <c r="P57" s="255"/>
    </row>
    <row r="58" spans="1:28" s="256" customFormat="1" ht="59.25" customHeight="1">
      <c r="A58" s="938"/>
      <c r="B58" s="939" t="s">
        <v>1121</v>
      </c>
      <c r="C58" s="934" t="s">
        <v>942</v>
      </c>
      <c r="D58" s="938"/>
      <c r="E58" s="938"/>
      <c r="F58" s="938"/>
      <c r="G58" s="937" t="s">
        <v>397</v>
      </c>
      <c r="H58" s="1758">
        <v>594.7722</v>
      </c>
      <c r="I58" s="887">
        <f>H58-H58*$B$4/100</f>
        <v>535.29498000000001</v>
      </c>
      <c r="K58" s="255"/>
      <c r="L58" s="255"/>
      <c r="M58" s="1662"/>
      <c r="O58" s="255"/>
      <c r="P58" s="255"/>
    </row>
    <row r="59" spans="1:28" s="255" customFormat="1" ht="51.75" customHeight="1">
      <c r="A59" s="546"/>
      <c r="B59" s="932" t="s">
        <v>1184</v>
      </c>
      <c r="C59" s="934" t="s">
        <v>1122</v>
      </c>
      <c r="D59" s="932"/>
      <c r="E59" s="932"/>
      <c r="F59" s="932"/>
      <c r="G59" s="937" t="s">
        <v>397</v>
      </c>
      <c r="H59" s="1758">
        <v>861.35939999999994</v>
      </c>
      <c r="I59" s="887">
        <f>H59-H59*$B$4/100</f>
        <v>775.22345999999993</v>
      </c>
      <c r="M59" s="1662"/>
    </row>
    <row r="60" spans="1:28" s="255" customFormat="1" ht="51.75" customHeight="1">
      <c r="A60" s="975"/>
      <c r="B60" s="974" t="s">
        <v>6831</v>
      </c>
      <c r="C60" s="974" t="s">
        <v>6832</v>
      </c>
      <c r="D60" s="974"/>
      <c r="E60" s="974"/>
      <c r="F60" s="974"/>
      <c r="G60" s="983" t="s">
        <v>397</v>
      </c>
      <c r="H60" s="1758">
        <v>861.35939999999994</v>
      </c>
      <c r="I60" s="887">
        <f>H60-H60*$B$4/100</f>
        <v>775.22345999999993</v>
      </c>
      <c r="M60" s="1662"/>
    </row>
    <row r="61" spans="1:28" s="255" customFormat="1" ht="16.5" thickBot="1">
      <c r="A61" s="967" t="s">
        <v>4835</v>
      </c>
      <c r="B61" s="968"/>
      <c r="C61" s="968"/>
      <c r="D61" s="968"/>
      <c r="E61" s="968"/>
      <c r="F61" s="968"/>
      <c r="G61" s="968"/>
      <c r="H61" s="968"/>
      <c r="I61" s="888"/>
      <c r="M61" s="1662"/>
    </row>
    <row r="62" spans="1:28" s="255" customFormat="1" ht="51.75" customHeight="1">
      <c r="A62" s="932"/>
      <c r="B62" s="932" t="s">
        <v>4817</v>
      </c>
      <c r="C62" s="934" t="s">
        <v>4826</v>
      </c>
      <c r="D62" s="931" t="s">
        <v>81</v>
      </c>
      <c r="E62" s="931" t="s">
        <v>4836</v>
      </c>
      <c r="F62" s="931">
        <v>3.15</v>
      </c>
      <c r="G62" s="574" t="s">
        <v>4837</v>
      </c>
      <c r="H62" s="1758">
        <v>12003.2682</v>
      </c>
      <c r="I62" s="887">
        <f t="shared" ref="I62:I70" si="3">H62-H62*$B$4/100</f>
        <v>10802.94138</v>
      </c>
      <c r="M62" s="1662"/>
    </row>
    <row r="63" spans="1:28" s="255" customFormat="1" ht="51.75" customHeight="1">
      <c r="A63" s="932"/>
      <c r="B63" s="932" t="s">
        <v>4818</v>
      </c>
      <c r="C63" s="934" t="s">
        <v>4827</v>
      </c>
      <c r="D63" s="931" t="s">
        <v>81</v>
      </c>
      <c r="E63" s="931" t="s">
        <v>4836</v>
      </c>
      <c r="F63" s="931">
        <v>3.15</v>
      </c>
      <c r="G63" s="936" t="s">
        <v>4838</v>
      </c>
      <c r="H63" s="1758">
        <v>13562.5677</v>
      </c>
      <c r="I63" s="887">
        <f t="shared" si="3"/>
        <v>12206.31093</v>
      </c>
      <c r="M63" s="1662"/>
    </row>
    <row r="64" spans="1:28" s="255" customFormat="1" ht="51.75" customHeight="1">
      <c r="A64" s="932"/>
      <c r="B64" s="932" t="s">
        <v>4819</v>
      </c>
      <c r="C64" s="934" t="s">
        <v>4828</v>
      </c>
      <c r="D64" s="931" t="s">
        <v>81</v>
      </c>
      <c r="E64" s="931" t="s">
        <v>4836</v>
      </c>
      <c r="F64" s="931">
        <v>3.15</v>
      </c>
      <c r="G64" s="936" t="s">
        <v>4839</v>
      </c>
      <c r="H64" s="1758">
        <v>15937.673399999998</v>
      </c>
      <c r="I64" s="887">
        <f t="shared" si="3"/>
        <v>14343.906059999998</v>
      </c>
      <c r="M64" s="1662"/>
    </row>
    <row r="65" spans="1:13" s="255" customFormat="1" ht="51.75" customHeight="1">
      <c r="A65" s="932"/>
      <c r="B65" s="932" t="s">
        <v>4820</v>
      </c>
      <c r="C65" s="934" t="s">
        <v>4829</v>
      </c>
      <c r="D65" s="931" t="s">
        <v>81</v>
      </c>
      <c r="E65" s="931" t="s">
        <v>4836</v>
      </c>
      <c r="F65" s="931">
        <v>3.15</v>
      </c>
      <c r="G65" s="985" t="s">
        <v>4840</v>
      </c>
      <c r="H65" s="1758">
        <v>19291.219200000003</v>
      </c>
      <c r="I65" s="887">
        <f t="shared" si="3"/>
        <v>17362.097280000002</v>
      </c>
      <c r="M65" s="1662"/>
    </row>
    <row r="66" spans="1:13" s="255" customFormat="1" ht="51.75" customHeight="1">
      <c r="A66" s="932"/>
      <c r="B66" s="932" t="s">
        <v>4821</v>
      </c>
      <c r="C66" s="934" t="s">
        <v>4830</v>
      </c>
      <c r="D66" s="931" t="s">
        <v>81</v>
      </c>
      <c r="E66" s="931" t="s">
        <v>4836</v>
      </c>
      <c r="F66" s="931">
        <v>3.15</v>
      </c>
      <c r="G66" s="984" t="s">
        <v>4841</v>
      </c>
      <c r="H66" s="1758">
        <v>11069.5959</v>
      </c>
      <c r="I66" s="887">
        <f t="shared" si="3"/>
        <v>9962.6363099999999</v>
      </c>
      <c r="M66" s="1662"/>
    </row>
    <row r="67" spans="1:13" s="255" customFormat="1" ht="51.75" customHeight="1">
      <c r="A67" s="932"/>
      <c r="B67" s="932" t="s">
        <v>4822</v>
      </c>
      <c r="C67" s="934" t="s">
        <v>4831</v>
      </c>
      <c r="D67" s="931" t="s">
        <v>81</v>
      </c>
      <c r="E67" s="931" t="s">
        <v>4836</v>
      </c>
      <c r="F67" s="931">
        <v>3.15</v>
      </c>
      <c r="G67" s="935" t="s">
        <v>4837</v>
      </c>
      <c r="H67" s="1758">
        <v>14126.092200000001</v>
      </c>
      <c r="I67" s="887">
        <f t="shared" si="3"/>
        <v>12713.482980000001</v>
      </c>
      <c r="M67" s="1662"/>
    </row>
    <row r="68" spans="1:13" s="255" customFormat="1" ht="51.75" customHeight="1">
      <c r="A68" s="932"/>
      <c r="B68" s="932" t="s">
        <v>4823</v>
      </c>
      <c r="C68" s="934" t="s">
        <v>4832</v>
      </c>
      <c r="D68" s="931" t="s">
        <v>81</v>
      </c>
      <c r="E68" s="931" t="s">
        <v>4836</v>
      </c>
      <c r="F68" s="931">
        <v>3.15</v>
      </c>
      <c r="G68" s="935" t="s">
        <v>4837</v>
      </c>
      <c r="H68" s="1758">
        <v>16114.388399999998</v>
      </c>
      <c r="I68" s="887">
        <f t="shared" si="3"/>
        <v>14502.949559999997</v>
      </c>
      <c r="M68" s="1662"/>
    </row>
    <row r="69" spans="1:13" s="255" customFormat="1" ht="51.75" customHeight="1">
      <c r="A69" s="932"/>
      <c r="B69" s="932" t="s">
        <v>4824</v>
      </c>
      <c r="C69" s="934" t="s">
        <v>4833</v>
      </c>
      <c r="D69" s="931" t="s">
        <v>81</v>
      </c>
      <c r="E69" s="931" t="s">
        <v>4836</v>
      </c>
      <c r="F69" s="931">
        <v>3.15</v>
      </c>
      <c r="G69" s="935" t="s">
        <v>4838</v>
      </c>
      <c r="H69" s="1758">
        <v>16189.113600000001</v>
      </c>
      <c r="I69" s="887">
        <f t="shared" si="3"/>
        <v>14570.202240000001</v>
      </c>
      <c r="M69" s="1662"/>
    </row>
    <row r="70" spans="1:13" s="255" customFormat="1" ht="51.75" customHeight="1">
      <c r="A70" s="932"/>
      <c r="B70" s="932" t="s">
        <v>4825</v>
      </c>
      <c r="C70" s="934" t="s">
        <v>4834</v>
      </c>
      <c r="D70" s="931" t="s">
        <v>81</v>
      </c>
      <c r="E70" s="931" t="s">
        <v>4836</v>
      </c>
      <c r="F70" s="931">
        <v>3.15</v>
      </c>
      <c r="G70" s="981" t="s">
        <v>4838</v>
      </c>
      <c r="H70" s="1758">
        <v>19654.747200000002</v>
      </c>
      <c r="I70" s="887">
        <f t="shared" si="3"/>
        <v>17689.27248</v>
      </c>
      <c r="M70" s="1662"/>
    </row>
    <row r="71" spans="1:13" s="255" customFormat="1" ht="15.75">
      <c r="A71" s="967" t="s">
        <v>1185</v>
      </c>
      <c r="B71" s="968"/>
      <c r="C71" s="968"/>
      <c r="D71" s="968"/>
      <c r="E71" s="968"/>
      <c r="F71" s="968"/>
      <c r="G71" s="986"/>
      <c r="H71" s="968"/>
      <c r="I71" s="888"/>
      <c r="M71" s="1662"/>
    </row>
    <row r="72" spans="1:13" s="255" customFormat="1" ht="57.2" customHeight="1">
      <c r="A72" s="932"/>
      <c r="B72" s="930" t="s">
        <v>1186</v>
      </c>
      <c r="C72" s="931" t="s">
        <v>1187</v>
      </c>
      <c r="D72" s="931" t="s">
        <v>81</v>
      </c>
      <c r="E72" s="931" t="s">
        <v>500</v>
      </c>
      <c r="F72" s="931">
        <v>4.5</v>
      </c>
      <c r="G72" s="933" t="s">
        <v>1188</v>
      </c>
      <c r="H72" s="1758">
        <v>13249.473600000001</v>
      </c>
      <c r="I72" s="887">
        <f t="shared" ref="I72:I83" si="4">H72-H72*$B$4/100</f>
        <v>11924.526240000001</v>
      </c>
      <c r="M72" s="1662"/>
    </row>
    <row r="73" spans="1:13" s="255" customFormat="1" ht="57.2" customHeight="1">
      <c r="A73" s="932"/>
      <c r="B73" s="930" t="s">
        <v>1189</v>
      </c>
      <c r="C73" s="931" t="s">
        <v>1190</v>
      </c>
      <c r="D73" s="931" t="s">
        <v>81</v>
      </c>
      <c r="E73" s="931" t="s">
        <v>500</v>
      </c>
      <c r="F73" s="931">
        <v>4.5</v>
      </c>
      <c r="G73" s="933" t="s">
        <v>1191</v>
      </c>
      <c r="H73" s="1758">
        <v>16137.9504</v>
      </c>
      <c r="I73" s="887">
        <f t="shared" si="4"/>
        <v>14524.155360000001</v>
      </c>
      <c r="M73" s="1662"/>
    </row>
    <row r="74" spans="1:13" s="255" customFormat="1" ht="57.2" customHeight="1">
      <c r="A74" s="932"/>
      <c r="B74" s="930" t="s">
        <v>1192</v>
      </c>
      <c r="C74" s="931" t="s">
        <v>1193</v>
      </c>
      <c r="D74" s="931" t="s">
        <v>81</v>
      </c>
      <c r="E74" s="931" t="s">
        <v>500</v>
      </c>
      <c r="F74" s="931">
        <v>4.5</v>
      </c>
      <c r="G74" s="933" t="s">
        <v>1194</v>
      </c>
      <c r="H74" s="1758">
        <v>21454.210799999997</v>
      </c>
      <c r="I74" s="887">
        <f t="shared" si="4"/>
        <v>19308.789719999997</v>
      </c>
      <c r="M74" s="1662"/>
    </row>
    <row r="75" spans="1:13" s="255" customFormat="1" ht="57.2" customHeight="1">
      <c r="A75" s="932"/>
      <c r="B75" s="930" t="s">
        <v>1195</v>
      </c>
      <c r="C75" s="931" t="s">
        <v>1196</v>
      </c>
      <c r="D75" s="931" t="s">
        <v>81</v>
      </c>
      <c r="E75" s="931" t="s">
        <v>500</v>
      </c>
      <c r="F75" s="931">
        <v>4.5</v>
      </c>
      <c r="G75" s="933" t="s">
        <v>1197</v>
      </c>
      <c r="H75" s="1758">
        <v>25202.588399999997</v>
      </c>
      <c r="I75" s="887">
        <f t="shared" si="4"/>
        <v>22682.329559999998</v>
      </c>
      <c r="M75" s="1662"/>
    </row>
    <row r="76" spans="1:13" s="255" customFormat="1" ht="57.2" customHeight="1">
      <c r="A76" s="932"/>
      <c r="B76" s="930" t="s">
        <v>1198</v>
      </c>
      <c r="C76" s="931" t="s">
        <v>1199</v>
      </c>
      <c r="D76" s="931" t="s">
        <v>81</v>
      </c>
      <c r="E76" s="931" t="s">
        <v>500</v>
      </c>
      <c r="F76" s="931">
        <v>4.5</v>
      </c>
      <c r="G76" s="933" t="s">
        <v>1200</v>
      </c>
      <c r="H76" s="1758">
        <v>12622.051200000002</v>
      </c>
      <c r="I76" s="887">
        <f t="shared" si="4"/>
        <v>11359.846080000001</v>
      </c>
      <c r="M76" s="1662"/>
    </row>
    <row r="77" spans="1:13" s="255" customFormat="1" ht="57.2" customHeight="1">
      <c r="A77" s="932"/>
      <c r="B77" s="930" t="s">
        <v>1201</v>
      </c>
      <c r="C77" s="931" t="s">
        <v>1202</v>
      </c>
      <c r="D77" s="931" t="s">
        <v>81</v>
      </c>
      <c r="E77" s="931" t="s">
        <v>500</v>
      </c>
      <c r="F77" s="931">
        <v>4.5</v>
      </c>
      <c r="G77" s="933" t="s">
        <v>1188</v>
      </c>
      <c r="H77" s="1758">
        <v>17510.941800000001</v>
      </c>
      <c r="I77" s="887">
        <f t="shared" si="4"/>
        <v>15759.84762</v>
      </c>
      <c r="M77" s="1662"/>
    </row>
    <row r="78" spans="1:13" s="255" customFormat="1" ht="57.2" customHeight="1">
      <c r="A78" s="932"/>
      <c r="B78" s="930" t="s">
        <v>1203</v>
      </c>
      <c r="C78" s="931" t="s">
        <v>1204</v>
      </c>
      <c r="D78" s="931" t="s">
        <v>81</v>
      </c>
      <c r="E78" s="931" t="s">
        <v>500</v>
      </c>
      <c r="F78" s="931">
        <v>4.5</v>
      </c>
      <c r="G78" s="933" t="s">
        <v>1188</v>
      </c>
      <c r="H78" s="1758">
        <v>20128.343399999998</v>
      </c>
      <c r="I78" s="887">
        <f t="shared" si="4"/>
        <v>18115.509059999997</v>
      </c>
      <c r="M78" s="1662"/>
    </row>
    <row r="79" spans="1:13" s="255" customFormat="1" ht="57.2" customHeight="1">
      <c r="A79" s="932"/>
      <c r="B79" s="930" t="s">
        <v>1205</v>
      </c>
      <c r="C79" s="931" t="s">
        <v>1206</v>
      </c>
      <c r="D79" s="931" t="s">
        <v>81</v>
      </c>
      <c r="E79" s="931" t="s">
        <v>500</v>
      </c>
      <c r="F79" s="931">
        <v>4.5</v>
      </c>
      <c r="G79" s="933" t="s">
        <v>1191</v>
      </c>
      <c r="H79" s="1758">
        <v>21160.359</v>
      </c>
      <c r="I79" s="887">
        <f t="shared" si="4"/>
        <v>19044.323100000001</v>
      </c>
      <c r="M79" s="1662"/>
    </row>
    <row r="80" spans="1:13" s="255" customFormat="1" ht="57.2" customHeight="1">
      <c r="A80" s="932"/>
      <c r="B80" s="930" t="s">
        <v>1207</v>
      </c>
      <c r="C80" s="931" t="s">
        <v>1208</v>
      </c>
      <c r="D80" s="931" t="s">
        <v>81</v>
      </c>
      <c r="E80" s="931" t="s">
        <v>500</v>
      </c>
      <c r="F80" s="931">
        <v>4.5</v>
      </c>
      <c r="G80" s="933" t="s">
        <v>1191</v>
      </c>
      <c r="H80" s="1758">
        <v>23538.438000000002</v>
      </c>
      <c r="I80" s="887">
        <f t="shared" si="4"/>
        <v>21184.594200000003</v>
      </c>
      <c r="M80" s="1662"/>
    </row>
    <row r="81" spans="1:13" s="255" customFormat="1" ht="57.2" customHeight="1">
      <c r="A81" s="932"/>
      <c r="B81" s="930" t="s">
        <v>1209</v>
      </c>
      <c r="C81" s="931" t="s">
        <v>1210</v>
      </c>
      <c r="D81" s="931" t="s">
        <v>81</v>
      </c>
      <c r="E81" s="931" t="s">
        <v>500</v>
      </c>
      <c r="F81" s="931">
        <v>4.5</v>
      </c>
      <c r="G81" s="933" t="s">
        <v>1191</v>
      </c>
      <c r="H81" s="1758">
        <v>25830.684000000001</v>
      </c>
      <c r="I81" s="887">
        <f t="shared" si="4"/>
        <v>23247.615600000001</v>
      </c>
      <c r="M81" s="1662"/>
    </row>
    <row r="82" spans="1:13" s="255" customFormat="1" ht="83.25" customHeight="1">
      <c r="A82" s="932"/>
      <c r="B82" s="930" t="s">
        <v>1211</v>
      </c>
      <c r="C82" s="931" t="s">
        <v>1212</v>
      </c>
      <c r="D82" s="932"/>
      <c r="E82" s="931"/>
      <c r="F82" s="931"/>
      <c r="G82" s="931"/>
      <c r="H82" s="1758">
        <v>861.35939999999994</v>
      </c>
      <c r="I82" s="887">
        <f t="shared" si="4"/>
        <v>775.22345999999993</v>
      </c>
      <c r="M82" s="1662"/>
    </row>
    <row r="83" spans="1:13" s="255" customFormat="1" ht="83.25" customHeight="1">
      <c r="A83" s="974"/>
      <c r="B83" s="987" t="s">
        <v>6833</v>
      </c>
      <c r="C83" s="988" t="s">
        <v>6834</v>
      </c>
      <c r="D83" s="989" t="s">
        <v>6835</v>
      </c>
      <c r="E83" s="988"/>
      <c r="F83" s="988"/>
      <c r="G83" s="974"/>
      <c r="H83" s="1758">
        <v>1567.434</v>
      </c>
      <c r="I83" s="887">
        <f t="shared" si="4"/>
        <v>1410.6905999999999</v>
      </c>
      <c r="M83" s="1662"/>
    </row>
    <row r="84" spans="1:13" s="255" customFormat="1" ht="83.25" customHeight="1">
      <c r="A84" s="964"/>
      <c r="B84" s="976"/>
      <c r="C84" s="977"/>
      <c r="D84" s="964"/>
      <c r="E84" s="977"/>
      <c r="F84" s="977"/>
      <c r="G84" s="977"/>
      <c r="H84" s="979"/>
      <c r="I84" s="978"/>
    </row>
    <row r="85" spans="1:13" s="255" customFormat="1">
      <c r="C85" s="257"/>
      <c r="I85" s="886"/>
    </row>
    <row r="86" spans="1:13">
      <c r="A86" s="255"/>
      <c r="B86" s="255"/>
      <c r="C86" s="257"/>
      <c r="D86" s="255"/>
      <c r="E86" s="255"/>
      <c r="F86" s="255"/>
      <c r="G86" s="255"/>
      <c r="I86" s="886"/>
      <c r="K86" s="257"/>
    </row>
    <row r="87" spans="1:13">
      <c r="A87" s="255"/>
      <c r="B87" s="255"/>
      <c r="C87" s="257"/>
      <c r="D87" s="255"/>
      <c r="E87" s="255"/>
      <c r="F87" s="255"/>
      <c r="G87" s="255"/>
      <c r="I87" s="886"/>
      <c r="K87" s="257"/>
    </row>
    <row r="88" spans="1:13">
      <c r="A88" s="255"/>
      <c r="B88" s="255"/>
      <c r="C88" s="257"/>
      <c r="D88" s="255"/>
      <c r="E88" s="255"/>
      <c r="F88" s="255"/>
      <c r="G88" s="255"/>
      <c r="I88" s="886"/>
      <c r="K88" s="257"/>
    </row>
    <row r="89" spans="1:13">
      <c r="A89" s="255"/>
      <c r="B89" s="255"/>
      <c r="C89" s="257"/>
      <c r="D89" s="255"/>
      <c r="E89" s="255"/>
      <c r="F89" s="255"/>
      <c r="G89" s="255"/>
      <c r="I89" s="886"/>
      <c r="K89" s="257"/>
    </row>
    <row r="90" spans="1:13">
      <c r="A90" s="255"/>
      <c r="B90" s="255"/>
      <c r="C90" s="257"/>
      <c r="D90" s="255"/>
      <c r="E90" s="255"/>
      <c r="F90" s="255"/>
      <c r="G90" s="255"/>
      <c r="I90" s="886"/>
      <c r="K90" s="257"/>
    </row>
    <row r="91" spans="1:13">
      <c r="A91" s="255"/>
      <c r="B91" s="255"/>
      <c r="C91" s="257"/>
      <c r="D91" s="255"/>
      <c r="E91" s="255"/>
      <c r="F91" s="255"/>
      <c r="G91" s="255"/>
      <c r="I91" s="886"/>
      <c r="K91" s="257"/>
    </row>
    <row r="92" spans="1:13">
      <c r="A92" s="255"/>
      <c r="B92" s="255"/>
      <c r="C92" s="257"/>
      <c r="D92" s="255"/>
      <c r="E92" s="255"/>
      <c r="F92" s="255"/>
      <c r="G92" s="255"/>
      <c r="I92" s="886"/>
      <c r="K92" s="257"/>
    </row>
    <row r="93" spans="1:13">
      <c r="A93" s="255"/>
      <c r="B93" s="255"/>
      <c r="C93" s="257"/>
      <c r="D93" s="255"/>
      <c r="E93" s="255"/>
      <c r="F93" s="255"/>
      <c r="G93" s="255"/>
      <c r="I93" s="886"/>
      <c r="K93" s="257"/>
    </row>
    <row r="94" spans="1:13">
      <c r="A94" s="255"/>
      <c r="B94" s="255"/>
      <c r="C94" s="257"/>
      <c r="D94" s="255"/>
      <c r="E94" s="255"/>
      <c r="F94" s="255"/>
      <c r="G94" s="255"/>
      <c r="I94" s="886"/>
      <c r="K94" s="257"/>
    </row>
    <row r="95" spans="1:13">
      <c r="A95" s="255"/>
      <c r="B95" s="255"/>
      <c r="C95" s="257"/>
      <c r="D95" s="255"/>
      <c r="E95" s="255"/>
      <c r="F95" s="255"/>
      <c r="G95" s="255"/>
      <c r="I95" s="886"/>
      <c r="K95" s="257"/>
    </row>
    <row r="96" spans="1:13">
      <c r="A96" s="255"/>
      <c r="B96" s="255"/>
      <c r="C96" s="257"/>
      <c r="D96" s="255"/>
      <c r="E96" s="255"/>
      <c r="F96" s="255"/>
      <c r="G96" s="255"/>
      <c r="I96" s="886"/>
      <c r="K96" s="257"/>
    </row>
    <row r="97" spans="1:11">
      <c r="A97" s="255"/>
      <c r="B97" s="255"/>
      <c r="C97" s="257"/>
      <c r="D97" s="255"/>
      <c r="E97" s="255"/>
      <c r="F97" s="255"/>
      <c r="G97" s="255"/>
      <c r="I97" s="886"/>
      <c r="K97" s="257"/>
    </row>
    <row r="98" spans="1:11">
      <c r="A98" s="255"/>
      <c r="B98" s="255"/>
      <c r="C98" s="257"/>
      <c r="D98" s="255"/>
      <c r="E98" s="255"/>
      <c r="F98" s="255"/>
      <c r="G98" s="255"/>
      <c r="I98" s="886"/>
      <c r="K98" s="257"/>
    </row>
    <row r="99" spans="1:11">
      <c r="A99" s="255"/>
      <c r="B99" s="255"/>
      <c r="C99" s="257"/>
      <c r="D99" s="255"/>
      <c r="E99" s="255"/>
      <c r="F99" s="255"/>
      <c r="G99" s="255"/>
      <c r="I99" s="886"/>
      <c r="K99" s="257"/>
    </row>
    <row r="100" spans="1:11">
      <c r="A100" s="255"/>
      <c r="B100" s="255"/>
      <c r="C100" s="257"/>
      <c r="D100" s="255"/>
      <c r="E100" s="255"/>
      <c r="F100" s="255"/>
      <c r="G100" s="255"/>
      <c r="I100" s="886"/>
      <c r="K100" s="257"/>
    </row>
    <row r="101" spans="1:11">
      <c r="A101" s="255"/>
      <c r="B101" s="255"/>
      <c r="C101" s="257"/>
      <c r="D101" s="255"/>
      <c r="E101" s="255"/>
      <c r="F101" s="255"/>
      <c r="G101" s="255"/>
      <c r="I101" s="886"/>
      <c r="K101" s="257"/>
    </row>
    <row r="102" spans="1:11">
      <c r="A102" s="255"/>
      <c r="B102" s="255"/>
      <c r="C102" s="257"/>
      <c r="D102" s="255"/>
      <c r="E102" s="255"/>
      <c r="F102" s="255"/>
      <c r="G102" s="255"/>
      <c r="I102" s="886"/>
      <c r="K102" s="257"/>
    </row>
    <row r="103" spans="1:11">
      <c r="A103" s="255"/>
      <c r="B103" s="255"/>
      <c r="C103" s="257"/>
      <c r="D103" s="255"/>
      <c r="E103" s="255"/>
      <c r="F103" s="255"/>
      <c r="G103" s="255"/>
      <c r="I103" s="886"/>
      <c r="K103" s="257"/>
    </row>
    <row r="104" spans="1:11">
      <c r="A104" s="255"/>
      <c r="B104" s="255"/>
      <c r="C104" s="257"/>
      <c r="D104" s="255"/>
      <c r="E104" s="255"/>
      <c r="F104" s="255"/>
      <c r="G104" s="255"/>
      <c r="I104" s="886"/>
      <c r="K104" s="257"/>
    </row>
    <row r="105" spans="1:11">
      <c r="A105" s="255"/>
      <c r="B105" s="255"/>
      <c r="C105" s="257"/>
      <c r="D105" s="255"/>
      <c r="E105" s="255"/>
      <c r="F105" s="255"/>
      <c r="G105" s="255"/>
      <c r="I105" s="886"/>
      <c r="K105" s="257"/>
    </row>
    <row r="106" spans="1:11">
      <c r="A106" s="255"/>
      <c r="B106" s="255"/>
      <c r="C106" s="257"/>
      <c r="D106" s="255"/>
      <c r="E106" s="255"/>
      <c r="F106" s="255"/>
      <c r="G106" s="255"/>
      <c r="I106" s="886"/>
      <c r="K106" s="257"/>
    </row>
    <row r="107" spans="1:11">
      <c r="A107" s="255"/>
      <c r="B107" s="255"/>
      <c r="C107" s="257"/>
      <c r="D107" s="255"/>
      <c r="E107" s="255"/>
      <c r="F107" s="255"/>
      <c r="G107" s="255"/>
      <c r="I107" s="886"/>
      <c r="K107" s="257"/>
    </row>
    <row r="108" spans="1:11">
      <c r="A108" s="255"/>
      <c r="B108" s="255"/>
      <c r="C108" s="257"/>
      <c r="D108" s="255"/>
      <c r="E108" s="255"/>
      <c r="F108" s="255"/>
      <c r="G108" s="255"/>
      <c r="I108" s="886"/>
      <c r="K108" s="257"/>
    </row>
    <row r="109" spans="1:11">
      <c r="A109" s="255"/>
      <c r="B109" s="255"/>
      <c r="C109" s="257"/>
      <c r="D109" s="255"/>
      <c r="E109" s="255"/>
      <c r="F109" s="255"/>
      <c r="G109" s="255"/>
      <c r="I109" s="886"/>
      <c r="K109" s="257"/>
    </row>
    <row r="110" spans="1:11">
      <c r="A110" s="255"/>
      <c r="B110" s="255"/>
      <c r="C110" s="257"/>
      <c r="D110" s="255"/>
      <c r="E110" s="255"/>
      <c r="F110" s="255"/>
      <c r="G110" s="255"/>
      <c r="I110" s="886"/>
      <c r="K110" s="257"/>
    </row>
    <row r="111" spans="1:11">
      <c r="A111" s="255"/>
      <c r="B111" s="255"/>
      <c r="C111" s="257"/>
      <c r="D111" s="255"/>
      <c r="E111" s="255"/>
      <c r="F111" s="255"/>
      <c r="G111" s="255"/>
      <c r="I111" s="886"/>
      <c r="K111" s="257"/>
    </row>
    <row r="112" spans="1:11">
      <c r="A112" s="255"/>
      <c r="B112" s="255"/>
      <c r="C112" s="257"/>
      <c r="D112" s="255"/>
      <c r="E112" s="255"/>
      <c r="F112" s="255"/>
      <c r="G112" s="255"/>
      <c r="I112" s="886"/>
      <c r="K112" s="257"/>
    </row>
    <row r="113" spans="1:11">
      <c r="A113" s="255"/>
      <c r="B113" s="255"/>
      <c r="C113" s="257"/>
      <c r="D113" s="255"/>
      <c r="E113" s="255"/>
      <c r="F113" s="255"/>
      <c r="G113" s="255"/>
      <c r="I113" s="886"/>
      <c r="K113" s="257"/>
    </row>
    <row r="114" spans="1:11">
      <c r="A114" s="255"/>
      <c r="B114" s="255"/>
      <c r="C114" s="257"/>
      <c r="D114" s="255"/>
      <c r="E114" s="255"/>
      <c r="F114" s="255"/>
      <c r="G114" s="255"/>
      <c r="I114" s="886"/>
      <c r="K114" s="257"/>
    </row>
    <row r="115" spans="1:11">
      <c r="A115" s="255"/>
      <c r="B115" s="255"/>
      <c r="C115" s="257"/>
      <c r="D115" s="255"/>
      <c r="E115" s="255"/>
      <c r="F115" s="255"/>
      <c r="G115" s="255"/>
      <c r="I115" s="886"/>
      <c r="K115" s="257"/>
    </row>
    <row r="116" spans="1:11">
      <c r="A116" s="255"/>
      <c r="B116" s="255"/>
      <c r="C116" s="257"/>
      <c r="D116" s="255"/>
      <c r="E116" s="255"/>
      <c r="F116" s="255"/>
      <c r="G116" s="255"/>
      <c r="I116" s="886"/>
      <c r="K116" s="257"/>
    </row>
    <row r="117" spans="1:11">
      <c r="A117" s="255"/>
      <c r="B117" s="255"/>
      <c r="C117" s="257"/>
      <c r="D117" s="255"/>
      <c r="E117" s="255"/>
      <c r="F117" s="255"/>
      <c r="G117" s="255"/>
      <c r="I117" s="886"/>
      <c r="K117" s="257"/>
    </row>
    <row r="118" spans="1:11">
      <c r="A118" s="255"/>
      <c r="B118" s="255"/>
      <c r="C118" s="257"/>
      <c r="D118" s="255"/>
      <c r="E118" s="255"/>
      <c r="F118" s="255"/>
      <c r="G118" s="255"/>
      <c r="I118" s="886"/>
      <c r="K118" s="257"/>
    </row>
    <row r="119" spans="1:11">
      <c r="A119" s="255"/>
      <c r="B119" s="255"/>
      <c r="C119" s="257"/>
      <c r="D119" s="255"/>
      <c r="E119" s="255"/>
      <c r="F119" s="255"/>
      <c r="G119" s="255"/>
      <c r="I119" s="886"/>
      <c r="K119" s="257"/>
    </row>
    <row r="120" spans="1:11">
      <c r="A120" s="255"/>
      <c r="B120" s="255"/>
      <c r="C120" s="257"/>
      <c r="D120" s="255"/>
      <c r="E120" s="255"/>
      <c r="F120" s="255"/>
      <c r="G120" s="255"/>
      <c r="I120" s="886"/>
      <c r="K120" s="257"/>
    </row>
    <row r="121" spans="1:11">
      <c r="A121" s="255"/>
      <c r="B121" s="255"/>
      <c r="C121" s="257"/>
      <c r="D121" s="255"/>
      <c r="E121" s="255"/>
      <c r="F121" s="255"/>
      <c r="G121" s="255"/>
      <c r="I121" s="886"/>
      <c r="K121" s="257"/>
    </row>
    <row r="122" spans="1:11">
      <c r="A122" s="255"/>
      <c r="B122" s="255"/>
      <c r="C122" s="257"/>
      <c r="D122" s="255"/>
      <c r="E122" s="255"/>
      <c r="F122" s="255"/>
      <c r="G122" s="255"/>
      <c r="I122" s="886"/>
      <c r="K122" s="257"/>
    </row>
    <row r="123" spans="1:11">
      <c r="A123" s="255"/>
      <c r="B123" s="255"/>
      <c r="C123" s="257"/>
      <c r="D123" s="255"/>
      <c r="E123" s="255"/>
      <c r="F123" s="255"/>
      <c r="G123" s="255"/>
      <c r="I123" s="886"/>
      <c r="K123" s="257"/>
    </row>
    <row r="124" spans="1:11">
      <c r="A124" s="255"/>
      <c r="B124" s="255"/>
      <c r="C124" s="257"/>
      <c r="D124" s="255"/>
      <c r="E124" s="255"/>
      <c r="F124" s="255"/>
      <c r="G124" s="255"/>
      <c r="I124" s="886"/>
      <c r="K124" s="257"/>
    </row>
    <row r="125" spans="1:11">
      <c r="A125" s="255"/>
      <c r="B125" s="255"/>
      <c r="C125" s="257"/>
      <c r="D125" s="255"/>
      <c r="E125" s="255"/>
      <c r="F125" s="255"/>
      <c r="G125" s="255"/>
      <c r="I125" s="886"/>
      <c r="K125" s="257"/>
    </row>
    <row r="126" spans="1:11">
      <c r="A126" s="255"/>
      <c r="B126" s="255"/>
      <c r="C126" s="257"/>
      <c r="D126" s="255"/>
      <c r="E126" s="255"/>
      <c r="F126" s="255"/>
      <c r="G126" s="255"/>
      <c r="I126" s="886"/>
      <c r="K126" s="257"/>
    </row>
    <row r="127" spans="1:11">
      <c r="A127" s="255"/>
      <c r="B127" s="255"/>
      <c r="C127" s="257"/>
      <c r="D127" s="255"/>
      <c r="E127" s="255"/>
      <c r="F127" s="255"/>
      <c r="G127" s="255"/>
      <c r="I127" s="886"/>
      <c r="K127" s="257"/>
    </row>
    <row r="128" spans="1:11">
      <c r="A128" s="255"/>
      <c r="B128" s="255"/>
      <c r="C128" s="257"/>
      <c r="D128" s="255"/>
      <c r="E128" s="255"/>
      <c r="F128" s="255"/>
      <c r="G128" s="255"/>
      <c r="I128" s="886"/>
      <c r="K128" s="257"/>
    </row>
    <row r="129" spans="1:11">
      <c r="A129" s="255"/>
      <c r="B129" s="255"/>
      <c r="C129" s="257"/>
      <c r="D129" s="255"/>
      <c r="E129" s="255"/>
      <c r="F129" s="255"/>
      <c r="G129" s="255"/>
      <c r="I129" s="886"/>
      <c r="K129" s="257"/>
    </row>
    <row r="130" spans="1:11">
      <c r="A130" s="255"/>
      <c r="B130" s="255"/>
      <c r="C130" s="257"/>
      <c r="D130" s="255"/>
      <c r="E130" s="255"/>
      <c r="F130" s="255"/>
      <c r="G130" s="255"/>
      <c r="I130" s="886"/>
      <c r="K130" s="257"/>
    </row>
    <row r="131" spans="1:11">
      <c r="A131" s="255"/>
      <c r="B131" s="255"/>
      <c r="C131" s="257"/>
      <c r="D131" s="255"/>
      <c r="E131" s="255"/>
      <c r="F131" s="255"/>
      <c r="G131" s="255"/>
      <c r="I131" s="886"/>
      <c r="K131" s="257"/>
    </row>
    <row r="132" spans="1:11">
      <c r="A132" s="255"/>
      <c r="B132" s="255"/>
      <c r="C132" s="257"/>
      <c r="D132" s="255"/>
      <c r="E132" s="255"/>
      <c r="F132" s="255"/>
      <c r="G132" s="255"/>
      <c r="I132" s="886"/>
      <c r="K132" s="257"/>
    </row>
    <row r="133" spans="1:11">
      <c r="A133" s="255"/>
      <c r="B133" s="255"/>
      <c r="C133" s="257"/>
      <c r="D133" s="255"/>
      <c r="E133" s="255"/>
      <c r="F133" s="255"/>
      <c r="G133" s="255"/>
      <c r="I133" s="886"/>
      <c r="K133" s="257"/>
    </row>
    <row r="134" spans="1:11">
      <c r="A134" s="255"/>
      <c r="B134" s="255"/>
      <c r="C134" s="257"/>
      <c r="D134" s="255"/>
      <c r="E134" s="255"/>
      <c r="F134" s="255"/>
      <c r="G134" s="255"/>
      <c r="I134" s="886"/>
      <c r="K134" s="257"/>
    </row>
    <row r="135" spans="1:11">
      <c r="A135" s="255"/>
      <c r="B135" s="255"/>
      <c r="C135" s="257"/>
      <c r="D135" s="255"/>
      <c r="E135" s="255"/>
      <c r="F135" s="255"/>
      <c r="G135" s="255"/>
      <c r="I135" s="886"/>
      <c r="K135" s="257"/>
    </row>
    <row r="136" spans="1:11">
      <c r="A136" s="255"/>
      <c r="B136" s="255"/>
      <c r="C136" s="257"/>
      <c r="D136" s="255"/>
      <c r="E136" s="255"/>
      <c r="F136" s="255"/>
      <c r="G136" s="255"/>
      <c r="I136" s="886"/>
      <c r="K136" s="257"/>
    </row>
    <row r="137" spans="1:11">
      <c r="A137" s="255"/>
      <c r="B137" s="255"/>
      <c r="C137" s="257"/>
      <c r="D137" s="255"/>
      <c r="E137" s="255"/>
      <c r="F137" s="255"/>
      <c r="G137" s="255"/>
      <c r="I137" s="886"/>
      <c r="K137" s="257"/>
    </row>
    <row r="138" spans="1:11">
      <c r="A138" s="255"/>
      <c r="B138" s="255"/>
      <c r="C138" s="257"/>
      <c r="D138" s="255"/>
      <c r="E138" s="255"/>
      <c r="F138" s="255"/>
      <c r="G138" s="255"/>
      <c r="I138" s="886"/>
      <c r="K138" s="257"/>
    </row>
    <row r="139" spans="1:11">
      <c r="A139" s="255"/>
      <c r="B139" s="255"/>
      <c r="C139" s="257"/>
      <c r="D139" s="255"/>
      <c r="E139" s="255"/>
      <c r="F139" s="255"/>
      <c r="G139" s="255"/>
      <c r="I139" s="886"/>
      <c r="K139" s="257"/>
    </row>
    <row r="140" spans="1:11">
      <c r="A140" s="255"/>
      <c r="B140" s="255"/>
      <c r="C140" s="257"/>
      <c r="D140" s="255"/>
      <c r="E140" s="255"/>
      <c r="F140" s="255"/>
      <c r="G140" s="255"/>
      <c r="I140" s="886"/>
      <c r="K140" s="257"/>
    </row>
    <row r="141" spans="1:11">
      <c r="A141" s="255"/>
      <c r="B141" s="255"/>
      <c r="C141" s="257"/>
      <c r="D141" s="255"/>
      <c r="E141" s="255"/>
      <c r="F141" s="255"/>
      <c r="G141" s="255"/>
      <c r="I141" s="886"/>
      <c r="K141" s="257"/>
    </row>
    <row r="142" spans="1:11">
      <c r="A142" s="255"/>
      <c r="B142" s="255"/>
      <c r="C142" s="257"/>
      <c r="D142" s="255"/>
      <c r="E142" s="255"/>
      <c r="F142" s="255"/>
      <c r="G142" s="255"/>
      <c r="I142" s="886"/>
      <c r="K142" s="257"/>
    </row>
    <row r="143" spans="1:11">
      <c r="A143" s="255"/>
      <c r="B143" s="255"/>
      <c r="C143" s="257"/>
      <c r="D143" s="255"/>
      <c r="E143" s="255"/>
      <c r="F143" s="255"/>
      <c r="G143" s="255"/>
      <c r="I143" s="886"/>
      <c r="K143" s="257"/>
    </row>
    <row r="144" spans="1:11">
      <c r="A144" s="255"/>
      <c r="B144" s="255"/>
      <c r="C144" s="257"/>
      <c r="D144" s="255"/>
      <c r="E144" s="255"/>
      <c r="F144" s="255"/>
      <c r="G144" s="255"/>
      <c r="I144" s="886"/>
      <c r="K144" s="257"/>
    </row>
    <row r="145" spans="1:11">
      <c r="A145" s="255"/>
      <c r="B145" s="255"/>
      <c r="C145" s="257"/>
      <c r="D145" s="255"/>
      <c r="E145" s="255"/>
      <c r="F145" s="255"/>
      <c r="G145" s="255"/>
      <c r="I145" s="886"/>
      <c r="K145" s="257"/>
    </row>
    <row r="146" spans="1:11">
      <c r="A146" s="255"/>
      <c r="B146" s="255"/>
      <c r="C146" s="257"/>
      <c r="D146" s="255"/>
      <c r="E146" s="255"/>
      <c r="F146" s="255"/>
      <c r="G146" s="255"/>
      <c r="I146" s="886"/>
      <c r="K146" s="257"/>
    </row>
    <row r="147" spans="1:11">
      <c r="A147" s="255"/>
      <c r="B147" s="255"/>
      <c r="C147" s="257"/>
      <c r="D147" s="255"/>
      <c r="E147" s="255"/>
      <c r="F147" s="255"/>
      <c r="G147" s="255"/>
      <c r="I147" s="886"/>
      <c r="K147" s="257"/>
    </row>
    <row r="148" spans="1:11">
      <c r="A148" s="255"/>
      <c r="B148" s="255"/>
      <c r="C148" s="257"/>
      <c r="D148" s="255"/>
      <c r="E148" s="255"/>
      <c r="F148" s="255"/>
      <c r="G148" s="255"/>
      <c r="I148" s="886"/>
      <c r="K148" s="257"/>
    </row>
    <row r="149" spans="1:11">
      <c r="A149" s="255"/>
      <c r="B149" s="255"/>
      <c r="C149" s="257"/>
      <c r="D149" s="255"/>
      <c r="E149" s="255"/>
      <c r="F149" s="255"/>
      <c r="G149" s="255"/>
      <c r="I149" s="886"/>
      <c r="K149" s="257"/>
    </row>
    <row r="150" spans="1:11">
      <c r="A150" s="255"/>
      <c r="B150" s="255"/>
      <c r="C150" s="257"/>
      <c r="D150" s="255"/>
      <c r="E150" s="255"/>
      <c r="F150" s="255"/>
      <c r="G150" s="255"/>
      <c r="I150" s="886"/>
      <c r="K150" s="257"/>
    </row>
    <row r="151" spans="1:11">
      <c r="A151" s="255"/>
      <c r="B151" s="255"/>
      <c r="C151" s="257"/>
      <c r="D151" s="255"/>
      <c r="E151" s="255"/>
      <c r="F151" s="255"/>
      <c r="G151" s="255"/>
      <c r="I151" s="886"/>
      <c r="K151" s="257"/>
    </row>
    <row r="152" spans="1:11">
      <c r="A152" s="255"/>
      <c r="B152" s="255"/>
      <c r="C152" s="257"/>
      <c r="D152" s="255"/>
      <c r="E152" s="255"/>
      <c r="F152" s="255"/>
      <c r="G152" s="255"/>
      <c r="I152" s="886"/>
      <c r="K152" s="257"/>
    </row>
    <row r="153" spans="1:11">
      <c r="A153" s="255"/>
      <c r="B153" s="255"/>
      <c r="C153" s="257"/>
      <c r="D153" s="255"/>
      <c r="E153" s="255"/>
      <c r="F153" s="255"/>
      <c r="G153" s="255"/>
      <c r="I153" s="886"/>
      <c r="K153" s="257"/>
    </row>
    <row r="154" spans="1:11">
      <c r="A154" s="255"/>
      <c r="B154" s="255"/>
      <c r="C154" s="257"/>
      <c r="D154" s="255"/>
      <c r="E154" s="255"/>
      <c r="F154" s="255"/>
      <c r="G154" s="255"/>
      <c r="I154" s="886"/>
      <c r="K154" s="257"/>
    </row>
    <row r="155" spans="1:11">
      <c r="A155" s="255"/>
      <c r="B155" s="255"/>
      <c r="C155" s="257"/>
      <c r="D155" s="255"/>
      <c r="E155" s="255"/>
      <c r="F155" s="255"/>
      <c r="G155" s="255"/>
      <c r="I155" s="886"/>
      <c r="K155" s="257"/>
    </row>
    <row r="156" spans="1:11">
      <c r="A156" s="255"/>
      <c r="B156" s="255"/>
      <c r="C156" s="257"/>
      <c r="D156" s="255"/>
      <c r="E156" s="255"/>
      <c r="F156" s="255"/>
      <c r="G156" s="255"/>
      <c r="I156" s="886"/>
      <c r="K156" s="257"/>
    </row>
    <row r="157" spans="1:11">
      <c r="A157" s="255"/>
      <c r="B157" s="255"/>
      <c r="C157" s="257"/>
      <c r="D157" s="255"/>
      <c r="E157" s="255"/>
      <c r="F157" s="255"/>
      <c r="G157" s="255"/>
      <c r="I157" s="886"/>
      <c r="K157" s="257"/>
    </row>
    <row r="158" spans="1:11">
      <c r="A158" s="255"/>
      <c r="B158" s="255"/>
      <c r="C158" s="257"/>
      <c r="D158" s="255"/>
      <c r="E158" s="255"/>
      <c r="F158" s="255"/>
      <c r="G158" s="255"/>
      <c r="I158" s="886"/>
      <c r="K158" s="257"/>
    </row>
    <row r="159" spans="1:11">
      <c r="A159" s="255"/>
      <c r="B159" s="255"/>
      <c r="C159" s="257"/>
      <c r="D159" s="255"/>
      <c r="E159" s="255"/>
      <c r="F159" s="255"/>
      <c r="G159" s="255"/>
      <c r="I159" s="886"/>
      <c r="K159" s="257"/>
    </row>
    <row r="160" spans="1:11">
      <c r="A160" s="255"/>
      <c r="B160" s="255"/>
      <c r="C160" s="257"/>
      <c r="D160" s="255"/>
      <c r="E160" s="255"/>
      <c r="F160" s="255"/>
      <c r="G160" s="255"/>
      <c r="I160" s="886"/>
      <c r="K160" s="257"/>
    </row>
    <row r="161" spans="1:11">
      <c r="A161" s="255"/>
      <c r="B161" s="255"/>
      <c r="C161" s="257"/>
      <c r="D161" s="255"/>
      <c r="E161" s="255"/>
      <c r="F161" s="255"/>
      <c r="G161" s="255"/>
      <c r="I161" s="886"/>
      <c r="K161" s="257"/>
    </row>
    <row r="162" spans="1:11">
      <c r="A162" s="255"/>
      <c r="B162" s="255"/>
      <c r="C162" s="257"/>
      <c r="D162" s="255"/>
      <c r="E162" s="255"/>
      <c r="F162" s="255"/>
      <c r="G162" s="255"/>
      <c r="I162" s="886"/>
      <c r="K162" s="257"/>
    </row>
    <row r="163" spans="1:11">
      <c r="A163" s="255"/>
      <c r="B163" s="255"/>
      <c r="C163" s="257"/>
      <c r="D163" s="255"/>
      <c r="E163" s="255"/>
      <c r="F163" s="255"/>
      <c r="G163" s="255"/>
      <c r="I163" s="886"/>
      <c r="K163" s="257"/>
    </row>
    <row r="164" spans="1:11">
      <c r="A164" s="255"/>
      <c r="B164" s="255"/>
      <c r="C164" s="257"/>
      <c r="D164" s="255"/>
      <c r="E164" s="255"/>
      <c r="F164" s="255"/>
      <c r="G164" s="255"/>
      <c r="I164" s="886"/>
      <c r="K164" s="257"/>
    </row>
    <row r="165" spans="1:11">
      <c r="A165" s="255"/>
      <c r="B165" s="255"/>
      <c r="C165" s="257"/>
      <c r="D165" s="255"/>
      <c r="E165" s="255"/>
      <c r="F165" s="255"/>
      <c r="G165" s="255"/>
      <c r="I165" s="886"/>
      <c r="K165" s="257"/>
    </row>
    <row r="166" spans="1:11">
      <c r="A166" s="255"/>
      <c r="B166" s="255"/>
      <c r="C166" s="257"/>
      <c r="D166" s="255"/>
      <c r="E166" s="255"/>
      <c r="F166" s="255"/>
      <c r="G166" s="255"/>
      <c r="I166" s="886"/>
      <c r="K166" s="257"/>
    </row>
    <row r="167" spans="1:11">
      <c r="A167" s="255"/>
      <c r="B167" s="255"/>
      <c r="C167" s="257"/>
      <c r="D167" s="255"/>
      <c r="E167" s="255"/>
      <c r="F167" s="255"/>
      <c r="G167" s="255"/>
      <c r="I167" s="886"/>
      <c r="K167" s="257"/>
    </row>
    <row r="168" spans="1:11">
      <c r="A168" s="255"/>
      <c r="B168" s="255"/>
      <c r="C168" s="257"/>
      <c r="D168" s="255"/>
      <c r="E168" s="255"/>
      <c r="F168" s="255"/>
      <c r="G168" s="255"/>
      <c r="I168" s="886"/>
      <c r="K168" s="257"/>
    </row>
    <row r="169" spans="1:11">
      <c r="A169" s="255"/>
      <c r="B169" s="255"/>
      <c r="C169" s="257"/>
      <c r="D169" s="255"/>
      <c r="E169" s="255"/>
      <c r="F169" s="255"/>
      <c r="G169" s="255"/>
      <c r="I169" s="886"/>
      <c r="K169" s="257"/>
    </row>
    <row r="170" spans="1:11">
      <c r="A170" s="255"/>
      <c r="B170" s="255"/>
      <c r="C170" s="257"/>
      <c r="D170" s="255"/>
      <c r="E170" s="255"/>
      <c r="F170" s="255"/>
      <c r="G170" s="255"/>
      <c r="I170" s="886"/>
      <c r="K170" s="257"/>
    </row>
    <row r="171" spans="1:11">
      <c r="A171" s="255"/>
      <c r="B171" s="255"/>
      <c r="C171" s="257"/>
      <c r="D171" s="255"/>
      <c r="E171" s="255"/>
      <c r="F171" s="255"/>
      <c r="G171" s="255"/>
      <c r="I171" s="886"/>
      <c r="K171" s="257"/>
    </row>
    <row r="172" spans="1:11">
      <c r="A172" s="255"/>
      <c r="B172" s="255"/>
      <c r="C172" s="257"/>
      <c r="D172" s="255"/>
      <c r="E172" s="255"/>
      <c r="F172" s="255"/>
      <c r="G172" s="255"/>
      <c r="I172" s="886"/>
      <c r="K172" s="257"/>
    </row>
    <row r="173" spans="1:11">
      <c r="A173" s="255"/>
      <c r="B173" s="255"/>
      <c r="C173" s="257"/>
      <c r="D173" s="255"/>
      <c r="E173" s="255"/>
      <c r="F173" s="255"/>
      <c r="G173" s="255"/>
      <c r="I173" s="886"/>
      <c r="K173" s="257"/>
    </row>
    <row r="174" spans="1:11">
      <c r="A174" s="255"/>
      <c r="B174" s="255"/>
      <c r="C174" s="257"/>
      <c r="D174" s="255"/>
      <c r="E174" s="255"/>
      <c r="F174" s="255"/>
      <c r="G174" s="255"/>
      <c r="I174" s="886"/>
      <c r="K174" s="257"/>
    </row>
    <row r="175" spans="1:11">
      <c r="A175" s="255"/>
      <c r="B175" s="255"/>
      <c r="C175" s="257"/>
      <c r="D175" s="255"/>
      <c r="E175" s="255"/>
      <c r="F175" s="255"/>
      <c r="G175" s="255"/>
      <c r="I175" s="886"/>
      <c r="K175" s="257"/>
    </row>
    <row r="176" spans="1:11">
      <c r="A176" s="255"/>
      <c r="B176" s="255"/>
      <c r="C176" s="257"/>
      <c r="D176" s="255"/>
      <c r="E176" s="255"/>
      <c r="F176" s="255"/>
      <c r="G176" s="255"/>
      <c r="I176" s="886"/>
      <c r="K176" s="257"/>
    </row>
    <row r="177" spans="1:11">
      <c r="A177" s="255"/>
      <c r="B177" s="255"/>
      <c r="C177" s="257"/>
      <c r="D177" s="255"/>
      <c r="E177" s="255"/>
      <c r="F177" s="255"/>
      <c r="G177" s="255"/>
      <c r="I177" s="886"/>
      <c r="K177" s="257"/>
    </row>
    <row r="178" spans="1:11">
      <c r="A178" s="255"/>
      <c r="B178" s="255"/>
      <c r="C178" s="257"/>
      <c r="D178" s="255"/>
      <c r="E178" s="255"/>
      <c r="F178" s="255"/>
      <c r="G178" s="255"/>
      <c r="I178" s="886"/>
      <c r="K178" s="257"/>
    </row>
    <row r="179" spans="1:11">
      <c r="A179" s="255"/>
      <c r="B179" s="255"/>
      <c r="C179" s="257"/>
      <c r="D179" s="255"/>
      <c r="E179" s="255"/>
      <c r="F179" s="255"/>
      <c r="G179" s="255"/>
      <c r="I179" s="886"/>
      <c r="K179" s="257"/>
    </row>
    <row r="180" spans="1:11">
      <c r="A180" s="255"/>
      <c r="B180" s="255"/>
      <c r="C180" s="257"/>
      <c r="D180" s="255"/>
      <c r="E180" s="255"/>
      <c r="F180" s="255"/>
      <c r="G180" s="255"/>
      <c r="I180" s="886"/>
      <c r="K180" s="257"/>
    </row>
    <row r="181" spans="1:11">
      <c r="A181" s="255"/>
      <c r="B181" s="255"/>
      <c r="C181" s="257"/>
      <c r="D181" s="255"/>
      <c r="E181" s="255"/>
      <c r="F181" s="255"/>
      <c r="G181" s="255"/>
      <c r="I181" s="886"/>
      <c r="K181" s="257"/>
    </row>
    <row r="182" spans="1:11">
      <c r="A182" s="255"/>
      <c r="B182" s="255"/>
      <c r="C182" s="257"/>
      <c r="D182" s="255"/>
      <c r="E182" s="255"/>
      <c r="F182" s="255"/>
      <c r="G182" s="255"/>
      <c r="I182" s="886"/>
      <c r="K182" s="257"/>
    </row>
    <row r="183" spans="1:11">
      <c r="A183" s="255"/>
      <c r="B183" s="255"/>
      <c r="C183" s="257"/>
      <c r="D183" s="255"/>
      <c r="E183" s="255"/>
      <c r="F183" s="255"/>
      <c r="G183" s="255"/>
      <c r="I183" s="886"/>
      <c r="K183" s="257"/>
    </row>
    <row r="184" spans="1:11">
      <c r="A184" s="255"/>
      <c r="B184" s="255"/>
      <c r="C184" s="257"/>
      <c r="D184" s="255"/>
      <c r="E184" s="255"/>
      <c r="F184" s="255"/>
      <c r="G184" s="255"/>
      <c r="I184" s="886"/>
      <c r="K184" s="257"/>
    </row>
    <row r="185" spans="1:11">
      <c r="A185" s="255"/>
      <c r="B185" s="255"/>
      <c r="C185" s="257"/>
      <c r="D185" s="255"/>
      <c r="E185" s="255"/>
      <c r="F185" s="255"/>
      <c r="G185" s="255"/>
      <c r="I185" s="886"/>
      <c r="K185" s="257"/>
    </row>
    <row r="186" spans="1:11">
      <c r="A186" s="255"/>
      <c r="B186" s="255"/>
      <c r="C186" s="257"/>
      <c r="D186" s="255"/>
      <c r="E186" s="255"/>
      <c r="F186" s="255"/>
      <c r="G186" s="255"/>
      <c r="I186" s="886"/>
      <c r="K186" s="257"/>
    </row>
    <row r="187" spans="1:11">
      <c r="A187" s="255"/>
      <c r="B187" s="255"/>
      <c r="C187" s="257"/>
      <c r="D187" s="255"/>
      <c r="E187" s="255"/>
      <c r="F187" s="255"/>
      <c r="G187" s="255"/>
      <c r="I187" s="886"/>
      <c r="K187" s="257"/>
    </row>
    <row r="188" spans="1:11">
      <c r="A188" s="255"/>
      <c r="B188" s="255"/>
      <c r="C188" s="257"/>
      <c r="D188" s="255"/>
      <c r="E188" s="255"/>
      <c r="F188" s="255"/>
      <c r="G188" s="255"/>
      <c r="I188" s="886"/>
      <c r="K188" s="257"/>
    </row>
    <row r="189" spans="1:11">
      <c r="A189" s="255"/>
      <c r="B189" s="255"/>
      <c r="C189" s="257"/>
      <c r="D189" s="255"/>
      <c r="E189" s="255"/>
      <c r="F189" s="255"/>
      <c r="G189" s="255"/>
      <c r="I189" s="886"/>
      <c r="K189" s="257"/>
    </row>
    <row r="190" spans="1:11">
      <c r="A190" s="255"/>
      <c r="B190" s="255"/>
      <c r="C190" s="257"/>
      <c r="D190" s="255"/>
      <c r="E190" s="255"/>
      <c r="F190" s="255"/>
      <c r="G190" s="255"/>
      <c r="I190" s="886"/>
      <c r="K190" s="257"/>
    </row>
    <row r="191" spans="1:11">
      <c r="A191" s="255"/>
      <c r="B191" s="255"/>
      <c r="C191" s="257"/>
      <c r="D191" s="255"/>
      <c r="E191" s="255"/>
      <c r="F191" s="255"/>
      <c r="G191" s="255"/>
      <c r="I191" s="886"/>
      <c r="K191" s="257"/>
    </row>
    <row r="192" spans="1:11">
      <c r="A192" s="255"/>
      <c r="B192" s="255"/>
      <c r="C192" s="257"/>
      <c r="D192" s="255"/>
      <c r="E192" s="255"/>
      <c r="F192" s="255"/>
      <c r="G192" s="255"/>
      <c r="I192" s="886"/>
      <c r="K192" s="257"/>
    </row>
    <row r="193" spans="1:11">
      <c r="A193" s="255"/>
      <c r="B193" s="255"/>
      <c r="C193" s="257"/>
      <c r="D193" s="255"/>
      <c r="E193" s="255"/>
      <c r="F193" s="255"/>
      <c r="G193" s="255"/>
      <c r="I193" s="886"/>
      <c r="K193" s="257"/>
    </row>
    <row r="194" spans="1:11">
      <c r="A194" s="255"/>
      <c r="B194" s="255"/>
      <c r="C194" s="257"/>
      <c r="D194" s="255"/>
      <c r="E194" s="255"/>
      <c r="F194" s="255"/>
      <c r="G194" s="255"/>
      <c r="I194" s="886"/>
      <c r="K194" s="257"/>
    </row>
    <row r="195" spans="1:11">
      <c r="A195" s="255"/>
      <c r="B195" s="255"/>
      <c r="C195" s="257"/>
      <c r="D195" s="255"/>
      <c r="E195" s="255"/>
      <c r="F195" s="255"/>
      <c r="G195" s="255"/>
      <c r="I195" s="886"/>
      <c r="K195" s="257"/>
    </row>
    <row r="196" spans="1:11">
      <c r="A196" s="255"/>
      <c r="B196" s="255"/>
      <c r="C196" s="257"/>
      <c r="D196" s="255"/>
      <c r="E196" s="255"/>
      <c r="F196" s="255"/>
      <c r="G196" s="255"/>
      <c r="I196" s="886"/>
      <c r="K196" s="257"/>
    </row>
    <row r="197" spans="1:11">
      <c r="A197" s="255"/>
      <c r="B197" s="255"/>
      <c r="C197" s="257"/>
      <c r="D197" s="255"/>
      <c r="E197" s="255"/>
      <c r="F197" s="255"/>
      <c r="G197" s="255"/>
      <c r="I197" s="886"/>
      <c r="K197" s="257"/>
    </row>
    <row r="198" spans="1:11">
      <c r="A198" s="255"/>
      <c r="B198" s="255"/>
      <c r="C198" s="257"/>
      <c r="D198" s="255"/>
      <c r="E198" s="255"/>
      <c r="F198" s="255"/>
      <c r="G198" s="255"/>
      <c r="I198" s="886"/>
      <c r="K198" s="257"/>
    </row>
    <row r="199" spans="1:11">
      <c r="A199" s="255"/>
      <c r="B199" s="255"/>
      <c r="C199" s="257"/>
      <c r="D199" s="255"/>
      <c r="E199" s="255"/>
      <c r="F199" s="255"/>
      <c r="G199" s="255"/>
      <c r="I199" s="886"/>
      <c r="K199" s="257"/>
    </row>
    <row r="200" spans="1:11">
      <c r="A200" s="255"/>
      <c r="B200" s="255"/>
      <c r="C200" s="257"/>
      <c r="D200" s="255"/>
      <c r="E200" s="255"/>
      <c r="F200" s="255"/>
      <c r="G200" s="255"/>
      <c r="I200" s="886"/>
      <c r="K200" s="257"/>
    </row>
    <row r="201" spans="1:11">
      <c r="A201" s="255"/>
      <c r="B201" s="255"/>
      <c r="C201" s="257"/>
      <c r="D201" s="255"/>
      <c r="E201" s="255"/>
      <c r="F201" s="255"/>
      <c r="G201" s="255"/>
      <c r="I201" s="886"/>
      <c r="K201" s="257"/>
    </row>
    <row r="202" spans="1:11">
      <c r="A202" s="255"/>
      <c r="B202" s="255"/>
      <c r="C202" s="257"/>
      <c r="D202" s="255"/>
      <c r="E202" s="255"/>
      <c r="F202" s="255"/>
      <c r="G202" s="255"/>
      <c r="I202" s="886"/>
      <c r="K202" s="257"/>
    </row>
    <row r="203" spans="1:11">
      <c r="A203" s="255"/>
      <c r="B203" s="255"/>
      <c r="C203" s="257"/>
      <c r="D203" s="255"/>
      <c r="E203" s="255"/>
      <c r="F203" s="255"/>
      <c r="G203" s="255"/>
      <c r="I203" s="886"/>
      <c r="K203" s="257"/>
    </row>
    <row r="204" spans="1:11">
      <c r="A204" s="255"/>
      <c r="B204" s="255"/>
      <c r="C204" s="257"/>
      <c r="D204" s="255"/>
      <c r="E204" s="255"/>
      <c r="F204" s="255"/>
      <c r="G204" s="255"/>
      <c r="I204" s="886"/>
      <c r="K204" s="257"/>
    </row>
    <row r="205" spans="1:11">
      <c r="A205" s="255"/>
      <c r="B205" s="255"/>
      <c r="C205" s="257"/>
      <c r="D205" s="255"/>
      <c r="E205" s="255"/>
      <c r="F205" s="255"/>
      <c r="G205" s="255"/>
      <c r="I205" s="886"/>
      <c r="K205" s="257"/>
    </row>
    <row r="206" spans="1:11">
      <c r="A206" s="255"/>
      <c r="B206" s="255"/>
      <c r="C206" s="257"/>
      <c r="D206" s="255"/>
      <c r="E206" s="255"/>
      <c r="F206" s="255"/>
      <c r="G206" s="255"/>
      <c r="I206" s="886"/>
      <c r="K206" s="257"/>
    </row>
    <row r="207" spans="1:11">
      <c r="A207" s="255"/>
      <c r="B207" s="255"/>
      <c r="C207" s="257"/>
      <c r="D207" s="255"/>
      <c r="E207" s="255"/>
      <c r="F207" s="255"/>
      <c r="G207" s="255"/>
      <c r="I207" s="886"/>
      <c r="K207" s="257"/>
    </row>
    <row r="208" spans="1:11">
      <c r="A208" s="255"/>
      <c r="B208" s="255"/>
      <c r="C208" s="257"/>
      <c r="D208" s="255"/>
      <c r="E208" s="255"/>
      <c r="F208" s="255"/>
      <c r="G208" s="255"/>
      <c r="I208" s="886"/>
      <c r="K208" s="257"/>
    </row>
    <row r="209" spans="1:11">
      <c r="A209" s="255"/>
      <c r="B209" s="255"/>
      <c r="C209" s="257"/>
      <c r="D209" s="255"/>
      <c r="E209" s="255"/>
      <c r="F209" s="255"/>
      <c r="G209" s="255"/>
      <c r="I209" s="886"/>
      <c r="K209" s="257"/>
    </row>
    <row r="210" spans="1:11">
      <c r="A210" s="255"/>
      <c r="B210" s="255"/>
      <c r="C210" s="257"/>
      <c r="D210" s="255"/>
      <c r="E210" s="255"/>
      <c r="F210" s="255"/>
      <c r="G210" s="255"/>
      <c r="I210" s="886"/>
      <c r="K210" s="257"/>
    </row>
    <row r="211" spans="1:11">
      <c r="A211" s="255"/>
      <c r="B211" s="255"/>
      <c r="C211" s="257"/>
      <c r="D211" s="255"/>
      <c r="E211" s="255"/>
      <c r="F211" s="255"/>
      <c r="G211" s="255"/>
      <c r="I211" s="886"/>
      <c r="K211" s="257"/>
    </row>
    <row r="212" spans="1:11">
      <c r="A212" s="255"/>
      <c r="B212" s="255"/>
      <c r="C212" s="257"/>
      <c r="D212" s="255"/>
      <c r="E212" s="255"/>
      <c r="F212" s="255"/>
      <c r="G212" s="255"/>
      <c r="I212" s="886"/>
      <c r="K212" s="257"/>
    </row>
    <row r="213" spans="1:11">
      <c r="A213" s="255"/>
      <c r="B213" s="255"/>
      <c r="C213" s="257"/>
      <c r="D213" s="255"/>
      <c r="E213" s="255"/>
      <c r="F213" s="255"/>
      <c r="G213" s="255"/>
      <c r="I213" s="886"/>
      <c r="K213" s="257"/>
    </row>
    <row r="214" spans="1:11">
      <c r="A214" s="255"/>
      <c r="B214" s="255"/>
      <c r="C214" s="257"/>
      <c r="D214" s="255"/>
      <c r="E214" s="255"/>
      <c r="F214" s="255"/>
      <c r="G214" s="255"/>
      <c r="I214" s="886"/>
      <c r="K214" s="257"/>
    </row>
    <row r="215" spans="1:11">
      <c r="A215" s="255"/>
      <c r="B215" s="255"/>
      <c r="C215" s="257"/>
      <c r="D215" s="255"/>
      <c r="E215" s="255"/>
      <c r="F215" s="255"/>
      <c r="G215" s="255"/>
      <c r="I215" s="886"/>
      <c r="K215" s="257"/>
    </row>
    <row r="216" spans="1:11">
      <c r="A216" s="255"/>
      <c r="B216" s="255"/>
      <c r="C216" s="257"/>
      <c r="D216" s="255"/>
      <c r="E216" s="255"/>
      <c r="F216" s="255"/>
      <c r="G216" s="255"/>
      <c r="I216" s="886"/>
      <c r="K216" s="257"/>
    </row>
    <row r="217" spans="1:11">
      <c r="A217" s="255"/>
      <c r="B217" s="255"/>
      <c r="C217" s="257"/>
      <c r="D217" s="255"/>
      <c r="E217" s="255"/>
      <c r="F217" s="255"/>
      <c r="G217" s="255"/>
      <c r="I217" s="886"/>
      <c r="K217" s="257"/>
    </row>
    <row r="218" spans="1:11">
      <c r="A218" s="255"/>
      <c r="B218" s="255"/>
      <c r="C218" s="257"/>
      <c r="D218" s="255"/>
      <c r="E218" s="255"/>
      <c r="F218" s="255"/>
      <c r="G218" s="255"/>
      <c r="I218" s="886"/>
      <c r="K218" s="257"/>
    </row>
    <row r="219" spans="1:11">
      <c r="A219" s="255"/>
      <c r="B219" s="255"/>
      <c r="C219" s="257"/>
      <c r="D219" s="255"/>
      <c r="E219" s="255"/>
      <c r="F219" s="255"/>
      <c r="G219" s="255"/>
      <c r="I219" s="886"/>
      <c r="K219" s="257"/>
    </row>
    <row r="220" spans="1:11">
      <c r="A220" s="255"/>
      <c r="B220" s="255"/>
      <c r="C220" s="257"/>
      <c r="D220" s="255"/>
      <c r="E220" s="255"/>
      <c r="F220" s="255"/>
      <c r="G220" s="255"/>
      <c r="I220" s="886"/>
      <c r="K220" s="257"/>
    </row>
    <row r="221" spans="1:11">
      <c r="A221" s="255"/>
      <c r="B221" s="255"/>
      <c r="C221" s="257"/>
      <c r="D221" s="255"/>
      <c r="E221" s="255"/>
      <c r="F221" s="255"/>
      <c r="G221" s="255"/>
      <c r="I221" s="886"/>
      <c r="K221" s="257"/>
    </row>
    <row r="222" spans="1:11">
      <c r="A222" s="255"/>
      <c r="B222" s="255"/>
      <c r="C222" s="257"/>
      <c r="D222" s="255"/>
      <c r="E222" s="255"/>
      <c r="F222" s="255"/>
      <c r="G222" s="255"/>
      <c r="I222" s="886"/>
      <c r="K222" s="257"/>
    </row>
    <row r="223" spans="1:11">
      <c r="A223" s="255"/>
      <c r="B223" s="255"/>
      <c r="C223" s="257"/>
      <c r="D223" s="255"/>
      <c r="E223" s="255"/>
      <c r="F223" s="255"/>
      <c r="G223" s="255"/>
      <c r="I223" s="886"/>
      <c r="K223" s="257"/>
    </row>
    <row r="224" spans="1:11">
      <c r="A224" s="255"/>
      <c r="B224" s="255"/>
      <c r="C224" s="257"/>
      <c r="D224" s="255"/>
      <c r="E224" s="255"/>
      <c r="F224" s="255"/>
      <c r="G224" s="255"/>
      <c r="I224" s="886"/>
      <c r="K224" s="257"/>
    </row>
    <row r="225" spans="1:11">
      <c r="A225" s="255"/>
      <c r="B225" s="255"/>
      <c r="C225" s="257"/>
      <c r="D225" s="255"/>
      <c r="E225" s="255"/>
      <c r="F225" s="255"/>
      <c r="G225" s="255"/>
      <c r="I225" s="886"/>
      <c r="K225" s="257"/>
    </row>
    <row r="226" spans="1:11">
      <c r="A226" s="255"/>
      <c r="B226" s="255"/>
      <c r="C226" s="257"/>
      <c r="D226" s="255"/>
      <c r="E226" s="255"/>
      <c r="F226" s="255"/>
      <c r="G226" s="255"/>
      <c r="I226" s="886"/>
      <c r="K226" s="257"/>
    </row>
    <row r="227" spans="1:11">
      <c r="A227" s="255"/>
      <c r="B227" s="255"/>
      <c r="C227" s="257"/>
      <c r="D227" s="255"/>
      <c r="E227" s="255"/>
      <c r="F227" s="255"/>
      <c r="G227" s="255"/>
      <c r="I227" s="886"/>
      <c r="K227" s="257"/>
    </row>
    <row r="228" spans="1:11">
      <c r="A228" s="255"/>
      <c r="B228" s="255"/>
      <c r="C228" s="257"/>
      <c r="D228" s="255"/>
      <c r="E228" s="255"/>
      <c r="F228" s="255"/>
      <c r="G228" s="255"/>
      <c r="I228" s="886"/>
      <c r="K228" s="257"/>
    </row>
    <row r="229" spans="1:11">
      <c r="A229" s="255"/>
      <c r="B229" s="255"/>
      <c r="C229" s="257"/>
      <c r="D229" s="255"/>
      <c r="E229" s="255"/>
      <c r="F229" s="255"/>
      <c r="G229" s="255"/>
      <c r="I229" s="886"/>
      <c r="K229" s="257"/>
    </row>
    <row r="230" spans="1:11">
      <c r="A230" s="255"/>
      <c r="B230" s="255"/>
      <c r="C230" s="257"/>
      <c r="D230" s="255"/>
      <c r="E230" s="255"/>
      <c r="F230" s="255"/>
      <c r="G230" s="255"/>
      <c r="I230" s="886"/>
      <c r="K230" s="257"/>
    </row>
    <row r="231" spans="1:11">
      <c r="A231" s="255"/>
      <c r="B231" s="255"/>
      <c r="C231" s="257"/>
      <c r="D231" s="255"/>
      <c r="E231" s="255"/>
      <c r="F231" s="255"/>
      <c r="G231" s="255"/>
      <c r="I231" s="886"/>
      <c r="K231" s="257"/>
    </row>
    <row r="232" spans="1:11">
      <c r="A232" s="255"/>
      <c r="B232" s="255"/>
      <c r="C232" s="257"/>
      <c r="D232" s="255"/>
      <c r="E232" s="255"/>
      <c r="F232" s="255"/>
      <c r="G232" s="255"/>
      <c r="I232" s="886"/>
      <c r="K232" s="257"/>
    </row>
    <row r="233" spans="1:11">
      <c r="A233" s="255"/>
      <c r="B233" s="255"/>
      <c r="C233" s="257"/>
      <c r="D233" s="255"/>
      <c r="E233" s="255"/>
      <c r="F233" s="255"/>
      <c r="G233" s="255"/>
      <c r="I233" s="886"/>
      <c r="K233" s="257"/>
    </row>
    <row r="234" spans="1:11">
      <c r="A234" s="255"/>
      <c r="B234" s="255"/>
      <c r="C234" s="257"/>
      <c r="D234" s="255"/>
      <c r="E234" s="255"/>
      <c r="F234" s="255"/>
      <c r="G234" s="255"/>
      <c r="I234" s="886"/>
      <c r="K234" s="257"/>
    </row>
    <row r="235" spans="1:11">
      <c r="A235" s="255"/>
      <c r="B235" s="255"/>
      <c r="C235" s="257"/>
      <c r="D235" s="255"/>
      <c r="E235" s="255"/>
      <c r="F235" s="255"/>
      <c r="G235" s="255"/>
      <c r="I235" s="886"/>
      <c r="K235" s="257"/>
    </row>
    <row r="236" spans="1:11">
      <c r="A236" s="255"/>
      <c r="B236" s="255"/>
      <c r="C236" s="257"/>
      <c r="D236" s="255"/>
      <c r="E236" s="255"/>
      <c r="F236" s="255"/>
      <c r="G236" s="255"/>
      <c r="I236" s="886"/>
      <c r="K236" s="257"/>
    </row>
    <row r="237" spans="1:11">
      <c r="A237" s="255"/>
      <c r="B237" s="255"/>
      <c r="C237" s="257"/>
      <c r="D237" s="255"/>
      <c r="E237" s="255"/>
      <c r="F237" s="255"/>
      <c r="G237" s="255"/>
      <c r="I237" s="886"/>
      <c r="K237" s="257"/>
    </row>
    <row r="238" spans="1:11">
      <c r="A238" s="255"/>
      <c r="B238" s="255"/>
      <c r="C238" s="257"/>
      <c r="D238" s="255"/>
      <c r="E238" s="255"/>
      <c r="F238" s="255"/>
      <c r="G238" s="255"/>
      <c r="I238" s="886"/>
      <c r="K238" s="257"/>
    </row>
    <row r="239" spans="1:11">
      <c r="A239" s="255"/>
      <c r="B239" s="255"/>
      <c r="C239" s="257"/>
      <c r="D239" s="255"/>
      <c r="E239" s="255"/>
      <c r="F239" s="255"/>
      <c r="G239" s="255"/>
      <c r="I239" s="886"/>
      <c r="K239" s="257"/>
    </row>
    <row r="240" spans="1:11">
      <c r="A240" s="255"/>
      <c r="B240" s="255"/>
      <c r="C240" s="255"/>
      <c r="D240" s="255"/>
      <c r="E240" s="255"/>
      <c r="F240" s="255"/>
      <c r="G240" s="255"/>
      <c r="I240" s="886"/>
    </row>
    <row r="241" spans="1:9">
      <c r="A241" s="255"/>
      <c r="B241" s="255"/>
      <c r="C241" s="255"/>
      <c r="D241" s="255"/>
      <c r="E241" s="255"/>
      <c r="F241" s="255"/>
      <c r="G241" s="255"/>
      <c r="I241" s="886"/>
    </row>
    <row r="242" spans="1:9">
      <c r="A242" s="255"/>
      <c r="B242" s="255"/>
      <c r="C242" s="255"/>
      <c r="D242" s="255"/>
      <c r="E242" s="255"/>
      <c r="F242" s="255"/>
      <c r="G242" s="255"/>
      <c r="I242" s="886"/>
    </row>
    <row r="243" spans="1:9">
      <c r="A243" s="255"/>
      <c r="B243" s="255"/>
      <c r="C243" s="255"/>
      <c r="D243" s="255"/>
      <c r="E243" s="255"/>
      <c r="F243" s="255"/>
      <c r="G243" s="255"/>
      <c r="I243" s="886"/>
    </row>
    <row r="244" spans="1:9">
      <c r="A244" s="255"/>
      <c r="B244" s="255"/>
      <c r="C244" s="255"/>
      <c r="D244" s="255"/>
      <c r="E244" s="255"/>
      <c r="F244" s="255"/>
      <c r="G244" s="255"/>
      <c r="I244" s="886"/>
    </row>
    <row r="245" spans="1:9">
      <c r="A245" s="255"/>
      <c r="B245" s="255"/>
      <c r="C245" s="255"/>
      <c r="D245" s="255"/>
      <c r="E245" s="255"/>
      <c r="F245" s="255"/>
      <c r="G245" s="255"/>
      <c r="I245" s="886"/>
    </row>
    <row r="246" spans="1:9">
      <c r="A246" s="255"/>
      <c r="B246" s="255"/>
      <c r="C246" s="255"/>
      <c r="D246" s="255"/>
      <c r="E246" s="255"/>
      <c r="F246" s="255"/>
      <c r="G246" s="255"/>
      <c r="I246" s="886"/>
    </row>
    <row r="247" spans="1:9">
      <c r="A247" s="255"/>
      <c r="B247" s="255"/>
      <c r="C247" s="255"/>
      <c r="D247" s="255"/>
      <c r="E247" s="255"/>
      <c r="F247" s="255"/>
      <c r="G247" s="255"/>
      <c r="I247" s="886"/>
    </row>
    <row r="248" spans="1:9">
      <c r="A248" s="255"/>
      <c r="B248" s="255"/>
      <c r="C248" s="255"/>
      <c r="D248" s="255"/>
      <c r="E248" s="255"/>
      <c r="F248" s="255"/>
      <c r="G248" s="255"/>
      <c r="I248" s="886"/>
    </row>
    <row r="249" spans="1:9">
      <c r="A249" s="255"/>
      <c r="B249" s="255"/>
      <c r="C249" s="255"/>
      <c r="D249" s="255"/>
      <c r="E249" s="255"/>
      <c r="F249" s="255"/>
      <c r="G249" s="255"/>
      <c r="I249" s="886"/>
    </row>
    <row r="250" spans="1:9">
      <c r="A250" s="255"/>
      <c r="B250" s="255"/>
      <c r="C250" s="255"/>
      <c r="D250" s="255"/>
      <c r="E250" s="255"/>
      <c r="F250" s="255"/>
      <c r="G250" s="255"/>
      <c r="I250" s="886"/>
    </row>
    <row r="251" spans="1:9">
      <c r="A251" s="255"/>
      <c r="B251" s="255"/>
      <c r="C251" s="255"/>
      <c r="D251" s="255"/>
      <c r="E251" s="255"/>
      <c r="F251" s="255"/>
      <c r="G251" s="255"/>
      <c r="I251" s="886"/>
    </row>
    <row r="252" spans="1:9">
      <c r="A252" s="255"/>
      <c r="B252" s="255"/>
      <c r="C252" s="255"/>
      <c r="D252" s="255"/>
      <c r="E252" s="255"/>
      <c r="F252" s="255"/>
      <c r="G252" s="255"/>
      <c r="I252" s="886"/>
    </row>
    <row r="253" spans="1:9">
      <c r="A253" s="255"/>
      <c r="B253" s="255"/>
      <c r="C253" s="255"/>
      <c r="D253" s="255"/>
      <c r="E253" s="255"/>
      <c r="F253" s="255"/>
      <c r="G253" s="255"/>
      <c r="I253" s="886"/>
    </row>
    <row r="254" spans="1:9">
      <c r="A254" s="255"/>
      <c r="B254" s="255"/>
      <c r="C254" s="255"/>
      <c r="D254" s="255"/>
      <c r="E254" s="255"/>
      <c r="F254" s="255"/>
      <c r="G254" s="255"/>
      <c r="I254" s="886"/>
    </row>
    <row r="255" spans="1:9">
      <c r="A255" s="255"/>
      <c r="B255" s="255"/>
      <c r="C255" s="255"/>
      <c r="D255" s="255"/>
      <c r="E255" s="255"/>
      <c r="F255" s="255"/>
      <c r="G255" s="255"/>
      <c r="I255" s="886"/>
    </row>
    <row r="256" spans="1:9">
      <c r="A256" s="255"/>
      <c r="B256" s="255"/>
      <c r="C256" s="255"/>
      <c r="D256" s="255"/>
      <c r="E256" s="255"/>
      <c r="F256" s="255"/>
      <c r="G256" s="255"/>
      <c r="I256" s="886"/>
    </row>
    <row r="257" spans="1:9">
      <c r="A257" s="255"/>
      <c r="B257" s="255"/>
      <c r="C257" s="255"/>
      <c r="D257" s="255"/>
      <c r="E257" s="255"/>
      <c r="F257" s="255"/>
      <c r="G257" s="255"/>
      <c r="I257" s="886"/>
    </row>
    <row r="258" spans="1:9">
      <c r="A258" s="255"/>
      <c r="B258" s="255"/>
      <c r="C258" s="255"/>
      <c r="D258" s="255"/>
      <c r="E258" s="255"/>
      <c r="F258" s="255"/>
      <c r="G258" s="255"/>
      <c r="I258" s="886"/>
    </row>
    <row r="259" spans="1:9">
      <c r="A259" s="255"/>
      <c r="B259" s="255"/>
      <c r="C259" s="255"/>
      <c r="D259" s="255"/>
      <c r="E259" s="255"/>
      <c r="F259" s="255"/>
      <c r="G259" s="255"/>
      <c r="I259" s="886"/>
    </row>
    <row r="260" spans="1:9">
      <c r="A260" s="255"/>
      <c r="B260" s="255"/>
      <c r="C260" s="255"/>
      <c r="D260" s="255"/>
      <c r="E260" s="255"/>
      <c r="F260" s="255"/>
      <c r="G260" s="255"/>
      <c r="I260" s="886"/>
    </row>
    <row r="261" spans="1:9">
      <c r="A261" s="255"/>
      <c r="B261" s="255"/>
      <c r="C261" s="255"/>
      <c r="D261" s="255"/>
      <c r="E261" s="255"/>
      <c r="F261" s="255"/>
      <c r="G261" s="255"/>
      <c r="I261" s="886"/>
    </row>
    <row r="262" spans="1:9">
      <c r="A262" s="255"/>
      <c r="B262" s="255"/>
      <c r="C262" s="255"/>
      <c r="D262" s="255"/>
      <c r="E262" s="255"/>
      <c r="F262" s="255"/>
      <c r="G262" s="255"/>
      <c r="I262" s="886"/>
    </row>
    <row r="263" spans="1:9">
      <c r="A263" s="255"/>
      <c r="B263" s="255"/>
      <c r="C263" s="255"/>
      <c r="D263" s="255"/>
      <c r="E263" s="255"/>
      <c r="F263" s="255"/>
      <c r="G263" s="255"/>
      <c r="I263" s="886"/>
    </row>
    <row r="264" spans="1:9">
      <c r="A264" s="255"/>
      <c r="B264" s="255"/>
      <c r="C264" s="255"/>
      <c r="D264" s="255"/>
      <c r="E264" s="255"/>
      <c r="F264" s="255"/>
      <c r="G264" s="255"/>
      <c r="I264" s="886"/>
    </row>
    <row r="265" spans="1:9">
      <c r="A265" s="255"/>
      <c r="B265" s="255"/>
      <c r="C265" s="255"/>
      <c r="D265" s="255"/>
      <c r="E265" s="255"/>
      <c r="F265" s="255"/>
      <c r="G265" s="255"/>
      <c r="I265" s="886"/>
    </row>
    <row r="266" spans="1:9">
      <c r="A266" s="255"/>
      <c r="B266" s="255"/>
      <c r="C266" s="255"/>
      <c r="D266" s="255"/>
      <c r="E266" s="255"/>
      <c r="F266" s="255"/>
      <c r="G266" s="255"/>
      <c r="I266" s="886"/>
    </row>
    <row r="267" spans="1:9">
      <c r="A267" s="255"/>
      <c r="B267" s="255"/>
      <c r="C267" s="255"/>
      <c r="D267" s="255"/>
      <c r="E267" s="255"/>
      <c r="F267" s="255"/>
      <c r="G267" s="255"/>
      <c r="I267" s="886"/>
    </row>
    <row r="268" spans="1:9">
      <c r="A268" s="255"/>
      <c r="B268" s="255"/>
      <c r="C268" s="255"/>
      <c r="D268" s="255"/>
      <c r="E268" s="255"/>
      <c r="F268" s="255"/>
      <c r="G268" s="255"/>
      <c r="I268" s="886"/>
    </row>
    <row r="269" spans="1:9">
      <c r="A269" s="255"/>
      <c r="B269" s="255"/>
      <c r="C269" s="255"/>
      <c r="D269" s="255"/>
      <c r="E269" s="255"/>
      <c r="F269" s="255"/>
      <c r="G269" s="255"/>
      <c r="I269" s="886"/>
    </row>
    <row r="270" spans="1:9">
      <c r="A270" s="255"/>
      <c r="B270" s="255"/>
      <c r="C270" s="255"/>
      <c r="D270" s="255"/>
      <c r="E270" s="255"/>
      <c r="F270" s="255"/>
      <c r="G270" s="255"/>
      <c r="I270" s="886"/>
    </row>
    <row r="271" spans="1:9">
      <c r="A271" s="255"/>
      <c r="B271" s="255"/>
      <c r="C271" s="255"/>
      <c r="D271" s="255"/>
      <c r="E271" s="255"/>
      <c r="F271" s="255"/>
      <c r="G271" s="255"/>
      <c r="I271" s="886"/>
    </row>
    <row r="272" spans="1:9">
      <c r="A272" s="255"/>
      <c r="B272" s="255"/>
      <c r="C272" s="255"/>
      <c r="D272" s="255"/>
      <c r="E272" s="255"/>
      <c r="F272" s="255"/>
      <c r="G272" s="255"/>
      <c r="I272" s="886"/>
    </row>
    <row r="273" spans="1:9">
      <c r="A273" s="255"/>
      <c r="B273" s="255"/>
      <c r="C273" s="255"/>
      <c r="D273" s="255"/>
      <c r="E273" s="255"/>
      <c r="F273" s="255"/>
      <c r="G273" s="255"/>
      <c r="I273" s="886"/>
    </row>
    <row r="274" spans="1:9">
      <c r="A274" s="255"/>
      <c r="B274" s="255"/>
      <c r="C274" s="255"/>
      <c r="D274" s="255"/>
      <c r="E274" s="255"/>
      <c r="F274" s="255"/>
      <c r="G274" s="255"/>
      <c r="I274" s="886"/>
    </row>
    <row r="275" spans="1:9">
      <c r="A275" s="255"/>
      <c r="B275" s="255"/>
      <c r="C275" s="255"/>
      <c r="D275" s="255"/>
      <c r="E275" s="255"/>
      <c r="F275" s="255"/>
      <c r="G275" s="255"/>
      <c r="I275" s="886"/>
    </row>
    <row r="276" spans="1:9">
      <c r="A276" s="255"/>
      <c r="B276" s="255"/>
      <c r="C276" s="255"/>
      <c r="D276" s="255"/>
      <c r="E276" s="255"/>
      <c r="F276" s="255"/>
      <c r="G276" s="255"/>
      <c r="I276" s="886"/>
    </row>
    <row r="277" spans="1:9">
      <c r="A277" s="255"/>
      <c r="B277" s="255"/>
      <c r="C277" s="255"/>
      <c r="D277" s="255"/>
      <c r="E277" s="255"/>
      <c r="F277" s="255"/>
      <c r="G277" s="255"/>
      <c r="I277" s="886"/>
    </row>
    <row r="278" spans="1:9">
      <c r="A278" s="255"/>
      <c r="B278" s="255"/>
      <c r="C278" s="255"/>
      <c r="D278" s="255"/>
      <c r="E278" s="255"/>
      <c r="F278" s="255"/>
      <c r="G278" s="255"/>
      <c r="I278" s="886"/>
    </row>
    <row r="279" spans="1:9">
      <c r="A279" s="255"/>
      <c r="B279" s="255"/>
      <c r="C279" s="255"/>
      <c r="D279" s="255"/>
      <c r="E279" s="255"/>
      <c r="F279" s="255"/>
      <c r="G279" s="255"/>
      <c r="I279" s="886"/>
    </row>
    <row r="280" spans="1:9">
      <c r="A280" s="255"/>
      <c r="B280" s="255"/>
      <c r="C280" s="255"/>
      <c r="D280" s="255"/>
      <c r="E280" s="255"/>
      <c r="F280" s="255"/>
      <c r="G280" s="255"/>
      <c r="I280" s="886"/>
    </row>
    <row r="281" spans="1:9">
      <c r="A281" s="255"/>
      <c r="B281" s="255"/>
      <c r="C281" s="255"/>
      <c r="D281" s="255"/>
      <c r="E281" s="255"/>
      <c r="F281" s="255"/>
      <c r="G281" s="255"/>
      <c r="I281" s="886"/>
    </row>
    <row r="282" spans="1:9">
      <c r="A282" s="255"/>
      <c r="B282" s="255"/>
      <c r="C282" s="255"/>
      <c r="D282" s="255"/>
      <c r="E282" s="255"/>
      <c r="F282" s="255"/>
      <c r="G282" s="255"/>
      <c r="I282" s="886"/>
    </row>
    <row r="283" spans="1:9">
      <c r="A283" s="255"/>
      <c r="B283" s="255"/>
      <c r="C283" s="255"/>
      <c r="D283" s="255"/>
      <c r="E283" s="255"/>
      <c r="F283" s="255"/>
      <c r="G283" s="255"/>
      <c r="I283" s="886"/>
    </row>
    <row r="284" spans="1:9">
      <c r="A284" s="255"/>
      <c r="B284" s="255"/>
      <c r="C284" s="255"/>
      <c r="D284" s="255"/>
      <c r="E284" s="255"/>
      <c r="F284" s="255"/>
      <c r="G284" s="255"/>
      <c r="I284" s="886"/>
    </row>
    <row r="285" spans="1:9">
      <c r="A285" s="255"/>
      <c r="B285" s="255"/>
      <c r="C285" s="255"/>
      <c r="D285" s="255"/>
      <c r="E285" s="255"/>
      <c r="F285" s="255"/>
      <c r="G285" s="255"/>
      <c r="I285" s="886"/>
    </row>
    <row r="286" spans="1:9">
      <c r="A286" s="255"/>
      <c r="B286" s="255"/>
      <c r="C286" s="255"/>
      <c r="D286" s="255"/>
      <c r="E286" s="255"/>
      <c r="F286" s="255"/>
      <c r="G286" s="255"/>
      <c r="I286" s="886"/>
    </row>
    <row r="287" spans="1:9">
      <c r="A287" s="255"/>
      <c r="B287" s="255"/>
      <c r="C287" s="255"/>
      <c r="D287" s="255"/>
      <c r="E287" s="255"/>
      <c r="F287" s="255"/>
      <c r="G287" s="255"/>
      <c r="I287" s="886"/>
    </row>
    <row r="288" spans="1:9">
      <c r="A288" s="255"/>
      <c r="B288" s="255"/>
      <c r="C288" s="255"/>
      <c r="D288" s="255"/>
      <c r="E288" s="255"/>
      <c r="F288" s="255"/>
      <c r="G288" s="255"/>
      <c r="I288" s="886"/>
    </row>
    <row r="289" spans="1:9">
      <c r="A289" s="255"/>
      <c r="B289" s="255"/>
      <c r="C289" s="255"/>
      <c r="D289" s="255"/>
      <c r="E289" s="255"/>
      <c r="F289" s="255"/>
      <c r="G289" s="255"/>
      <c r="I289" s="886"/>
    </row>
    <row r="290" spans="1:9">
      <c r="A290" s="255"/>
      <c r="B290" s="255"/>
      <c r="C290" s="255"/>
      <c r="D290" s="255"/>
      <c r="E290" s="255"/>
      <c r="F290" s="255"/>
      <c r="G290" s="255"/>
      <c r="I290" s="886"/>
    </row>
    <row r="291" spans="1:9">
      <c r="A291" s="255"/>
      <c r="B291" s="255"/>
      <c r="C291" s="255"/>
      <c r="D291" s="255"/>
      <c r="E291" s="255"/>
      <c r="F291" s="255"/>
      <c r="G291" s="255"/>
      <c r="I291" s="886"/>
    </row>
    <row r="292" spans="1:9">
      <c r="A292" s="255"/>
      <c r="B292" s="255"/>
      <c r="C292" s="255"/>
      <c r="D292" s="255"/>
      <c r="E292" s="255"/>
      <c r="F292" s="255"/>
      <c r="G292" s="255"/>
      <c r="I292" s="886"/>
    </row>
    <row r="293" spans="1:9">
      <c r="A293" s="255"/>
      <c r="B293" s="255"/>
      <c r="C293" s="255"/>
      <c r="D293" s="255"/>
      <c r="E293" s="255"/>
      <c r="F293" s="255"/>
      <c r="G293" s="255"/>
      <c r="I293" s="886"/>
    </row>
    <row r="294" spans="1:9">
      <c r="A294" s="255"/>
      <c r="B294" s="255"/>
      <c r="C294" s="255"/>
      <c r="D294" s="255"/>
      <c r="E294" s="255"/>
      <c r="F294" s="255"/>
      <c r="G294" s="255"/>
      <c r="I294" s="886"/>
    </row>
    <row r="295" spans="1:9">
      <c r="A295" s="255"/>
      <c r="B295" s="255"/>
      <c r="C295" s="255"/>
      <c r="D295" s="255"/>
      <c r="E295" s="255"/>
      <c r="F295" s="255"/>
      <c r="G295" s="255"/>
      <c r="I295" s="886"/>
    </row>
    <row r="296" spans="1:9">
      <c r="A296" s="255"/>
      <c r="B296" s="255"/>
      <c r="C296" s="255"/>
      <c r="D296" s="255"/>
      <c r="E296" s="255"/>
      <c r="F296" s="255"/>
      <c r="G296" s="255"/>
      <c r="I296" s="886"/>
    </row>
    <row r="297" spans="1:9">
      <c r="A297" s="255"/>
      <c r="B297" s="255"/>
      <c r="C297" s="255"/>
      <c r="D297" s="255"/>
      <c r="E297" s="255"/>
      <c r="F297" s="255"/>
      <c r="G297" s="255"/>
      <c r="I297" s="886"/>
    </row>
    <row r="298" spans="1:9">
      <c r="A298" s="255"/>
      <c r="B298" s="255"/>
      <c r="C298" s="255"/>
      <c r="D298" s="255"/>
      <c r="E298" s="255"/>
      <c r="F298" s="255"/>
      <c r="G298" s="255"/>
      <c r="I298" s="886"/>
    </row>
    <row r="299" spans="1:9">
      <c r="A299" s="255"/>
      <c r="B299" s="255"/>
      <c r="C299" s="255"/>
      <c r="D299" s="255"/>
      <c r="E299" s="255"/>
      <c r="F299" s="255"/>
      <c r="G299" s="255"/>
      <c r="I299" s="886"/>
    </row>
    <row r="300" spans="1:9">
      <c r="A300" s="255"/>
      <c r="B300" s="255"/>
      <c r="C300" s="255"/>
      <c r="D300" s="255"/>
      <c r="E300" s="255"/>
      <c r="F300" s="255"/>
      <c r="G300" s="255"/>
      <c r="I300" s="886"/>
    </row>
    <row r="301" spans="1:9">
      <c r="A301" s="255"/>
      <c r="B301" s="255"/>
      <c r="C301" s="255"/>
      <c r="D301" s="255"/>
      <c r="E301" s="255"/>
      <c r="F301" s="255"/>
      <c r="G301" s="255"/>
      <c r="I301" s="886"/>
    </row>
    <row r="302" spans="1:9">
      <c r="A302" s="255"/>
      <c r="B302" s="255"/>
      <c r="C302" s="255"/>
      <c r="D302" s="255"/>
      <c r="E302" s="255"/>
      <c r="F302" s="255"/>
      <c r="G302" s="255"/>
      <c r="I302" s="886"/>
    </row>
    <row r="303" spans="1:9">
      <c r="A303" s="255"/>
      <c r="B303" s="255"/>
      <c r="C303" s="255"/>
      <c r="D303" s="255"/>
      <c r="E303" s="255"/>
      <c r="F303" s="255"/>
      <c r="G303" s="255"/>
      <c r="I303" s="886"/>
    </row>
    <row r="304" spans="1:9">
      <c r="A304" s="255"/>
      <c r="B304" s="255"/>
      <c r="C304" s="255"/>
      <c r="D304" s="255"/>
      <c r="E304" s="255"/>
      <c r="F304" s="255"/>
      <c r="G304" s="255"/>
      <c r="I304" s="886"/>
    </row>
    <row r="305" spans="1:9">
      <c r="A305" s="255"/>
      <c r="B305" s="255"/>
      <c r="C305" s="255"/>
      <c r="D305" s="255"/>
      <c r="E305" s="255"/>
      <c r="F305" s="255"/>
      <c r="G305" s="255"/>
      <c r="I305" s="886"/>
    </row>
    <row r="306" spans="1:9">
      <c r="A306" s="255"/>
      <c r="B306" s="255"/>
      <c r="C306" s="255"/>
      <c r="D306" s="255"/>
      <c r="E306" s="255"/>
      <c r="F306" s="255"/>
      <c r="G306" s="255"/>
      <c r="I306" s="886"/>
    </row>
    <row r="307" spans="1:9">
      <c r="A307" s="255"/>
      <c r="B307" s="255"/>
      <c r="C307" s="255"/>
      <c r="D307" s="255"/>
      <c r="E307" s="255"/>
      <c r="F307" s="255"/>
      <c r="G307" s="255"/>
      <c r="I307" s="886"/>
    </row>
    <row r="308" spans="1:9">
      <c r="A308" s="255"/>
      <c r="B308" s="255"/>
      <c r="C308" s="255"/>
      <c r="D308" s="255"/>
      <c r="E308" s="255"/>
      <c r="F308" s="255"/>
      <c r="G308" s="255"/>
      <c r="I308" s="886"/>
    </row>
    <row r="309" spans="1:9">
      <c r="A309" s="255"/>
      <c r="B309" s="255"/>
      <c r="C309" s="255"/>
      <c r="D309" s="255"/>
      <c r="E309" s="255"/>
      <c r="F309" s="255"/>
      <c r="G309" s="255"/>
      <c r="I309" s="886"/>
    </row>
    <row r="310" spans="1:9">
      <c r="A310" s="255"/>
      <c r="B310" s="255"/>
      <c r="C310" s="255"/>
      <c r="D310" s="255"/>
      <c r="E310" s="255"/>
      <c r="F310" s="255"/>
      <c r="G310" s="255"/>
      <c r="I310" s="886"/>
    </row>
    <row r="311" spans="1:9">
      <c r="A311" s="255"/>
      <c r="B311" s="255"/>
      <c r="C311" s="255"/>
      <c r="D311" s="255"/>
      <c r="E311" s="255"/>
      <c r="F311" s="255"/>
      <c r="G311" s="255"/>
      <c r="I311" s="886"/>
    </row>
    <row r="312" spans="1:9">
      <c r="A312" s="255"/>
      <c r="B312" s="255"/>
      <c r="C312" s="255"/>
      <c r="D312" s="255"/>
      <c r="E312" s="255"/>
      <c r="F312" s="255"/>
      <c r="G312" s="255"/>
      <c r="I312" s="886"/>
    </row>
    <row r="313" spans="1:9">
      <c r="A313" s="255"/>
      <c r="B313" s="255"/>
      <c r="C313" s="255"/>
      <c r="D313" s="255"/>
      <c r="E313" s="255"/>
      <c r="F313" s="255"/>
      <c r="G313" s="255"/>
      <c r="I313" s="886"/>
    </row>
    <row r="314" spans="1:9">
      <c r="A314" s="255"/>
      <c r="B314" s="255"/>
      <c r="C314" s="255"/>
      <c r="D314" s="255"/>
      <c r="E314" s="255"/>
      <c r="F314" s="255"/>
      <c r="G314" s="255"/>
      <c r="I314" s="886"/>
    </row>
    <row r="315" spans="1:9">
      <c r="A315" s="255"/>
      <c r="B315" s="255"/>
      <c r="C315" s="255"/>
      <c r="D315" s="255"/>
      <c r="E315" s="255"/>
      <c r="F315" s="255"/>
      <c r="G315" s="255"/>
      <c r="I315" s="886"/>
    </row>
    <row r="316" spans="1:9">
      <c r="A316" s="255"/>
      <c r="B316" s="255"/>
      <c r="C316" s="255"/>
      <c r="D316" s="255"/>
      <c r="E316" s="255"/>
      <c r="F316" s="255"/>
      <c r="G316" s="255"/>
      <c r="I316" s="886"/>
    </row>
    <row r="317" spans="1:9">
      <c r="A317" s="255"/>
      <c r="B317" s="255"/>
      <c r="C317" s="255"/>
      <c r="D317" s="255"/>
      <c r="E317" s="255"/>
      <c r="F317" s="255"/>
      <c r="G317" s="255"/>
      <c r="I317" s="886"/>
    </row>
    <row r="318" spans="1:9">
      <c r="A318" s="255"/>
      <c r="B318" s="255"/>
      <c r="C318" s="255"/>
      <c r="D318" s="255"/>
      <c r="E318" s="255"/>
      <c r="F318" s="255"/>
      <c r="G318" s="255"/>
      <c r="I318" s="886"/>
    </row>
    <row r="319" spans="1:9">
      <c r="A319" s="255"/>
      <c r="B319" s="255"/>
      <c r="C319" s="255"/>
      <c r="D319" s="255"/>
      <c r="E319" s="255"/>
      <c r="F319" s="255"/>
      <c r="G319" s="255"/>
      <c r="I319" s="886"/>
    </row>
    <row r="320" spans="1:9">
      <c r="A320" s="255"/>
      <c r="B320" s="255"/>
      <c r="C320" s="255"/>
      <c r="D320" s="255"/>
      <c r="E320" s="255"/>
      <c r="F320" s="255"/>
      <c r="G320" s="255"/>
      <c r="I320" s="886"/>
    </row>
    <row r="321" spans="1:9">
      <c r="A321" s="255"/>
      <c r="B321" s="255"/>
      <c r="C321" s="255"/>
      <c r="D321" s="255"/>
      <c r="E321" s="255"/>
      <c r="F321" s="255"/>
      <c r="G321" s="255"/>
      <c r="I321" s="886"/>
    </row>
    <row r="322" spans="1:9">
      <c r="A322" s="255"/>
      <c r="B322" s="255"/>
      <c r="C322" s="255"/>
      <c r="D322" s="255"/>
      <c r="E322" s="255"/>
      <c r="F322" s="255"/>
      <c r="G322" s="255"/>
      <c r="I322" s="886"/>
    </row>
    <row r="323" spans="1:9">
      <c r="A323" s="255"/>
      <c r="B323" s="255"/>
      <c r="C323" s="255"/>
      <c r="D323" s="255"/>
      <c r="E323" s="255"/>
      <c r="F323" s="255"/>
      <c r="G323" s="255"/>
      <c r="I323" s="886"/>
    </row>
    <row r="324" spans="1:9">
      <c r="A324" s="255"/>
      <c r="B324" s="255"/>
      <c r="C324" s="255"/>
      <c r="D324" s="255"/>
      <c r="E324" s="255"/>
      <c r="F324" s="255"/>
      <c r="G324" s="255"/>
      <c r="I324" s="886"/>
    </row>
    <row r="325" spans="1:9">
      <c r="A325" s="255"/>
      <c r="B325" s="255"/>
      <c r="C325" s="255"/>
      <c r="D325" s="255"/>
      <c r="E325" s="255"/>
      <c r="F325" s="255"/>
      <c r="G325" s="255"/>
      <c r="I325" s="886"/>
    </row>
    <row r="326" spans="1:9">
      <c r="A326" s="255"/>
      <c r="B326" s="255"/>
      <c r="C326" s="255"/>
      <c r="D326" s="255"/>
      <c r="E326" s="255"/>
      <c r="F326" s="255"/>
      <c r="G326" s="255"/>
      <c r="I326" s="886"/>
    </row>
    <row r="327" spans="1:9">
      <c r="A327" s="255"/>
      <c r="B327" s="255"/>
      <c r="C327" s="255"/>
      <c r="D327" s="255"/>
      <c r="E327" s="255"/>
      <c r="F327" s="255"/>
      <c r="G327" s="255"/>
      <c r="I327" s="886"/>
    </row>
    <row r="328" spans="1:9">
      <c r="A328" s="255"/>
      <c r="B328" s="255"/>
      <c r="C328" s="255"/>
      <c r="D328" s="255"/>
      <c r="E328" s="255"/>
      <c r="F328" s="255"/>
      <c r="G328" s="255"/>
      <c r="I328" s="886"/>
    </row>
    <row r="329" spans="1:9">
      <c r="A329" s="255"/>
      <c r="B329" s="255"/>
      <c r="C329" s="255"/>
      <c r="D329" s="255"/>
      <c r="E329" s="255"/>
      <c r="F329" s="255"/>
      <c r="G329" s="255"/>
      <c r="I329" s="886"/>
    </row>
    <row r="330" spans="1:9">
      <c r="A330" s="255"/>
      <c r="B330" s="255"/>
      <c r="C330" s="255"/>
      <c r="D330" s="255"/>
      <c r="E330" s="255"/>
      <c r="F330" s="255"/>
      <c r="G330" s="255"/>
      <c r="I330" s="886"/>
    </row>
    <row r="331" spans="1:9">
      <c r="A331" s="255"/>
      <c r="B331" s="255"/>
      <c r="C331" s="255"/>
      <c r="D331" s="255"/>
      <c r="E331" s="255"/>
      <c r="F331" s="255"/>
      <c r="G331" s="255"/>
      <c r="I331" s="886"/>
    </row>
    <row r="332" spans="1:9">
      <c r="A332" s="255"/>
      <c r="B332" s="255"/>
      <c r="C332" s="255"/>
      <c r="D332" s="255"/>
      <c r="E332" s="255"/>
      <c r="F332" s="255"/>
      <c r="G332" s="255"/>
      <c r="I332" s="886"/>
    </row>
    <row r="333" spans="1:9">
      <c r="A333" s="255"/>
      <c r="B333" s="255"/>
      <c r="C333" s="255"/>
      <c r="D333" s="255"/>
      <c r="E333" s="255"/>
      <c r="F333" s="255"/>
      <c r="G333" s="255"/>
      <c r="I333" s="886"/>
    </row>
    <row r="334" spans="1:9">
      <c r="A334" s="255"/>
      <c r="B334" s="255"/>
      <c r="C334" s="255"/>
      <c r="D334" s="255"/>
      <c r="E334" s="255"/>
      <c r="F334" s="255"/>
      <c r="G334" s="255"/>
      <c r="I334" s="886"/>
    </row>
    <row r="335" spans="1:9">
      <c r="A335" s="255"/>
      <c r="B335" s="255"/>
      <c r="C335" s="255"/>
      <c r="D335" s="255"/>
      <c r="E335" s="255"/>
      <c r="F335" s="255"/>
      <c r="G335" s="255"/>
      <c r="I335" s="886"/>
    </row>
    <row r="336" spans="1:9">
      <c r="A336" s="255"/>
      <c r="B336" s="255"/>
      <c r="C336" s="255"/>
      <c r="D336" s="255"/>
      <c r="E336" s="255"/>
      <c r="F336" s="255"/>
      <c r="G336" s="255"/>
      <c r="I336" s="886"/>
    </row>
    <row r="337" spans="1:9">
      <c r="A337" s="255"/>
      <c r="B337" s="255"/>
      <c r="C337" s="255"/>
      <c r="D337" s="255"/>
      <c r="E337" s="255"/>
      <c r="F337" s="255"/>
      <c r="G337" s="255"/>
      <c r="I337" s="886"/>
    </row>
    <row r="338" spans="1:9">
      <c r="A338" s="255"/>
      <c r="B338" s="255"/>
      <c r="C338" s="255"/>
      <c r="D338" s="255"/>
      <c r="E338" s="255"/>
      <c r="F338" s="255"/>
      <c r="G338" s="255"/>
      <c r="I338" s="886"/>
    </row>
    <row r="339" spans="1:9">
      <c r="A339" s="255"/>
      <c r="B339" s="255"/>
      <c r="C339" s="255"/>
      <c r="D339" s="255"/>
      <c r="E339" s="255"/>
      <c r="F339" s="255"/>
      <c r="G339" s="255"/>
      <c r="I339" s="886"/>
    </row>
    <row r="340" spans="1:9">
      <c r="A340" s="255"/>
      <c r="B340" s="255"/>
      <c r="C340" s="255"/>
      <c r="D340" s="255"/>
      <c r="E340" s="255"/>
      <c r="F340" s="255"/>
      <c r="G340" s="255"/>
      <c r="I340" s="886"/>
    </row>
    <row r="341" spans="1:9">
      <c r="A341" s="255"/>
      <c r="B341" s="255"/>
      <c r="C341" s="255"/>
      <c r="D341" s="255"/>
      <c r="E341" s="255"/>
      <c r="F341" s="255"/>
      <c r="G341" s="255"/>
      <c r="I341" s="886"/>
    </row>
    <row r="342" spans="1:9">
      <c r="A342" s="255"/>
      <c r="B342" s="255"/>
      <c r="C342" s="255"/>
      <c r="D342" s="255"/>
      <c r="E342" s="255"/>
      <c r="F342" s="255"/>
      <c r="G342" s="255"/>
      <c r="I342" s="886"/>
    </row>
    <row r="343" spans="1:9">
      <c r="A343" s="255"/>
      <c r="B343" s="255"/>
      <c r="C343" s="255"/>
      <c r="D343" s="255"/>
      <c r="E343" s="255"/>
      <c r="F343" s="255"/>
      <c r="G343" s="255"/>
      <c r="I343" s="886"/>
    </row>
    <row r="344" spans="1:9">
      <c r="A344" s="255"/>
      <c r="B344" s="255"/>
      <c r="C344" s="255"/>
      <c r="D344" s="255"/>
      <c r="E344" s="255"/>
      <c r="F344" s="255"/>
      <c r="G344" s="255"/>
      <c r="I344" s="886"/>
    </row>
    <row r="345" spans="1:9">
      <c r="A345" s="255"/>
      <c r="B345" s="255"/>
      <c r="C345" s="255"/>
      <c r="D345" s="255"/>
      <c r="E345" s="255"/>
      <c r="F345" s="255"/>
      <c r="G345" s="255"/>
      <c r="I345" s="886"/>
    </row>
    <row r="346" spans="1:9">
      <c r="A346" s="255"/>
      <c r="B346" s="255"/>
      <c r="C346" s="255"/>
      <c r="D346" s="255"/>
      <c r="E346" s="255"/>
      <c r="F346" s="255"/>
      <c r="G346" s="255"/>
      <c r="I346" s="886"/>
    </row>
    <row r="347" spans="1:9">
      <c r="A347" s="255"/>
      <c r="B347" s="255"/>
      <c r="C347" s="255"/>
      <c r="D347" s="255"/>
      <c r="E347" s="255"/>
      <c r="F347" s="255"/>
      <c r="G347" s="255"/>
      <c r="I347" s="886"/>
    </row>
    <row r="348" spans="1:9">
      <c r="A348" s="255"/>
      <c r="B348" s="255"/>
      <c r="C348" s="255"/>
      <c r="D348" s="255"/>
      <c r="E348" s="255"/>
      <c r="F348" s="255"/>
      <c r="G348" s="255"/>
      <c r="I348" s="886"/>
    </row>
    <row r="349" spans="1:9">
      <c r="A349" s="255"/>
      <c r="B349" s="255"/>
      <c r="C349" s="255"/>
      <c r="D349" s="255"/>
      <c r="E349" s="255"/>
      <c r="F349" s="255"/>
      <c r="G349" s="255"/>
      <c r="I349" s="886"/>
    </row>
    <row r="350" spans="1:9">
      <c r="A350" s="255"/>
      <c r="B350" s="255"/>
      <c r="C350" s="255"/>
      <c r="D350" s="255"/>
      <c r="E350" s="255"/>
      <c r="F350" s="255"/>
      <c r="G350" s="255"/>
      <c r="I350" s="886"/>
    </row>
    <row r="351" spans="1:9">
      <c r="A351" s="255"/>
      <c r="B351" s="255"/>
      <c r="C351" s="255"/>
      <c r="D351" s="255"/>
      <c r="E351" s="255"/>
      <c r="F351" s="255"/>
      <c r="G351" s="255"/>
      <c r="I351" s="886"/>
    </row>
    <row r="352" spans="1:9">
      <c r="A352" s="255"/>
      <c r="B352" s="255"/>
      <c r="C352" s="255"/>
      <c r="D352" s="255"/>
      <c r="E352" s="255"/>
      <c r="F352" s="255"/>
      <c r="G352" s="255"/>
      <c r="I352" s="886"/>
    </row>
    <row r="353" spans="1:9">
      <c r="A353" s="255"/>
      <c r="B353" s="255"/>
      <c r="C353" s="255"/>
      <c r="D353" s="255"/>
      <c r="E353" s="255"/>
      <c r="F353" s="255"/>
      <c r="G353" s="255"/>
      <c r="I353" s="886"/>
    </row>
    <row r="354" spans="1:9">
      <c r="A354" s="255"/>
      <c r="B354" s="255"/>
      <c r="C354" s="255"/>
      <c r="D354" s="255"/>
      <c r="E354" s="255"/>
      <c r="F354" s="255"/>
      <c r="G354" s="255"/>
      <c r="I354" s="886"/>
    </row>
    <row r="355" spans="1:9">
      <c r="A355" s="255"/>
      <c r="B355" s="255"/>
      <c r="C355" s="255"/>
      <c r="D355" s="255"/>
      <c r="E355" s="255"/>
      <c r="F355" s="255"/>
      <c r="G355" s="255"/>
      <c r="I355" s="886"/>
    </row>
    <row r="356" spans="1:9">
      <c r="A356" s="255"/>
      <c r="B356" s="255"/>
      <c r="C356" s="255"/>
      <c r="D356" s="255"/>
      <c r="E356" s="255"/>
      <c r="F356" s="255"/>
      <c r="G356" s="255"/>
      <c r="I356" s="886"/>
    </row>
    <row r="357" spans="1:9">
      <c r="A357" s="255"/>
      <c r="B357" s="255"/>
      <c r="C357" s="255"/>
      <c r="D357" s="255"/>
      <c r="E357" s="255"/>
      <c r="F357" s="255"/>
      <c r="G357" s="255"/>
      <c r="I357" s="886"/>
    </row>
    <row r="358" spans="1:9">
      <c r="A358" s="255"/>
      <c r="B358" s="255"/>
      <c r="C358" s="255"/>
      <c r="D358" s="255"/>
      <c r="E358" s="255"/>
      <c r="F358" s="255"/>
      <c r="G358" s="255"/>
      <c r="I358" s="886"/>
    </row>
    <row r="359" spans="1:9">
      <c r="A359" s="255"/>
      <c r="B359" s="255"/>
      <c r="C359" s="255"/>
      <c r="D359" s="255"/>
      <c r="E359" s="255"/>
      <c r="F359" s="255"/>
      <c r="G359" s="255"/>
      <c r="I359" s="886"/>
    </row>
    <row r="360" spans="1:9">
      <c r="A360" s="255"/>
      <c r="B360" s="255"/>
      <c r="C360" s="255"/>
      <c r="D360" s="255"/>
      <c r="E360" s="255"/>
      <c r="F360" s="255"/>
      <c r="G360" s="255"/>
      <c r="I360" s="886"/>
    </row>
    <row r="361" spans="1:9">
      <c r="A361" s="255"/>
      <c r="B361" s="255"/>
      <c r="C361" s="255"/>
      <c r="D361" s="255"/>
      <c r="E361" s="255"/>
      <c r="F361" s="255"/>
      <c r="G361" s="255"/>
      <c r="I361" s="886"/>
    </row>
    <row r="362" spans="1:9">
      <c r="A362" s="255"/>
      <c r="B362" s="255"/>
      <c r="C362" s="255"/>
      <c r="D362" s="255"/>
      <c r="E362" s="255"/>
      <c r="F362" s="255"/>
      <c r="G362" s="255"/>
      <c r="I362" s="886"/>
    </row>
    <row r="363" spans="1:9">
      <c r="A363" s="255"/>
      <c r="B363" s="255"/>
      <c r="C363" s="255"/>
      <c r="D363" s="255"/>
      <c r="E363" s="255"/>
      <c r="F363" s="255"/>
      <c r="G363" s="255"/>
      <c r="I363" s="886"/>
    </row>
    <row r="364" spans="1:9">
      <c r="A364" s="255"/>
      <c r="B364" s="255"/>
      <c r="C364" s="255"/>
      <c r="D364" s="255"/>
      <c r="E364" s="255"/>
      <c r="F364" s="255"/>
      <c r="G364" s="255"/>
      <c r="I364" s="886"/>
    </row>
    <row r="365" spans="1:9">
      <c r="A365" s="255"/>
      <c r="B365" s="255"/>
      <c r="C365" s="255"/>
      <c r="D365" s="255"/>
      <c r="E365" s="255"/>
      <c r="F365" s="255"/>
      <c r="G365" s="255"/>
      <c r="I365" s="886"/>
    </row>
    <row r="366" spans="1:9">
      <c r="A366" s="255"/>
      <c r="B366" s="255"/>
      <c r="C366" s="255"/>
      <c r="D366" s="255"/>
      <c r="E366" s="255"/>
      <c r="F366" s="255"/>
      <c r="G366" s="255"/>
      <c r="I366" s="886"/>
    </row>
    <row r="367" spans="1:9">
      <c r="A367" s="255"/>
      <c r="B367" s="255"/>
      <c r="C367" s="255"/>
      <c r="D367" s="255"/>
      <c r="E367" s="255"/>
      <c r="F367" s="255"/>
      <c r="G367" s="255"/>
      <c r="I367" s="886"/>
    </row>
    <row r="368" spans="1:9">
      <c r="A368" s="255"/>
      <c r="B368" s="255"/>
      <c r="C368" s="255"/>
      <c r="D368" s="255"/>
      <c r="E368" s="255"/>
      <c r="F368" s="255"/>
      <c r="G368" s="255"/>
      <c r="I368" s="886"/>
    </row>
    <row r="369" spans="1:9">
      <c r="A369" s="255"/>
      <c r="B369" s="255"/>
      <c r="C369" s="255"/>
      <c r="D369" s="255"/>
      <c r="E369" s="255"/>
      <c r="F369" s="255"/>
      <c r="G369" s="255"/>
      <c r="I369" s="886"/>
    </row>
    <row r="370" spans="1:9">
      <c r="A370" s="255"/>
      <c r="B370" s="255"/>
      <c r="C370" s="255"/>
      <c r="D370" s="255"/>
      <c r="E370" s="255"/>
      <c r="F370" s="255"/>
      <c r="G370" s="255"/>
      <c r="I370" s="886"/>
    </row>
    <row r="371" spans="1:9">
      <c r="A371" s="255"/>
      <c r="B371" s="255"/>
      <c r="C371" s="255"/>
      <c r="D371" s="255"/>
      <c r="E371" s="255"/>
      <c r="F371" s="255"/>
      <c r="G371" s="255"/>
      <c r="I371" s="886"/>
    </row>
    <row r="372" spans="1:9">
      <c r="A372" s="255"/>
      <c r="B372" s="255"/>
      <c r="C372" s="255"/>
      <c r="D372" s="255"/>
      <c r="E372" s="255"/>
      <c r="F372" s="255"/>
      <c r="G372" s="255"/>
      <c r="I372" s="886"/>
    </row>
    <row r="373" spans="1:9">
      <c r="A373" s="255"/>
      <c r="B373" s="255"/>
      <c r="C373" s="255"/>
      <c r="D373" s="255"/>
      <c r="E373" s="255"/>
      <c r="F373" s="255"/>
      <c r="G373" s="255"/>
      <c r="I373" s="886"/>
    </row>
    <row r="374" spans="1:9">
      <c r="A374" s="255"/>
      <c r="B374" s="255"/>
      <c r="C374" s="255"/>
      <c r="D374" s="255"/>
      <c r="E374" s="255"/>
      <c r="F374" s="255"/>
      <c r="G374" s="255"/>
      <c r="I374" s="886"/>
    </row>
    <row r="375" spans="1:9">
      <c r="A375" s="255"/>
      <c r="B375" s="255"/>
      <c r="C375" s="255"/>
      <c r="D375" s="255"/>
      <c r="E375" s="255"/>
      <c r="F375" s="255"/>
      <c r="G375" s="255"/>
      <c r="I375" s="886"/>
    </row>
    <row r="376" spans="1:9">
      <c r="A376" s="255"/>
      <c r="B376" s="255"/>
      <c r="C376" s="255"/>
      <c r="D376" s="255"/>
      <c r="E376" s="255"/>
      <c r="F376" s="255"/>
      <c r="G376" s="255"/>
      <c r="I376" s="886"/>
    </row>
    <row r="377" spans="1:9">
      <c r="A377" s="255"/>
      <c r="B377" s="255"/>
      <c r="C377" s="255"/>
      <c r="D377" s="255"/>
      <c r="E377" s="255"/>
      <c r="F377" s="255"/>
      <c r="G377" s="255"/>
      <c r="I377" s="886"/>
    </row>
    <row r="378" spans="1:9">
      <c r="A378" s="255"/>
      <c r="B378" s="255"/>
      <c r="C378" s="255"/>
      <c r="D378" s="255"/>
      <c r="E378" s="255"/>
      <c r="F378" s="255"/>
      <c r="G378" s="255"/>
      <c r="I378" s="886"/>
    </row>
    <row r="379" spans="1:9">
      <c r="A379" s="255"/>
      <c r="B379" s="255"/>
      <c r="C379" s="255"/>
      <c r="D379" s="255"/>
      <c r="E379" s="255"/>
      <c r="F379" s="255"/>
      <c r="G379" s="255"/>
      <c r="I379" s="886"/>
    </row>
    <row r="380" spans="1:9">
      <c r="A380" s="255"/>
      <c r="B380" s="255"/>
      <c r="C380" s="255"/>
      <c r="D380" s="255"/>
      <c r="E380" s="255"/>
      <c r="F380" s="255"/>
      <c r="G380" s="255"/>
      <c r="I380" s="886"/>
    </row>
    <row r="381" spans="1:9">
      <c r="A381" s="255"/>
      <c r="B381" s="255"/>
      <c r="C381" s="255"/>
      <c r="D381" s="255"/>
      <c r="E381" s="255"/>
      <c r="F381" s="255"/>
      <c r="G381" s="255"/>
      <c r="I381" s="886"/>
    </row>
    <row r="382" spans="1:9">
      <c r="A382" s="255"/>
      <c r="B382" s="255"/>
      <c r="C382" s="255"/>
      <c r="D382" s="255"/>
      <c r="E382" s="255"/>
      <c r="F382" s="255"/>
      <c r="G382" s="255"/>
      <c r="I382" s="886"/>
    </row>
    <row r="383" spans="1:9">
      <c r="A383" s="255"/>
      <c r="B383" s="255"/>
      <c r="C383" s="255"/>
      <c r="D383" s="255"/>
      <c r="E383" s="255"/>
      <c r="F383" s="255"/>
      <c r="G383" s="255"/>
      <c r="I383" s="886"/>
    </row>
    <row r="384" spans="1:9">
      <c r="A384" s="255"/>
      <c r="B384" s="255"/>
      <c r="C384" s="255"/>
      <c r="D384" s="255"/>
      <c r="E384" s="255"/>
      <c r="F384" s="255"/>
      <c r="G384" s="255"/>
      <c r="I384" s="886"/>
    </row>
    <row r="385" spans="1:9">
      <c r="A385" s="255"/>
      <c r="B385" s="255"/>
      <c r="C385" s="255"/>
      <c r="D385" s="255"/>
      <c r="E385" s="255"/>
      <c r="F385" s="255"/>
      <c r="G385" s="255"/>
      <c r="I385" s="886"/>
    </row>
    <row r="386" spans="1:9">
      <c r="A386" s="255"/>
      <c r="B386" s="255"/>
      <c r="C386" s="255"/>
      <c r="D386" s="255"/>
      <c r="E386" s="255"/>
      <c r="F386" s="255"/>
      <c r="G386" s="255"/>
      <c r="I386" s="886"/>
    </row>
    <row r="387" spans="1:9">
      <c r="A387" s="255"/>
      <c r="B387" s="255"/>
      <c r="C387" s="255"/>
      <c r="D387" s="255"/>
      <c r="E387" s="255"/>
      <c r="F387" s="255"/>
      <c r="G387" s="255"/>
      <c r="I387" s="886"/>
    </row>
    <row r="388" spans="1:9">
      <c r="A388" s="255"/>
      <c r="B388" s="255"/>
      <c r="C388" s="255"/>
      <c r="D388" s="255"/>
      <c r="E388" s="255"/>
      <c r="F388" s="255"/>
      <c r="G388" s="255"/>
      <c r="I388" s="886"/>
    </row>
    <row r="389" spans="1:9">
      <c r="A389" s="255"/>
      <c r="B389" s="255"/>
      <c r="C389" s="255"/>
      <c r="D389" s="255"/>
      <c r="E389" s="255"/>
      <c r="F389" s="255"/>
      <c r="G389" s="255"/>
      <c r="I389" s="886"/>
    </row>
    <row r="390" spans="1:9">
      <c r="A390" s="255"/>
      <c r="B390" s="255"/>
      <c r="C390" s="255"/>
      <c r="D390" s="255"/>
      <c r="E390" s="255"/>
      <c r="F390" s="255"/>
      <c r="G390" s="255"/>
      <c r="I390" s="886"/>
    </row>
    <row r="391" spans="1:9">
      <c r="A391" s="255"/>
      <c r="B391" s="255"/>
      <c r="C391" s="255"/>
      <c r="D391" s="255"/>
      <c r="E391" s="255"/>
      <c r="F391" s="255"/>
      <c r="G391" s="255"/>
      <c r="I391" s="886"/>
    </row>
    <row r="392" spans="1:9">
      <c r="A392" s="255"/>
      <c r="B392" s="255"/>
      <c r="C392" s="255"/>
      <c r="D392" s="255"/>
      <c r="E392" s="255"/>
      <c r="F392" s="255"/>
      <c r="G392" s="255"/>
      <c r="I392" s="886"/>
    </row>
    <row r="393" spans="1:9">
      <c r="A393" s="255"/>
      <c r="B393" s="255"/>
      <c r="C393" s="255"/>
      <c r="D393" s="255"/>
      <c r="E393" s="255"/>
      <c r="F393" s="255"/>
      <c r="G393" s="255"/>
      <c r="I393" s="886"/>
    </row>
    <row r="394" spans="1:9">
      <c r="A394" s="255"/>
      <c r="B394" s="255"/>
      <c r="C394" s="255"/>
      <c r="D394" s="255"/>
      <c r="E394" s="255"/>
      <c r="F394" s="255"/>
      <c r="G394" s="255"/>
      <c r="I394" s="886"/>
    </row>
    <row r="395" spans="1:9">
      <c r="A395" s="255"/>
      <c r="B395" s="255"/>
      <c r="C395" s="255"/>
      <c r="D395" s="255"/>
      <c r="E395" s="255"/>
      <c r="F395" s="255"/>
      <c r="G395" s="255"/>
      <c r="I395" s="886"/>
    </row>
    <row r="396" spans="1:9">
      <c r="A396" s="255"/>
      <c r="B396" s="255"/>
      <c r="C396" s="255"/>
      <c r="D396" s="255"/>
      <c r="E396" s="255"/>
      <c r="F396" s="255"/>
      <c r="G396" s="255"/>
      <c r="I396" s="886"/>
    </row>
    <row r="397" spans="1:9">
      <c r="A397" s="255"/>
      <c r="B397" s="255"/>
      <c r="C397" s="255"/>
      <c r="D397" s="255"/>
      <c r="E397" s="255"/>
      <c r="F397" s="255"/>
      <c r="G397" s="255"/>
      <c r="I397" s="886"/>
    </row>
    <row r="398" spans="1:9">
      <c r="A398" s="255"/>
      <c r="B398" s="255"/>
      <c r="C398" s="255"/>
      <c r="D398" s="255"/>
      <c r="E398" s="255"/>
      <c r="F398" s="255"/>
      <c r="G398" s="255"/>
      <c r="I398" s="886"/>
    </row>
    <row r="399" spans="1:9">
      <c r="A399" s="255"/>
      <c r="B399" s="255"/>
      <c r="C399" s="255"/>
      <c r="D399" s="255"/>
      <c r="E399" s="255"/>
      <c r="F399" s="255"/>
      <c r="G399" s="255"/>
      <c r="I399" s="886"/>
    </row>
    <row r="400" spans="1:9">
      <c r="A400" s="255"/>
      <c r="B400" s="255"/>
      <c r="C400" s="255"/>
      <c r="D400" s="255"/>
      <c r="E400" s="255"/>
      <c r="F400" s="255"/>
      <c r="G400" s="255"/>
      <c r="I400" s="886"/>
    </row>
    <row r="401" spans="1:9">
      <c r="A401" s="255"/>
      <c r="B401" s="255"/>
      <c r="C401" s="255"/>
      <c r="D401" s="255"/>
      <c r="E401" s="255"/>
      <c r="F401" s="255"/>
      <c r="G401" s="255"/>
      <c r="I401" s="886"/>
    </row>
    <row r="402" spans="1:9">
      <c r="A402" s="255"/>
      <c r="B402" s="255"/>
      <c r="C402" s="255"/>
      <c r="D402" s="255"/>
      <c r="E402" s="255"/>
      <c r="F402" s="255"/>
      <c r="G402" s="255"/>
      <c r="I402" s="886"/>
    </row>
    <row r="403" spans="1:9">
      <c r="A403" s="255"/>
      <c r="B403" s="255"/>
      <c r="C403" s="255"/>
      <c r="D403" s="255"/>
      <c r="E403" s="255"/>
      <c r="F403" s="255"/>
      <c r="G403" s="255"/>
      <c r="I403" s="886"/>
    </row>
    <row r="404" spans="1:9">
      <c r="A404" s="255"/>
      <c r="B404" s="255"/>
      <c r="C404" s="255"/>
      <c r="D404" s="255"/>
      <c r="E404" s="255"/>
      <c r="F404" s="255"/>
      <c r="G404" s="255"/>
      <c r="I404" s="886"/>
    </row>
    <row r="405" spans="1:9">
      <c r="A405" s="255"/>
      <c r="B405" s="255"/>
      <c r="C405" s="255"/>
      <c r="D405" s="255"/>
      <c r="E405" s="255"/>
      <c r="F405" s="255"/>
      <c r="G405" s="255"/>
      <c r="I405" s="886"/>
    </row>
    <row r="406" spans="1:9">
      <c r="A406" s="255"/>
      <c r="B406" s="255"/>
      <c r="C406" s="255"/>
      <c r="D406" s="255"/>
      <c r="E406" s="255"/>
      <c r="F406" s="255"/>
      <c r="G406" s="255"/>
      <c r="I406" s="886"/>
    </row>
    <row r="407" spans="1:9">
      <c r="A407" s="255"/>
      <c r="B407" s="255"/>
      <c r="C407" s="255"/>
      <c r="D407" s="255"/>
      <c r="E407" s="255"/>
      <c r="F407" s="255"/>
      <c r="G407" s="255"/>
      <c r="I407" s="886"/>
    </row>
    <row r="408" spans="1:9">
      <c r="A408" s="255"/>
      <c r="B408" s="255"/>
      <c r="C408" s="255"/>
      <c r="D408" s="255"/>
      <c r="E408" s="255"/>
      <c r="F408" s="255"/>
      <c r="G408" s="255"/>
      <c r="I408" s="886"/>
    </row>
    <row r="409" spans="1:9">
      <c r="A409" s="255"/>
      <c r="B409" s="255"/>
      <c r="C409" s="255"/>
      <c r="D409" s="255"/>
      <c r="E409" s="255"/>
      <c r="F409" s="255"/>
      <c r="G409" s="255"/>
      <c r="I409" s="886"/>
    </row>
    <row r="410" spans="1:9">
      <c r="A410" s="255"/>
      <c r="B410" s="255"/>
      <c r="C410" s="255"/>
      <c r="D410" s="255"/>
      <c r="E410" s="255"/>
      <c r="F410" s="255"/>
      <c r="G410" s="255"/>
      <c r="I410" s="886"/>
    </row>
    <row r="411" spans="1:9">
      <c r="A411" s="255"/>
      <c r="B411" s="255"/>
      <c r="C411" s="255"/>
      <c r="D411" s="255"/>
      <c r="E411" s="255"/>
      <c r="F411" s="255"/>
      <c r="G411" s="255"/>
      <c r="I411" s="886"/>
    </row>
    <row r="412" spans="1:9">
      <c r="A412" s="255"/>
      <c r="B412" s="255"/>
      <c r="C412" s="255"/>
      <c r="D412" s="255"/>
      <c r="E412" s="255"/>
      <c r="F412" s="255"/>
      <c r="G412" s="255"/>
      <c r="I412" s="886"/>
    </row>
    <row r="413" spans="1:9">
      <c r="A413" s="255"/>
      <c r="B413" s="255"/>
      <c r="C413" s="255"/>
      <c r="D413" s="255"/>
      <c r="E413" s="255"/>
      <c r="F413" s="255"/>
      <c r="G413" s="255"/>
      <c r="I413" s="886"/>
    </row>
    <row r="414" spans="1:9">
      <c r="A414" s="255"/>
      <c r="B414" s="255"/>
      <c r="C414" s="255"/>
      <c r="D414" s="255"/>
      <c r="E414" s="255"/>
      <c r="F414" s="255"/>
      <c r="G414" s="255"/>
      <c r="I414" s="886"/>
    </row>
    <row r="415" spans="1:9">
      <c r="A415" s="255"/>
      <c r="B415" s="255"/>
      <c r="C415" s="255"/>
      <c r="D415" s="255"/>
      <c r="E415" s="255"/>
      <c r="F415" s="255"/>
      <c r="G415" s="255"/>
      <c r="I415" s="886"/>
    </row>
    <row r="416" spans="1:9">
      <c r="A416" s="255"/>
      <c r="B416" s="255"/>
      <c r="C416" s="255"/>
      <c r="D416" s="255"/>
      <c r="E416" s="255"/>
      <c r="F416" s="255"/>
      <c r="G416" s="255"/>
      <c r="I416" s="886"/>
    </row>
    <row r="417" spans="1:11">
      <c r="A417" s="255"/>
      <c r="B417" s="255"/>
      <c r="C417" s="255"/>
      <c r="D417" s="255"/>
      <c r="E417" s="255"/>
      <c r="F417" s="255"/>
      <c r="G417" s="255"/>
      <c r="I417" s="886"/>
    </row>
    <row r="418" spans="1:11">
      <c r="A418" s="255"/>
      <c r="B418" s="255"/>
      <c r="C418" s="255"/>
      <c r="D418" s="255"/>
      <c r="E418" s="255"/>
      <c r="F418" s="255"/>
      <c r="G418" s="255"/>
      <c r="I418" s="886"/>
    </row>
    <row r="419" spans="1:11">
      <c r="A419" s="255"/>
      <c r="B419" s="255"/>
      <c r="C419" s="255"/>
      <c r="D419" s="255"/>
      <c r="E419" s="255"/>
      <c r="F419" s="255"/>
      <c r="G419" s="255"/>
      <c r="I419" s="886"/>
    </row>
    <row r="420" spans="1:11">
      <c r="A420" s="255"/>
      <c r="B420" s="255"/>
      <c r="C420" s="255"/>
      <c r="D420" s="255"/>
      <c r="E420" s="255"/>
      <c r="F420" s="255"/>
      <c r="G420" s="255"/>
      <c r="I420" s="886"/>
    </row>
    <row r="421" spans="1:11">
      <c r="A421" s="255"/>
      <c r="B421" s="255"/>
      <c r="C421" s="255"/>
      <c r="D421" s="255"/>
      <c r="E421" s="255"/>
      <c r="F421" s="255"/>
      <c r="G421" s="255"/>
      <c r="I421" s="886"/>
    </row>
    <row r="422" spans="1:11">
      <c r="A422" s="255"/>
      <c r="B422" s="255"/>
      <c r="C422" s="255"/>
      <c r="D422" s="255"/>
      <c r="E422" s="255"/>
      <c r="F422" s="255"/>
      <c r="G422" s="255"/>
      <c r="I422" s="886"/>
    </row>
    <row r="423" spans="1:11">
      <c r="A423" s="255"/>
      <c r="B423" s="255"/>
      <c r="C423" s="255"/>
      <c r="D423" s="255"/>
      <c r="E423" s="255"/>
      <c r="F423" s="255"/>
      <c r="G423" s="255"/>
      <c r="I423" s="886"/>
    </row>
    <row r="424" spans="1:11">
      <c r="A424" s="255"/>
      <c r="B424" s="255"/>
      <c r="C424" s="255"/>
      <c r="D424" s="255"/>
      <c r="E424" s="255"/>
      <c r="F424" s="255"/>
      <c r="G424" s="255"/>
      <c r="I424" s="886"/>
    </row>
    <row r="425" spans="1:11">
      <c r="A425" s="255"/>
      <c r="B425" s="255"/>
      <c r="C425" s="255"/>
      <c r="D425" s="255"/>
      <c r="E425" s="255"/>
      <c r="F425" s="255"/>
      <c r="G425" s="255"/>
      <c r="I425" s="886"/>
    </row>
    <row r="426" spans="1:11">
      <c r="A426" s="255"/>
      <c r="B426" s="255"/>
      <c r="C426" s="255"/>
      <c r="D426" s="255"/>
      <c r="E426" s="255"/>
      <c r="F426" s="255"/>
      <c r="G426" s="255"/>
      <c r="I426" s="886"/>
    </row>
    <row r="427" spans="1:11">
      <c r="A427" s="255"/>
      <c r="B427" s="255"/>
      <c r="C427" s="255"/>
      <c r="D427" s="255"/>
      <c r="E427" s="255"/>
      <c r="F427" s="255"/>
      <c r="G427" s="255"/>
      <c r="I427" s="886"/>
    </row>
    <row r="428" spans="1:11">
      <c r="A428" s="255"/>
      <c r="B428" s="255"/>
      <c r="C428" s="255"/>
      <c r="D428" s="255"/>
      <c r="E428" s="255"/>
      <c r="F428" s="255"/>
      <c r="G428" s="255"/>
      <c r="I428" s="886"/>
    </row>
    <row r="429" spans="1:11">
      <c r="A429" s="255"/>
      <c r="B429" s="255"/>
      <c r="C429" s="255"/>
      <c r="D429" s="255"/>
      <c r="E429" s="255"/>
      <c r="F429" s="255"/>
      <c r="G429" s="255"/>
      <c r="I429" s="886"/>
    </row>
    <row r="430" spans="1:11">
      <c r="A430" s="255"/>
      <c r="B430" s="255"/>
      <c r="C430" s="255"/>
      <c r="D430" s="255"/>
      <c r="E430" s="255"/>
      <c r="F430" s="255"/>
      <c r="G430" s="255"/>
      <c r="I430" s="886"/>
    </row>
    <row r="431" spans="1:11">
      <c r="A431" s="255"/>
      <c r="B431" s="255"/>
      <c r="C431" s="255"/>
      <c r="D431" s="255"/>
      <c r="E431" s="255"/>
      <c r="F431" s="255"/>
      <c r="G431" s="255"/>
      <c r="I431" s="886"/>
    </row>
    <row r="432" spans="1:11">
      <c r="A432" s="255"/>
      <c r="B432" s="255"/>
      <c r="C432" s="257"/>
      <c r="D432" s="255"/>
      <c r="E432" s="255"/>
      <c r="F432" s="255"/>
      <c r="G432" s="255"/>
      <c r="I432" s="886"/>
      <c r="K432" s="257"/>
    </row>
    <row r="433" spans="1:11">
      <c r="A433" s="255"/>
      <c r="B433" s="255"/>
      <c r="C433" s="257"/>
      <c r="D433" s="255"/>
      <c r="E433" s="255"/>
      <c r="F433" s="255"/>
      <c r="G433" s="255"/>
      <c r="I433" s="886"/>
      <c r="K433" s="257"/>
    </row>
  </sheetData>
  <mergeCells count="2">
    <mergeCell ref="A1:H1"/>
    <mergeCell ref="A17:I17"/>
  </mergeCells>
  <printOptions horizontalCentered="1" gridLines="1"/>
  <pageMargins left="0" right="0" top="0" bottom="0" header="0.51181102362204722" footer="0.51181102362204722"/>
  <pageSetup paperSize="9" scale="67" orientation="portrait" horizontalDpi="300" verticalDpi="300" r:id="rId1"/>
  <headerFooter alignWithMargins="0"/>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8"/>
  <dimension ref="A1:I34"/>
  <sheetViews>
    <sheetView zoomScale="80" zoomScaleNormal="80" workbookViewId="0">
      <pane ySplit="5" topLeftCell="A6" activePane="bottomLeft" state="frozen"/>
      <selection pane="bottomLeft" activeCell="O21" sqref="O21"/>
    </sheetView>
  </sheetViews>
  <sheetFormatPr defaultRowHeight="15"/>
  <cols>
    <col min="1" max="1" width="22.5703125" style="109" customWidth="1"/>
    <col min="2" max="2" width="17.28515625" style="109" customWidth="1"/>
    <col min="3" max="3" width="119.85546875" style="109" bestFit="1" customWidth="1"/>
    <col min="4" max="4" width="16.5703125" style="62" customWidth="1"/>
    <col min="5" max="5" width="20" style="956" customWidth="1"/>
    <col min="6" max="6" width="11" bestFit="1" customWidth="1"/>
  </cols>
  <sheetData>
    <row r="1" spans="1:9" ht="18">
      <c r="A1" s="2031" t="s">
        <v>6795</v>
      </c>
      <c r="B1" s="2032"/>
      <c r="C1" s="2032"/>
      <c r="D1" s="2032"/>
      <c r="E1" s="2033"/>
    </row>
    <row r="2" spans="1:9">
      <c r="A2" s="960"/>
      <c r="B2" s="8"/>
      <c r="C2" s="4"/>
      <c r="D2" s="953"/>
      <c r="E2" s="953"/>
    </row>
    <row r="3" spans="1:9">
      <c r="A3" s="960"/>
      <c r="B3" s="7"/>
      <c r="C3" s="4">
        <v>94</v>
      </c>
      <c r="D3" s="953"/>
      <c r="E3" s="953"/>
    </row>
    <row r="4" spans="1:9">
      <c r="A4" s="961"/>
    </row>
    <row r="5" spans="1:9" ht="30">
      <c r="A5" s="957" t="s">
        <v>19</v>
      </c>
      <c r="B5" s="957" t="s">
        <v>23</v>
      </c>
      <c r="C5" s="958" t="s">
        <v>4</v>
      </c>
      <c r="D5" s="959" t="s">
        <v>6641</v>
      </c>
      <c r="E5" s="959" t="s">
        <v>568</v>
      </c>
      <c r="F5" s="954" t="s">
        <v>6</v>
      </c>
      <c r="G5" s="955">
        <v>0</v>
      </c>
    </row>
    <row r="6" spans="1:9" ht="18.75">
      <c r="A6" s="2034" t="s">
        <v>5778</v>
      </c>
      <c r="B6" s="2035"/>
      <c r="C6" s="2035"/>
      <c r="D6" s="2035"/>
      <c r="E6" s="2035"/>
    </row>
    <row r="7" spans="1:9" ht="82.5" customHeight="1">
      <c r="A7" s="1163"/>
      <c r="B7" s="1162" t="s">
        <v>7281</v>
      </c>
      <c r="C7" s="962" t="s">
        <v>6798</v>
      </c>
      <c r="D7" s="1759">
        <v>9514.3776536312835</v>
      </c>
      <c r="E7" s="1017">
        <f t="shared" ref="E7:E15" si="0">D7-D7*$G$5/100</f>
        <v>9514.3776536312835</v>
      </c>
      <c r="F7" s="546"/>
      <c r="I7" s="16"/>
    </row>
    <row r="8" spans="1:9" ht="44.45" customHeight="1">
      <c r="A8" s="2037"/>
      <c r="B8" s="1252" t="s">
        <v>6799</v>
      </c>
      <c r="C8" s="1164" t="s">
        <v>6800</v>
      </c>
      <c r="D8" s="1759">
        <v>11211.908379888269</v>
      </c>
      <c r="E8" s="1017">
        <f t="shared" si="0"/>
        <v>11211.908379888269</v>
      </c>
      <c r="F8" s="546"/>
      <c r="G8" s="903"/>
      <c r="H8" s="1588"/>
      <c r="I8" s="16"/>
    </row>
    <row r="9" spans="1:9" ht="44.45" customHeight="1">
      <c r="A9" s="2038"/>
      <c r="B9" s="1252" t="s">
        <v>6801</v>
      </c>
      <c r="C9" s="1164" t="s">
        <v>6802</v>
      </c>
      <c r="D9" s="1759">
        <v>11211.908379888269</v>
      </c>
      <c r="E9" s="1017">
        <f t="shared" si="0"/>
        <v>11211.908379888269</v>
      </c>
      <c r="F9" s="546"/>
      <c r="G9" s="903"/>
      <c r="H9" s="1588"/>
      <c r="I9" s="16"/>
    </row>
    <row r="10" spans="1:9" ht="41.25" customHeight="1">
      <c r="A10" s="2037"/>
      <c r="B10" s="1252" t="s">
        <v>6803</v>
      </c>
      <c r="C10" s="1164" t="s">
        <v>6804</v>
      </c>
      <c r="D10" s="1759">
        <v>11496.026815642457</v>
      </c>
      <c r="E10" s="1017">
        <f t="shared" si="0"/>
        <v>11496.026815642457</v>
      </c>
      <c r="F10" s="546"/>
      <c r="G10" s="903"/>
      <c r="H10" s="1588"/>
      <c r="I10" s="16"/>
    </row>
    <row r="11" spans="1:9" ht="41.25" customHeight="1">
      <c r="A11" s="2038"/>
      <c r="B11" s="1252" t="s">
        <v>6805</v>
      </c>
      <c r="C11" s="1164" t="s">
        <v>7900</v>
      </c>
      <c r="D11" s="1759">
        <v>11496.026815642457</v>
      </c>
      <c r="E11" s="1017">
        <f t="shared" si="0"/>
        <v>11496.026815642457</v>
      </c>
      <c r="F11" s="546"/>
      <c r="G11" s="903"/>
      <c r="H11" s="1588"/>
      <c r="I11" s="16"/>
    </row>
    <row r="12" spans="1:9" s="1481" customFormat="1" ht="103.5" customHeight="1">
      <c r="A12" s="1608"/>
      <c r="B12" s="1606" t="s">
        <v>7899</v>
      </c>
      <c r="C12" s="1596" t="s">
        <v>7901</v>
      </c>
      <c r="D12" s="1759">
        <v>11496.026815642457</v>
      </c>
      <c r="E12" s="1595">
        <f t="shared" si="0"/>
        <v>11496.026815642457</v>
      </c>
      <c r="F12" s="1607"/>
      <c r="H12" s="1588"/>
      <c r="I12" s="16"/>
    </row>
    <row r="13" spans="1:9" ht="31.7" customHeight="1">
      <c r="A13" s="2037"/>
      <c r="B13" s="1214" t="s">
        <v>6806</v>
      </c>
      <c r="C13" s="1164" t="s">
        <v>1652</v>
      </c>
      <c r="D13" s="1759">
        <v>26521.481564245809</v>
      </c>
      <c r="E13" s="1017">
        <f t="shared" si="0"/>
        <v>26521.481564245809</v>
      </c>
      <c r="F13" s="546"/>
      <c r="G13" s="903"/>
      <c r="H13" s="1588"/>
      <c r="I13" s="16"/>
    </row>
    <row r="14" spans="1:9" ht="31.7" customHeight="1">
      <c r="A14" s="2039"/>
      <c r="B14" s="1214" t="s">
        <v>6807</v>
      </c>
      <c r="C14" s="1164" t="s">
        <v>1653</v>
      </c>
      <c r="D14" s="1759">
        <v>28681.60223463687</v>
      </c>
      <c r="E14" s="1017">
        <f t="shared" si="0"/>
        <v>28681.60223463687</v>
      </c>
      <c r="F14" s="546"/>
      <c r="G14" s="903"/>
      <c r="H14" s="1588"/>
      <c r="I14" s="16"/>
    </row>
    <row r="15" spans="1:9" ht="31.7" customHeight="1">
      <c r="A15" s="2038"/>
      <c r="B15" s="1214" t="s">
        <v>6808</v>
      </c>
      <c r="C15" s="1164" t="s">
        <v>6809</v>
      </c>
      <c r="D15" s="1759">
        <v>30878.648044692734</v>
      </c>
      <c r="E15" s="1017">
        <f t="shared" si="0"/>
        <v>30878.648044692734</v>
      </c>
      <c r="F15" s="546"/>
      <c r="G15" s="903"/>
      <c r="H15" s="1588"/>
      <c r="I15" s="16"/>
    </row>
    <row r="16" spans="1:9" ht="18.75" customHeight="1">
      <c r="A16" s="2036" t="s">
        <v>337</v>
      </c>
      <c r="B16" s="2036"/>
      <c r="C16" s="2036"/>
      <c r="D16" s="2036"/>
      <c r="E16" s="2036"/>
      <c r="F16" s="903"/>
      <c r="G16" s="903"/>
      <c r="H16" s="1588"/>
      <c r="I16" s="16"/>
    </row>
    <row r="17" spans="1:9" ht="90" customHeight="1">
      <c r="A17" s="1253"/>
      <c r="B17" s="1252" t="s">
        <v>6810</v>
      </c>
      <c r="C17" s="1215" t="s">
        <v>6811</v>
      </c>
      <c r="D17" s="1759">
        <v>16721.959776536318</v>
      </c>
      <c r="E17" s="1017">
        <f>D17-D17*$G$5/100</f>
        <v>16721.959776536318</v>
      </c>
      <c r="F17" s="546"/>
      <c r="G17" s="903"/>
      <c r="H17" s="1588"/>
      <c r="I17" s="16"/>
    </row>
    <row r="18" spans="1:9" s="903" customFormat="1" ht="18.75">
      <c r="A18" s="2040" t="s">
        <v>7244</v>
      </c>
      <c r="B18" s="2040"/>
      <c r="C18" s="2040"/>
      <c r="D18" s="2040"/>
      <c r="E18" s="2040"/>
      <c r="H18" s="1588"/>
      <c r="I18" s="16"/>
    </row>
    <row r="19" spans="1:9" s="546" customFormat="1" ht="89.45" customHeight="1">
      <c r="A19" s="1551"/>
      <c r="B19" s="1552" t="s">
        <v>7262</v>
      </c>
      <c r="C19" s="1553" t="s">
        <v>7245</v>
      </c>
      <c r="D19" s="1554">
        <v>22955.772457473464</v>
      </c>
      <c r="E19" s="1498">
        <f>D19-D19*G5</f>
        <v>22955.772457473464</v>
      </c>
      <c r="H19" s="1588"/>
      <c r="I19" s="16"/>
    </row>
    <row r="20" spans="1:9" s="546" customFormat="1" ht="86.25" customHeight="1">
      <c r="A20" s="1555"/>
      <c r="B20" s="1556" t="s">
        <v>7263</v>
      </c>
      <c r="C20" s="1557" t="s">
        <v>7246</v>
      </c>
      <c r="D20" s="1554">
        <v>7627.3114309656848</v>
      </c>
      <c r="E20" s="1554">
        <f>D20-D20*G6</f>
        <v>7627.3114309656848</v>
      </c>
      <c r="H20" s="1588"/>
      <c r="I20" s="16"/>
    </row>
    <row r="21" spans="1:9" s="546" customFormat="1" ht="86.25" customHeight="1">
      <c r="A21" s="1513"/>
      <c r="B21" s="1552" t="s">
        <v>7644</v>
      </c>
      <c r="C21" s="1553" t="s">
        <v>7310</v>
      </c>
      <c r="D21" s="1498">
        <v>10353.224399999999</v>
      </c>
      <c r="E21" s="1498">
        <f>D21-D21*G7</f>
        <v>10353.224399999999</v>
      </c>
      <c r="H21" s="1588"/>
      <c r="I21" s="16"/>
    </row>
    <row r="22" spans="1:9" s="546" customFormat="1" ht="53.25" customHeight="1">
      <c r="B22" s="1558" t="s">
        <v>7311</v>
      </c>
      <c r="C22" s="1559" t="s">
        <v>7312</v>
      </c>
      <c r="D22" s="1498">
        <v>969</v>
      </c>
      <c r="E22" s="1842">
        <f>D22-D22*G9</f>
        <v>969</v>
      </c>
      <c r="H22" s="1588"/>
      <c r="I22" s="16"/>
    </row>
    <row r="23" spans="1:9" s="546" customFormat="1" ht="55.5" customHeight="1">
      <c r="A23" s="1560"/>
      <c r="B23" s="1561" t="s">
        <v>7889</v>
      </c>
      <c r="C23" s="1559" t="s">
        <v>7890</v>
      </c>
      <c r="D23" s="1498">
        <v>1065.9000000000001</v>
      </c>
      <c r="E23" s="1498">
        <f>D23-D23*G8</f>
        <v>1065.9000000000001</v>
      </c>
      <c r="H23" s="1588"/>
      <c r="I23" s="16"/>
    </row>
    <row r="24" spans="1:9" s="546" customFormat="1" ht="86.25" customHeight="1">
      <c r="A24" s="1551"/>
      <c r="B24" s="1552" t="s">
        <v>7891</v>
      </c>
      <c r="C24" s="1553" t="s">
        <v>7892</v>
      </c>
      <c r="D24" s="1498">
        <v>14227.2354</v>
      </c>
      <c r="E24" s="1498">
        <f>D24-D24*G9</f>
        <v>14227.2354</v>
      </c>
      <c r="H24" s="1588"/>
      <c r="I24" s="16"/>
    </row>
    <row r="25" spans="1:9" s="546" customFormat="1" ht="86.25" customHeight="1">
      <c r="A25" s="1551"/>
      <c r="B25" s="1552" t="s">
        <v>7894</v>
      </c>
      <c r="C25" s="1553" t="s">
        <v>7895</v>
      </c>
      <c r="D25" s="1498">
        <v>7627.31</v>
      </c>
      <c r="E25" s="1498">
        <f>D25-D25*G10</f>
        <v>7627.31</v>
      </c>
      <c r="G25" s="61"/>
      <c r="H25" s="1588"/>
      <c r="I25" s="16"/>
    </row>
    <row r="26" spans="1:9" ht="18.75" customHeight="1">
      <c r="A26" s="2036" t="s">
        <v>72</v>
      </c>
      <c r="B26" s="2036"/>
      <c r="C26" s="2036"/>
      <c r="D26" s="2036"/>
      <c r="E26" s="2036"/>
      <c r="F26" s="903"/>
      <c r="G26" s="903"/>
      <c r="H26" s="1588"/>
      <c r="I26" s="16"/>
    </row>
    <row r="27" spans="1:9" ht="40.700000000000003" customHeight="1">
      <c r="A27" s="2029"/>
      <c r="B27" s="1254" t="s">
        <v>6106</v>
      </c>
      <c r="C27" s="1254" t="s">
        <v>325</v>
      </c>
      <c r="D27" s="1701">
        <v>5962.3330726256982</v>
      </c>
      <c r="E27" s="1017">
        <f>D27-D27*$G$5/100</f>
        <v>5962.3330726256982</v>
      </c>
      <c r="F27" s="546"/>
      <c r="G27" s="903"/>
      <c r="H27" s="1588"/>
      <c r="I27" s="16"/>
    </row>
    <row r="28" spans="1:9" ht="40.700000000000003" customHeight="1">
      <c r="A28" s="2030"/>
      <c r="B28" s="1254" t="s">
        <v>6107</v>
      </c>
      <c r="C28" s="1254" t="s">
        <v>6812</v>
      </c>
      <c r="D28" s="1701">
        <v>7534.9439999999995</v>
      </c>
      <c r="E28" s="1017">
        <f>D28-D28*$G$5/100</f>
        <v>7534.9439999999995</v>
      </c>
      <c r="F28" s="546"/>
      <c r="G28" s="903"/>
      <c r="H28" s="1588"/>
      <c r="I28" s="16"/>
    </row>
    <row r="29" spans="1:9" ht="78.75" customHeight="1">
      <c r="A29" s="1253"/>
      <c r="B29" s="1252" t="s">
        <v>6813</v>
      </c>
      <c r="C29" s="1215" t="s">
        <v>6814</v>
      </c>
      <c r="D29" s="1701">
        <v>5215.675977653631</v>
      </c>
      <c r="E29" s="1017">
        <f>D29-D29*$G$5/100</f>
        <v>5215.675977653631</v>
      </c>
      <c r="F29" s="546"/>
      <c r="G29" s="903"/>
      <c r="H29" s="1588"/>
      <c r="I29" s="16"/>
    </row>
    <row r="30" spans="1:9" ht="70.5" customHeight="1">
      <c r="A30" s="1253"/>
      <c r="B30" s="1252" t="s">
        <v>6815</v>
      </c>
      <c r="C30" s="1215" t="s">
        <v>6816</v>
      </c>
      <c r="D30" s="1701">
        <v>4012.5318435754189</v>
      </c>
      <c r="E30" s="1017">
        <f>D30-D30*$G$5/100</f>
        <v>4012.5318435754189</v>
      </c>
      <c r="F30" s="546"/>
      <c r="G30" s="903"/>
      <c r="H30" s="1588"/>
      <c r="I30" s="16"/>
    </row>
    <row r="31" spans="1:9" ht="70.5" customHeight="1">
      <c r="A31" s="1253"/>
      <c r="B31" s="1252" t="s">
        <v>6817</v>
      </c>
      <c r="C31" s="1215" t="s">
        <v>6818</v>
      </c>
      <c r="D31" s="1701">
        <v>4012.5318435754189</v>
      </c>
      <c r="E31" s="1017">
        <f>D31-D31*$G$5/100</f>
        <v>4012.5318435754189</v>
      </c>
      <c r="F31" s="546"/>
      <c r="G31" s="903"/>
      <c r="H31" s="1588"/>
      <c r="I31" s="16"/>
    </row>
    <row r="33" s="801" customFormat="1" ht="12.75"/>
    <row r="34" s="801" customFormat="1" ht="12.75"/>
  </sheetData>
  <mergeCells count="9">
    <mergeCell ref="A27:A28"/>
    <mergeCell ref="A1:E1"/>
    <mergeCell ref="A6:E6"/>
    <mergeCell ref="A16:E16"/>
    <mergeCell ref="A26:E26"/>
    <mergeCell ref="A8:A9"/>
    <mergeCell ref="A10:A11"/>
    <mergeCell ref="A13:A15"/>
    <mergeCell ref="A18:E18"/>
  </mergeCells>
  <pageMargins left="0.7" right="0.7" top="0.75" bottom="0.75" header="0.3" footer="0.3"/>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06"/>
  <sheetViews>
    <sheetView zoomScale="115" zoomScaleNormal="115" workbookViewId="0">
      <selection activeCell="C97" sqref="C97"/>
    </sheetView>
  </sheetViews>
  <sheetFormatPr defaultColWidth="9.140625" defaultRowHeight="15"/>
  <cols>
    <col min="1" max="1" width="23" style="903" customWidth="1"/>
    <col min="2" max="2" width="65.85546875" style="903" customWidth="1"/>
    <col min="3" max="3" width="18.85546875" style="903" bestFit="1" customWidth="1"/>
    <col min="4" max="4" width="11.7109375" style="903" bestFit="1" customWidth="1"/>
    <col min="5" max="5" width="12.85546875" style="903" customWidth="1"/>
    <col min="6" max="6" width="13.7109375" style="903" customWidth="1"/>
    <col min="7" max="7" width="9.140625" style="903"/>
    <col min="8" max="8" width="12.85546875" style="903" bestFit="1" customWidth="1"/>
    <col min="9" max="9" width="10.140625" style="903" bestFit="1" customWidth="1"/>
    <col min="10" max="16384" width="9.140625" style="903"/>
  </cols>
  <sheetData>
    <row r="1" spans="1:9" ht="15.75">
      <c r="A1" s="1847" t="s">
        <v>7896</v>
      </c>
      <c r="B1" s="1847"/>
      <c r="C1" s="1847"/>
      <c r="D1" s="1847"/>
      <c r="E1" s="1847"/>
      <c r="F1" s="1847"/>
      <c r="G1" s="1847"/>
    </row>
    <row r="3" spans="1:9">
      <c r="A3" s="546"/>
      <c r="B3" s="546"/>
      <c r="C3" s="546"/>
      <c r="D3" s="1251" t="s">
        <v>993</v>
      </c>
      <c r="E3" s="1250">
        <v>0</v>
      </c>
    </row>
    <row r="6" spans="1:9" ht="45">
      <c r="A6" s="1160" t="s">
        <v>23</v>
      </c>
      <c r="B6" s="1161" t="s">
        <v>4</v>
      </c>
      <c r="C6" s="1160" t="s">
        <v>24</v>
      </c>
      <c r="D6" s="1160" t="s">
        <v>456</v>
      </c>
      <c r="E6" s="1187" t="s">
        <v>10</v>
      </c>
      <c r="F6" s="1187" t="s">
        <v>11</v>
      </c>
    </row>
    <row r="7" spans="1:9" ht="15.75" thickBot="1">
      <c r="A7" s="2042" t="s">
        <v>353</v>
      </c>
      <c r="B7" s="2043"/>
      <c r="C7" s="2043"/>
      <c r="D7" s="2043"/>
      <c r="E7" s="2044"/>
      <c r="F7" s="2045"/>
    </row>
    <row r="8" spans="1:9">
      <c r="A8" s="1663" t="s">
        <v>6109</v>
      </c>
      <c r="B8" s="1851" t="s">
        <v>6120</v>
      </c>
      <c r="C8" s="1664" t="s">
        <v>1220</v>
      </c>
      <c r="D8" s="1665">
        <v>1</v>
      </c>
      <c r="E8" s="1679">
        <v>9707.023799999999</v>
      </c>
      <c r="F8" s="1666">
        <f t="shared" ref="F8:F39" si="0">E8-E8*$E$3</f>
        <v>9707.023799999999</v>
      </c>
      <c r="G8" s="546"/>
      <c r="H8" s="903">
        <f>VLOOKUP(A8,'[2]ROMMER Коллекторы нерж.'!$B$4:$G$99,6,0)</f>
        <v>9707.023799999999</v>
      </c>
      <c r="I8" s="1613">
        <f>E8-H8</f>
        <v>0</v>
      </c>
    </row>
    <row r="9" spans="1:9">
      <c r="A9" s="1667" t="s">
        <v>6110</v>
      </c>
      <c r="B9" s="1852"/>
      <c r="C9" s="1577" t="s">
        <v>1221</v>
      </c>
      <c r="D9" s="1668">
        <v>1</v>
      </c>
      <c r="E9" s="1680">
        <v>11313.156600000002</v>
      </c>
      <c r="F9" s="1539">
        <f t="shared" si="0"/>
        <v>11313.156600000002</v>
      </c>
      <c r="G9" s="546"/>
      <c r="H9" s="1588">
        <f>VLOOKUP(A9,'[2]ROMMER Коллекторы нерж.'!$B$4:$G$99,6,0)</f>
        <v>11313.156600000002</v>
      </c>
      <c r="I9" s="1613">
        <f t="shared" ref="I9:I72" si="1">E9-H9</f>
        <v>0</v>
      </c>
    </row>
    <row r="10" spans="1:9">
      <c r="A10" s="1667" t="s">
        <v>6111</v>
      </c>
      <c r="B10" s="1852"/>
      <c r="C10" s="1577" t="s">
        <v>1222</v>
      </c>
      <c r="D10" s="1668">
        <v>1</v>
      </c>
      <c r="E10" s="1680">
        <v>12924.2466</v>
      </c>
      <c r="F10" s="1539">
        <f t="shared" si="0"/>
        <v>12924.2466</v>
      </c>
      <c r="G10" s="546"/>
      <c r="H10" s="1588">
        <f>VLOOKUP(A10,'[2]ROMMER Коллекторы нерж.'!$B$4:$G$99,6,0)</f>
        <v>12924.2466</v>
      </c>
      <c r="I10" s="1613">
        <f t="shared" si="1"/>
        <v>0</v>
      </c>
    </row>
    <row r="11" spans="1:9">
      <c r="A11" s="1667" t="s">
        <v>6112</v>
      </c>
      <c r="B11" s="1852"/>
      <c r="C11" s="1577" t="s">
        <v>1223</v>
      </c>
      <c r="D11" s="1668">
        <v>1</v>
      </c>
      <c r="E11" s="1680">
        <v>14530.3794</v>
      </c>
      <c r="F11" s="1539">
        <f t="shared" si="0"/>
        <v>14530.3794</v>
      </c>
      <c r="G11" s="546"/>
      <c r="H11" s="1588">
        <f>VLOOKUP(A11,'[2]ROMMER Коллекторы нерж.'!$B$4:$G$99,6,0)</f>
        <v>14530.3794</v>
      </c>
      <c r="I11" s="1613">
        <f t="shared" si="1"/>
        <v>0</v>
      </c>
    </row>
    <row r="12" spans="1:9">
      <c r="A12" s="1667" t="s">
        <v>6113</v>
      </c>
      <c r="B12" s="1852"/>
      <c r="C12" s="1577" t="s">
        <v>1224</v>
      </c>
      <c r="D12" s="1668">
        <v>1</v>
      </c>
      <c r="E12" s="1680">
        <v>16136.512200000003</v>
      </c>
      <c r="F12" s="1539">
        <f t="shared" si="0"/>
        <v>16136.512200000003</v>
      </c>
      <c r="G12" s="546"/>
      <c r="H12" s="1588">
        <f>VLOOKUP(A12,'[2]ROMMER Коллекторы нерж.'!$B$4:$G$99,6,0)</f>
        <v>16136.512200000003</v>
      </c>
      <c r="I12" s="1613">
        <f t="shared" si="1"/>
        <v>0</v>
      </c>
    </row>
    <row r="13" spans="1:9">
      <c r="A13" s="1667" t="s">
        <v>6114</v>
      </c>
      <c r="B13" s="1852"/>
      <c r="C13" s="1577" t="s">
        <v>1225</v>
      </c>
      <c r="D13" s="1668">
        <v>1</v>
      </c>
      <c r="E13" s="1680">
        <v>17769.0834</v>
      </c>
      <c r="F13" s="1539">
        <f t="shared" si="0"/>
        <v>17769.0834</v>
      </c>
      <c r="G13" s="546"/>
      <c r="H13" s="1588">
        <f>VLOOKUP(A13,'[2]ROMMER Коллекторы нерж.'!$B$4:$G$99,6,0)</f>
        <v>17769.0834</v>
      </c>
      <c r="I13" s="1613">
        <f t="shared" si="1"/>
        <v>0</v>
      </c>
    </row>
    <row r="14" spans="1:9">
      <c r="A14" s="1667" t="s">
        <v>6115</v>
      </c>
      <c r="B14" s="1852"/>
      <c r="C14" s="1577" t="s">
        <v>1226</v>
      </c>
      <c r="D14" s="1668">
        <v>1</v>
      </c>
      <c r="E14" s="1680">
        <v>19276.072200000002</v>
      </c>
      <c r="F14" s="1539">
        <f t="shared" si="0"/>
        <v>19276.072200000002</v>
      </c>
      <c r="G14" s="546"/>
      <c r="H14" s="1588">
        <f>VLOOKUP(A14,'[2]ROMMER Коллекторы нерж.'!$B$4:$G$99,6,0)</f>
        <v>19276.072200000002</v>
      </c>
      <c r="I14" s="1613">
        <f t="shared" si="1"/>
        <v>0</v>
      </c>
    </row>
    <row r="15" spans="1:9">
      <c r="A15" s="1667" t="s">
        <v>6116</v>
      </c>
      <c r="B15" s="1852"/>
      <c r="C15" s="1577" t="s">
        <v>1227</v>
      </c>
      <c r="D15" s="1668">
        <v>1</v>
      </c>
      <c r="E15" s="1680">
        <v>20811.977999999999</v>
      </c>
      <c r="F15" s="1539">
        <f t="shared" si="0"/>
        <v>20811.977999999999</v>
      </c>
      <c r="G15" s="546"/>
      <c r="H15" s="1588">
        <f>VLOOKUP(A15,'[2]ROMMER Коллекторы нерж.'!$B$4:$G$99,6,0)</f>
        <v>20811.977999999999</v>
      </c>
      <c r="I15" s="1613">
        <f t="shared" si="1"/>
        <v>0</v>
      </c>
    </row>
    <row r="16" spans="1:9">
      <c r="A16" s="1667" t="s">
        <v>6117</v>
      </c>
      <c r="B16" s="1852"/>
      <c r="C16" s="1577" t="s">
        <v>1228</v>
      </c>
      <c r="D16" s="1668">
        <v>1</v>
      </c>
      <c r="E16" s="1680">
        <v>22318.140600000002</v>
      </c>
      <c r="F16" s="1539">
        <f t="shared" si="0"/>
        <v>22318.140600000002</v>
      </c>
      <c r="G16" s="546"/>
      <c r="H16" s="1588">
        <f>VLOOKUP(A16,'[2]ROMMER Коллекторы нерж.'!$B$4:$G$99,6,0)</f>
        <v>22318.140600000002</v>
      </c>
      <c r="I16" s="1613">
        <f t="shared" si="1"/>
        <v>0</v>
      </c>
    </row>
    <row r="17" spans="1:9">
      <c r="A17" s="1667" t="s">
        <v>6118</v>
      </c>
      <c r="B17" s="1852"/>
      <c r="C17" s="1577" t="s">
        <v>1229</v>
      </c>
      <c r="D17" s="1668">
        <v>1</v>
      </c>
      <c r="E17" s="1680">
        <v>23885.441999999999</v>
      </c>
      <c r="F17" s="1539">
        <f t="shared" si="0"/>
        <v>23885.441999999999</v>
      </c>
      <c r="G17" s="546"/>
      <c r="H17" s="1588">
        <f>VLOOKUP(A17,'[2]ROMMER Коллекторы нерж.'!$B$4:$G$99,6,0)</f>
        <v>23885.441999999999</v>
      </c>
      <c r="I17" s="1613">
        <f t="shared" si="1"/>
        <v>0</v>
      </c>
    </row>
    <row r="18" spans="1:9" ht="15.75" thickBot="1">
      <c r="A18" s="1540" t="s">
        <v>6119</v>
      </c>
      <c r="B18" s="1853"/>
      <c r="C18" s="1541" t="s">
        <v>1230</v>
      </c>
      <c r="D18" s="1669">
        <v>1</v>
      </c>
      <c r="E18" s="1681">
        <v>25392.430800000002</v>
      </c>
      <c r="F18" s="1542">
        <f t="shared" si="0"/>
        <v>25392.430800000002</v>
      </c>
      <c r="G18" s="546"/>
      <c r="H18" s="1588">
        <f>VLOOKUP(A18,'[2]ROMMER Коллекторы нерж.'!$B$4:$G$99,6,0)</f>
        <v>25392.430800000002</v>
      </c>
      <c r="I18" s="1613">
        <f t="shared" si="1"/>
        <v>0</v>
      </c>
    </row>
    <row r="19" spans="1:9">
      <c r="A19" s="1663" t="s">
        <v>6122</v>
      </c>
      <c r="B19" s="1851" t="s">
        <v>6121</v>
      </c>
      <c r="C19" s="1664" t="s">
        <v>1220</v>
      </c>
      <c r="D19" s="1665">
        <v>1</v>
      </c>
      <c r="E19" s="1679">
        <v>9358.3673999999992</v>
      </c>
      <c r="F19" s="1666">
        <f t="shared" si="0"/>
        <v>9358.3673999999992</v>
      </c>
      <c r="G19" s="546"/>
      <c r="H19" s="1588">
        <f>VLOOKUP(A19,'[2]ROMMER Коллекторы нерж.'!$B$4:$G$99,6,0)</f>
        <v>9358.3673999999992</v>
      </c>
      <c r="I19" s="1613">
        <f t="shared" si="1"/>
        <v>0</v>
      </c>
    </row>
    <row r="20" spans="1:9">
      <c r="A20" s="1667" t="s">
        <v>6123</v>
      </c>
      <c r="B20" s="1852"/>
      <c r="C20" s="1577" t="s">
        <v>1221</v>
      </c>
      <c r="D20" s="1668">
        <v>1</v>
      </c>
      <c r="E20" s="1680">
        <v>10789.345800000001</v>
      </c>
      <c r="F20" s="1539">
        <f t="shared" si="0"/>
        <v>10789.345800000001</v>
      </c>
      <c r="G20" s="546"/>
      <c r="H20" s="1588">
        <f>VLOOKUP(A20,'[2]ROMMER Коллекторы нерж.'!$B$4:$G$99,6,0)</f>
        <v>10789.345800000001</v>
      </c>
      <c r="I20" s="1613">
        <f t="shared" si="1"/>
        <v>0</v>
      </c>
    </row>
    <row r="21" spans="1:9">
      <c r="A21" s="1667" t="s">
        <v>6124</v>
      </c>
      <c r="B21" s="1852"/>
      <c r="C21" s="1577" t="s">
        <v>1222</v>
      </c>
      <c r="D21" s="1668">
        <v>1</v>
      </c>
      <c r="E21" s="1680">
        <v>12226.107599999999</v>
      </c>
      <c r="F21" s="1539">
        <f t="shared" si="0"/>
        <v>12226.107599999999</v>
      </c>
      <c r="G21" s="546"/>
      <c r="H21" s="1588">
        <f>VLOOKUP(A21,'[2]ROMMER Коллекторы нерж.'!$B$4:$G$99,6,0)</f>
        <v>12226.107599999999</v>
      </c>
      <c r="I21" s="1613">
        <f t="shared" si="1"/>
        <v>0</v>
      </c>
    </row>
    <row r="22" spans="1:9">
      <c r="A22" s="1667" t="s">
        <v>6125</v>
      </c>
      <c r="B22" s="1852"/>
      <c r="C22" s="1577" t="s">
        <v>1223</v>
      </c>
      <c r="D22" s="1668">
        <v>1</v>
      </c>
      <c r="E22" s="1680">
        <v>13657.086000000001</v>
      </c>
      <c r="F22" s="1539">
        <f t="shared" si="0"/>
        <v>13657.086000000001</v>
      </c>
      <c r="G22" s="546"/>
      <c r="H22" s="1588">
        <f>VLOOKUP(A22,'[2]ROMMER Коллекторы нерж.'!$B$4:$G$99,6,0)</f>
        <v>13657.086000000001</v>
      </c>
      <c r="I22" s="1613">
        <f t="shared" si="1"/>
        <v>0</v>
      </c>
    </row>
    <row r="23" spans="1:9">
      <c r="A23" s="1667" t="s">
        <v>6126</v>
      </c>
      <c r="B23" s="1852"/>
      <c r="C23" s="1577" t="s">
        <v>1224</v>
      </c>
      <c r="D23" s="1668">
        <v>1</v>
      </c>
      <c r="E23" s="1680">
        <v>15088.890600000002</v>
      </c>
      <c r="F23" s="1539">
        <f t="shared" si="0"/>
        <v>15088.890600000002</v>
      </c>
      <c r="G23" s="546"/>
      <c r="H23" s="1588">
        <f>VLOOKUP(A23,'[2]ROMMER Коллекторы нерж.'!$B$4:$G$99,6,0)</f>
        <v>15088.890600000002</v>
      </c>
      <c r="I23" s="1613">
        <f t="shared" si="1"/>
        <v>0</v>
      </c>
    </row>
    <row r="24" spans="1:9">
      <c r="A24" s="1667" t="s">
        <v>6127</v>
      </c>
      <c r="B24" s="1852"/>
      <c r="C24" s="1577" t="s">
        <v>1225</v>
      </c>
      <c r="D24" s="1668">
        <v>1</v>
      </c>
      <c r="E24" s="1680">
        <v>16547.133600000001</v>
      </c>
      <c r="F24" s="1539">
        <f t="shared" si="0"/>
        <v>16547.133600000001</v>
      </c>
      <c r="G24" s="546"/>
      <c r="H24" s="1588">
        <f>VLOOKUP(A24,'[2]ROMMER Коллекторы нерж.'!$B$4:$G$99,6,0)</f>
        <v>16547.133600000001</v>
      </c>
      <c r="I24" s="1613">
        <f t="shared" si="1"/>
        <v>0</v>
      </c>
    </row>
    <row r="25" spans="1:9">
      <c r="A25" s="1667" t="s">
        <v>6128</v>
      </c>
      <c r="B25" s="1852"/>
      <c r="C25" s="1577" t="s">
        <v>1226</v>
      </c>
      <c r="D25" s="1668">
        <v>1</v>
      </c>
      <c r="E25" s="1680">
        <v>17878.141799999998</v>
      </c>
      <c r="F25" s="1539">
        <f t="shared" si="0"/>
        <v>17878.141799999998</v>
      </c>
      <c r="G25" s="546"/>
      <c r="H25" s="1588">
        <f>VLOOKUP(A25,'[2]ROMMER Коллекторы нерж.'!$B$4:$G$99,6,0)</f>
        <v>17878.141799999998</v>
      </c>
      <c r="I25" s="1613">
        <f t="shared" si="1"/>
        <v>0</v>
      </c>
    </row>
    <row r="26" spans="1:9">
      <c r="A26" s="1667" t="s">
        <v>6129</v>
      </c>
      <c r="B26" s="1852"/>
      <c r="C26" s="1577" t="s">
        <v>1227</v>
      </c>
      <c r="D26" s="1668">
        <v>1</v>
      </c>
      <c r="E26" s="1680">
        <v>19240.545600000005</v>
      </c>
      <c r="F26" s="1539">
        <f t="shared" si="0"/>
        <v>19240.545600000005</v>
      </c>
      <c r="G26" s="546"/>
      <c r="H26" s="1588">
        <f>VLOOKUP(A26,'[2]ROMMER Коллекторы нерж.'!$B$4:$G$99,6,0)</f>
        <v>19240.545600000005</v>
      </c>
      <c r="I26" s="1613">
        <f t="shared" si="1"/>
        <v>0</v>
      </c>
    </row>
    <row r="27" spans="1:9">
      <c r="A27" s="1667" t="s">
        <v>6130</v>
      </c>
      <c r="B27" s="1852"/>
      <c r="C27" s="1577" t="s">
        <v>1228</v>
      </c>
      <c r="D27" s="1668">
        <v>1</v>
      </c>
      <c r="E27" s="1680">
        <v>20571.553799999998</v>
      </c>
      <c r="F27" s="1539">
        <f t="shared" si="0"/>
        <v>20571.553799999998</v>
      </c>
      <c r="G27" s="546"/>
      <c r="H27" s="1588">
        <f>VLOOKUP(A27,'[2]ROMMER Коллекторы нерж.'!$B$4:$G$99,6,0)</f>
        <v>20571.553799999998</v>
      </c>
      <c r="I27" s="1613">
        <f t="shared" si="1"/>
        <v>0</v>
      </c>
    </row>
    <row r="28" spans="1:9">
      <c r="A28" s="1667" t="s">
        <v>6131</v>
      </c>
      <c r="B28" s="1852"/>
      <c r="C28" s="1577" t="s">
        <v>1229</v>
      </c>
      <c r="D28" s="1668">
        <v>1</v>
      </c>
      <c r="E28" s="1680">
        <v>21964.527000000002</v>
      </c>
      <c r="F28" s="1539">
        <f t="shared" si="0"/>
        <v>21964.527000000002</v>
      </c>
      <c r="G28" s="546"/>
      <c r="H28" s="1588">
        <f>VLOOKUP(A28,'[2]ROMMER Коллекторы нерж.'!$B$4:$G$99,6,0)</f>
        <v>21964.527000000002</v>
      </c>
      <c r="I28" s="1613">
        <f t="shared" si="1"/>
        <v>0</v>
      </c>
    </row>
    <row r="29" spans="1:9" ht="15.75" thickBot="1">
      <c r="A29" s="1540" t="s">
        <v>6132</v>
      </c>
      <c r="B29" s="1853"/>
      <c r="C29" s="1541" t="s">
        <v>1230</v>
      </c>
      <c r="D29" s="1669">
        <v>1</v>
      </c>
      <c r="E29" s="1681">
        <v>23296.361399999998</v>
      </c>
      <c r="F29" s="1542">
        <f t="shared" si="0"/>
        <v>23296.361399999998</v>
      </c>
      <c r="G29" s="546"/>
      <c r="H29" s="1588">
        <f>VLOOKUP(A29,'[2]ROMMER Коллекторы нерж.'!$B$4:$G$99,6,0)</f>
        <v>23296.361399999998</v>
      </c>
      <c r="I29" s="1613">
        <f t="shared" si="1"/>
        <v>0</v>
      </c>
    </row>
    <row r="30" spans="1:9">
      <c r="A30" s="1663" t="s">
        <v>6134</v>
      </c>
      <c r="B30" s="1851" t="s">
        <v>6133</v>
      </c>
      <c r="C30" s="1664" t="s">
        <v>1220</v>
      </c>
      <c r="D30" s="1665">
        <v>1</v>
      </c>
      <c r="E30" s="1679">
        <v>4586.2362000000003</v>
      </c>
      <c r="F30" s="1666">
        <f t="shared" si="0"/>
        <v>4586.2362000000003</v>
      </c>
      <c r="G30" s="546"/>
      <c r="H30" s="1588">
        <f>VLOOKUP(A30,'[2]ROMMER Коллекторы нерж.'!$B$4:$G$99,6,0)</f>
        <v>4586.2362000000003</v>
      </c>
      <c r="I30" s="1613">
        <f t="shared" si="1"/>
        <v>0</v>
      </c>
    </row>
    <row r="31" spans="1:9">
      <c r="A31" s="1667" t="s">
        <v>6135</v>
      </c>
      <c r="B31" s="1852"/>
      <c r="C31" s="1577" t="s">
        <v>1221</v>
      </c>
      <c r="D31" s="1668">
        <v>1</v>
      </c>
      <c r="E31" s="1680">
        <v>5819.1</v>
      </c>
      <c r="F31" s="1539">
        <f t="shared" si="0"/>
        <v>5819.1</v>
      </c>
      <c r="G31" s="546"/>
      <c r="H31" s="1588">
        <f>VLOOKUP(A31,'[2]ROMMER Коллекторы нерж.'!$B$4:$G$99,6,0)</f>
        <v>5819.1</v>
      </c>
      <c r="I31" s="1613">
        <f t="shared" si="1"/>
        <v>0</v>
      </c>
    </row>
    <row r="32" spans="1:9">
      <c r="A32" s="1667" t="s">
        <v>6136</v>
      </c>
      <c r="B32" s="1852"/>
      <c r="C32" s="1577" t="s">
        <v>1222</v>
      </c>
      <c r="D32" s="1668">
        <v>1</v>
      </c>
      <c r="E32" s="1680">
        <v>6956.3999999999987</v>
      </c>
      <c r="F32" s="1539">
        <f t="shared" si="0"/>
        <v>6956.3999999999987</v>
      </c>
      <c r="G32" s="546"/>
      <c r="H32" s="1588">
        <f>VLOOKUP(A32,'[2]ROMMER Коллекторы нерж.'!$B$4:$G$99,6,0)</f>
        <v>6956.3999999999987</v>
      </c>
      <c r="I32" s="1613">
        <f t="shared" si="1"/>
        <v>0</v>
      </c>
    </row>
    <row r="33" spans="1:9">
      <c r="A33" s="1667" t="s">
        <v>6137</v>
      </c>
      <c r="B33" s="1852"/>
      <c r="C33" s="1577" t="s">
        <v>1223</v>
      </c>
      <c r="D33" s="1668">
        <v>1</v>
      </c>
      <c r="E33" s="1680">
        <v>7978.44</v>
      </c>
      <c r="F33" s="1539">
        <f t="shared" si="0"/>
        <v>7978.44</v>
      </c>
      <c r="G33" s="546"/>
      <c r="H33" s="1588">
        <f>VLOOKUP(A33,'[2]ROMMER Коллекторы нерж.'!$B$4:$G$99,6,0)</f>
        <v>7978.44</v>
      </c>
      <c r="I33" s="1613">
        <f t="shared" si="1"/>
        <v>0</v>
      </c>
    </row>
    <row r="34" spans="1:9">
      <c r="A34" s="1667" t="s">
        <v>6138</v>
      </c>
      <c r="B34" s="1852"/>
      <c r="C34" s="1577" t="s">
        <v>1224</v>
      </c>
      <c r="D34" s="1668">
        <v>1</v>
      </c>
      <c r="E34" s="1680">
        <v>9088.2000000000007</v>
      </c>
      <c r="F34" s="1539">
        <f t="shared" si="0"/>
        <v>9088.2000000000007</v>
      </c>
      <c r="G34" s="546"/>
      <c r="H34" s="1588">
        <f>VLOOKUP(A34,'[2]ROMMER Коллекторы нерж.'!$B$4:$G$99,6,0)</f>
        <v>9088.2000000000007</v>
      </c>
      <c r="I34" s="1613">
        <f t="shared" si="1"/>
        <v>0</v>
      </c>
    </row>
    <row r="35" spans="1:9">
      <c r="A35" s="1667" t="s">
        <v>6139</v>
      </c>
      <c r="B35" s="1852"/>
      <c r="C35" s="1577" t="s">
        <v>1225</v>
      </c>
      <c r="D35" s="1668">
        <v>1</v>
      </c>
      <c r="E35" s="1680">
        <v>10412.16</v>
      </c>
      <c r="F35" s="1539">
        <f t="shared" si="0"/>
        <v>10412.16</v>
      </c>
      <c r="G35" s="546"/>
      <c r="H35" s="1588">
        <f>VLOOKUP(A35,'[2]ROMMER Коллекторы нерж.'!$B$4:$G$99,6,0)</f>
        <v>10412.16</v>
      </c>
      <c r="I35" s="1613">
        <f t="shared" si="1"/>
        <v>0</v>
      </c>
    </row>
    <row r="36" spans="1:9">
      <c r="A36" s="1667" t="s">
        <v>6140</v>
      </c>
      <c r="B36" s="1852"/>
      <c r="C36" s="1577" t="s">
        <v>1226</v>
      </c>
      <c r="D36" s="1668">
        <v>1</v>
      </c>
      <c r="E36" s="1680">
        <v>11599.44</v>
      </c>
      <c r="F36" s="1539">
        <f t="shared" si="0"/>
        <v>11599.44</v>
      </c>
      <c r="G36" s="546"/>
      <c r="H36" s="1588">
        <f>VLOOKUP(A36,'[2]ROMMER Коллекторы нерж.'!$B$4:$G$99,6,0)</f>
        <v>11599.44</v>
      </c>
      <c r="I36" s="1613">
        <f t="shared" si="1"/>
        <v>0</v>
      </c>
    </row>
    <row r="37" spans="1:9">
      <c r="A37" s="1667" t="s">
        <v>6141</v>
      </c>
      <c r="B37" s="1852"/>
      <c r="C37" s="1577" t="s">
        <v>1227</v>
      </c>
      <c r="D37" s="1668">
        <v>1</v>
      </c>
      <c r="E37" s="1680">
        <v>13010.1</v>
      </c>
      <c r="F37" s="1539">
        <f t="shared" si="0"/>
        <v>13010.1</v>
      </c>
      <c r="G37" s="546"/>
      <c r="H37" s="1588">
        <f>VLOOKUP(A37,'[2]ROMMER Коллекторы нерж.'!$B$4:$G$99,6,0)</f>
        <v>13010.1</v>
      </c>
      <c r="I37" s="1613">
        <f t="shared" si="1"/>
        <v>0</v>
      </c>
    </row>
    <row r="38" spans="1:9">
      <c r="A38" s="1667" t="s">
        <v>6142</v>
      </c>
      <c r="B38" s="1852"/>
      <c r="C38" s="1577" t="s">
        <v>1228</v>
      </c>
      <c r="D38" s="1668">
        <v>1</v>
      </c>
      <c r="E38" s="1680">
        <v>16205.76</v>
      </c>
      <c r="F38" s="1539">
        <f t="shared" si="0"/>
        <v>16205.76</v>
      </c>
      <c r="G38" s="546"/>
      <c r="H38" s="1588">
        <f>VLOOKUP(A38,'[2]ROMMER Коллекторы нерж.'!$B$4:$G$99,6,0)</f>
        <v>16205.76</v>
      </c>
      <c r="I38" s="1613">
        <f t="shared" si="1"/>
        <v>0</v>
      </c>
    </row>
    <row r="39" spans="1:9">
      <c r="A39" s="1667" t="s">
        <v>6143</v>
      </c>
      <c r="B39" s="1852"/>
      <c r="C39" s="1577" t="s">
        <v>1229</v>
      </c>
      <c r="D39" s="1668">
        <v>1</v>
      </c>
      <c r="E39" s="1680">
        <v>17472.477600000002</v>
      </c>
      <c r="F39" s="1539">
        <f t="shared" si="0"/>
        <v>17472.477600000002</v>
      </c>
      <c r="G39" s="546"/>
      <c r="H39" s="1588">
        <f>VLOOKUP(A39,'[2]ROMMER Коллекторы нерж.'!$B$4:$G$99,6,0)</f>
        <v>17472.477600000002</v>
      </c>
      <c r="I39" s="1613">
        <f t="shared" si="1"/>
        <v>0</v>
      </c>
    </row>
    <row r="40" spans="1:9" ht="15.75" thickBot="1">
      <c r="A40" s="1540" t="s">
        <v>6144</v>
      </c>
      <c r="B40" s="1853"/>
      <c r="C40" s="1541" t="s">
        <v>1230</v>
      </c>
      <c r="D40" s="1669">
        <v>1</v>
      </c>
      <c r="E40" s="1681">
        <v>18782.830800000003</v>
      </c>
      <c r="F40" s="1542">
        <f t="shared" ref="F40:F71" si="2">E40-E40*$E$3</f>
        <v>18782.830800000003</v>
      </c>
      <c r="G40" s="546"/>
      <c r="H40" s="1588">
        <f>VLOOKUP(A40,'[2]ROMMER Коллекторы нерж.'!$B$4:$G$99,6,0)</f>
        <v>18782.830800000003</v>
      </c>
      <c r="I40" s="1613">
        <f t="shared" si="1"/>
        <v>0</v>
      </c>
    </row>
    <row r="41" spans="1:9">
      <c r="A41" s="1663" t="s">
        <v>6146</v>
      </c>
      <c r="B41" s="1851" t="s">
        <v>6145</v>
      </c>
      <c r="C41" s="1664" t="s">
        <v>1220</v>
      </c>
      <c r="D41" s="1665">
        <v>1</v>
      </c>
      <c r="E41" s="1679">
        <v>3859.1801999999998</v>
      </c>
      <c r="F41" s="1666">
        <f t="shared" si="2"/>
        <v>3859.1801999999998</v>
      </c>
      <c r="H41" s="1588">
        <f>VLOOKUP(A41,'[2]ROMMER Коллекторы нерж.'!$B$4:$G$99,6,0)</f>
        <v>3859.1801999999998</v>
      </c>
      <c r="I41" s="1613">
        <f t="shared" si="1"/>
        <v>0</v>
      </c>
    </row>
    <row r="42" spans="1:9">
      <c r="A42" s="1667" t="s">
        <v>6147</v>
      </c>
      <c r="B42" s="1852"/>
      <c r="C42" s="1577" t="s">
        <v>1221</v>
      </c>
      <c r="D42" s="1668">
        <v>1</v>
      </c>
      <c r="E42" s="1680">
        <v>4911.7589999999991</v>
      </c>
      <c r="F42" s="1539">
        <f t="shared" si="2"/>
        <v>4911.7589999999991</v>
      </c>
      <c r="H42" s="1588">
        <f>VLOOKUP(A42,'[2]ROMMER Коллекторы нерж.'!$B$4:$G$99,6,0)</f>
        <v>4911.7589999999991</v>
      </c>
      <c r="I42" s="1613">
        <f t="shared" si="1"/>
        <v>0</v>
      </c>
    </row>
    <row r="43" spans="1:9">
      <c r="A43" s="1667" t="s">
        <v>6148</v>
      </c>
      <c r="B43" s="1852"/>
      <c r="C43" s="1577" t="s">
        <v>1222</v>
      </c>
      <c r="D43" s="1668">
        <v>1</v>
      </c>
      <c r="E43" s="1680">
        <v>6018.0408000000016</v>
      </c>
      <c r="F43" s="1539">
        <f t="shared" si="2"/>
        <v>6018.0408000000016</v>
      </c>
      <c r="H43" s="1588">
        <f>VLOOKUP(A43,'[2]ROMMER Коллекторы нерж.'!$B$4:$G$99,6,0)</f>
        <v>6018.0408000000016</v>
      </c>
      <c r="I43" s="1613">
        <f t="shared" si="1"/>
        <v>0</v>
      </c>
    </row>
    <row r="44" spans="1:9">
      <c r="A44" s="1667" t="s">
        <v>6149</v>
      </c>
      <c r="B44" s="1852"/>
      <c r="C44" s="1577" t="s">
        <v>1223</v>
      </c>
      <c r="D44" s="1668">
        <v>1</v>
      </c>
      <c r="E44" s="1680">
        <v>7182.9828000000007</v>
      </c>
      <c r="F44" s="1539">
        <f t="shared" si="2"/>
        <v>7182.9828000000007</v>
      </c>
      <c r="H44" s="1588">
        <f>VLOOKUP(A44,'[2]ROMMER Коллекторы нерж.'!$B$4:$G$99,6,0)</f>
        <v>7182.9828000000007</v>
      </c>
      <c r="I44" s="1613">
        <f t="shared" si="1"/>
        <v>0</v>
      </c>
    </row>
    <row r="45" spans="1:9">
      <c r="A45" s="1667" t="s">
        <v>6150</v>
      </c>
      <c r="B45" s="1852"/>
      <c r="C45" s="1577" t="s">
        <v>1224</v>
      </c>
      <c r="D45" s="1668">
        <v>1</v>
      </c>
      <c r="E45" s="1680">
        <v>8347.9248000000007</v>
      </c>
      <c r="F45" s="1539">
        <f t="shared" si="2"/>
        <v>8347.9248000000007</v>
      </c>
      <c r="H45" s="1588">
        <f>VLOOKUP(A45,'[2]ROMMER Коллекторы нерж.'!$B$4:$G$99,6,0)</f>
        <v>8347.9248000000007</v>
      </c>
      <c r="I45" s="1613">
        <f t="shared" si="1"/>
        <v>0</v>
      </c>
    </row>
    <row r="46" spans="1:9">
      <c r="A46" s="1667" t="s">
        <v>6151</v>
      </c>
      <c r="B46" s="1852"/>
      <c r="C46" s="1577" t="s">
        <v>1225</v>
      </c>
      <c r="D46" s="1668">
        <v>1</v>
      </c>
      <c r="E46" s="1680">
        <v>9707.023799999999</v>
      </c>
      <c r="F46" s="1539">
        <f t="shared" si="2"/>
        <v>9707.023799999999</v>
      </c>
      <c r="H46" s="1588">
        <f>VLOOKUP(A46,'[2]ROMMER Коллекторы нерж.'!$B$4:$G$99,6,0)</f>
        <v>9707.023799999999</v>
      </c>
      <c r="I46" s="1613">
        <f t="shared" si="1"/>
        <v>0</v>
      </c>
    </row>
    <row r="47" spans="1:9">
      <c r="A47" s="1667" t="s">
        <v>6152</v>
      </c>
      <c r="B47" s="1852"/>
      <c r="C47" s="1577" t="s">
        <v>1226</v>
      </c>
      <c r="D47" s="1668">
        <v>1</v>
      </c>
      <c r="E47" s="1680">
        <v>10919.885399999999</v>
      </c>
      <c r="F47" s="1539">
        <f t="shared" si="2"/>
        <v>10919.885399999999</v>
      </c>
      <c r="H47" s="1588">
        <f>VLOOKUP(A47,'[2]ROMMER Коллекторы нерж.'!$B$4:$G$99,6,0)</f>
        <v>10919.885399999999</v>
      </c>
      <c r="I47" s="1613">
        <f t="shared" si="1"/>
        <v>0</v>
      </c>
    </row>
    <row r="48" spans="1:9">
      <c r="A48" s="1667" t="s">
        <v>6153</v>
      </c>
      <c r="B48" s="1852"/>
      <c r="C48" s="1577" t="s">
        <v>1227</v>
      </c>
      <c r="D48" s="1668">
        <v>1</v>
      </c>
      <c r="E48" s="1680">
        <v>11939.4162</v>
      </c>
      <c r="F48" s="1539">
        <f t="shared" si="2"/>
        <v>11939.4162</v>
      </c>
      <c r="H48" s="1588">
        <f>VLOOKUP(A48,'[2]ROMMER Коллекторы нерж.'!$B$4:$G$99,6,0)</f>
        <v>11939.4162</v>
      </c>
      <c r="I48" s="1613">
        <f t="shared" si="1"/>
        <v>0</v>
      </c>
    </row>
    <row r="49" spans="1:9">
      <c r="A49" s="1667" t="s">
        <v>6154</v>
      </c>
      <c r="B49" s="1852"/>
      <c r="C49" s="1577" t="s">
        <v>1228</v>
      </c>
      <c r="D49" s="1668">
        <v>1</v>
      </c>
      <c r="E49" s="1680">
        <v>13249.769400000001</v>
      </c>
      <c r="F49" s="1539">
        <f t="shared" si="2"/>
        <v>13249.769400000001</v>
      </c>
      <c r="H49" s="1588">
        <f>VLOOKUP(A49,'[2]ROMMER Коллекторы нерж.'!$B$4:$G$99,6,0)</f>
        <v>13249.769400000001</v>
      </c>
      <c r="I49" s="1613">
        <f t="shared" si="1"/>
        <v>0</v>
      </c>
    </row>
    <row r="50" spans="1:9">
      <c r="A50" s="1667" t="s">
        <v>6155</v>
      </c>
      <c r="B50" s="1852"/>
      <c r="C50" s="1577" t="s">
        <v>1229</v>
      </c>
      <c r="D50" s="1668">
        <v>1</v>
      </c>
      <c r="E50" s="1680">
        <v>14657.614199999998</v>
      </c>
      <c r="F50" s="1539">
        <f t="shared" si="2"/>
        <v>14657.614199999998</v>
      </c>
      <c r="H50" s="1588">
        <f>VLOOKUP(A50,'[2]ROMMER Коллекторы нерж.'!$B$4:$G$99,6,0)</f>
        <v>14657.614199999998</v>
      </c>
      <c r="I50" s="1613">
        <f t="shared" si="1"/>
        <v>0</v>
      </c>
    </row>
    <row r="51" spans="1:9" ht="15.75" thickBot="1">
      <c r="A51" s="1540" t="s">
        <v>6156</v>
      </c>
      <c r="B51" s="1853"/>
      <c r="C51" s="1541" t="s">
        <v>1230</v>
      </c>
      <c r="D51" s="1669">
        <v>1</v>
      </c>
      <c r="E51" s="1681">
        <v>15725.890799999997</v>
      </c>
      <c r="F51" s="1542">
        <f t="shared" si="2"/>
        <v>15725.890799999997</v>
      </c>
      <c r="H51" s="1588">
        <f>VLOOKUP(A51,'[2]ROMMER Коллекторы нерж.'!$B$4:$G$99,6,0)</f>
        <v>15725.890799999997</v>
      </c>
      <c r="I51" s="1613">
        <f t="shared" si="1"/>
        <v>0</v>
      </c>
    </row>
    <row r="52" spans="1:9">
      <c r="A52" s="1663" t="s">
        <v>6157</v>
      </c>
      <c r="B52" s="1854" t="s">
        <v>6168</v>
      </c>
      <c r="C52" s="1664" t="s">
        <v>1220</v>
      </c>
      <c r="D52" s="1665">
        <v>1</v>
      </c>
      <c r="E52" s="1679">
        <v>5537.1923999999999</v>
      </c>
      <c r="F52" s="1666">
        <f t="shared" si="2"/>
        <v>5537.1923999999999</v>
      </c>
      <c r="H52" s="1588">
        <f>VLOOKUP(A52,'[2]ROMMER Коллекторы нерж.'!$B$4:$G$99,6,0)</f>
        <v>5537.1923999999999</v>
      </c>
      <c r="I52" s="1613">
        <f t="shared" si="1"/>
        <v>0</v>
      </c>
    </row>
    <row r="53" spans="1:9">
      <c r="A53" s="1667" t="s">
        <v>6158</v>
      </c>
      <c r="B53" s="1855"/>
      <c r="C53" s="1577" t="s">
        <v>1221</v>
      </c>
      <c r="D53" s="1668">
        <v>1</v>
      </c>
      <c r="E53" s="1680">
        <v>5844.5388000000012</v>
      </c>
      <c r="F53" s="1539">
        <f t="shared" si="2"/>
        <v>5844.5388000000012</v>
      </c>
      <c r="H53" s="1588">
        <f>VLOOKUP(A53,'[2]ROMMER Коллекторы нерж.'!$B$4:$G$99,6,0)</f>
        <v>5844.5388000000012</v>
      </c>
      <c r="I53" s="1613">
        <f t="shared" si="1"/>
        <v>0</v>
      </c>
    </row>
    <row r="54" spans="1:9">
      <c r="A54" s="1667" t="s">
        <v>6159</v>
      </c>
      <c r="B54" s="1855"/>
      <c r="C54" s="1577" t="s">
        <v>1222</v>
      </c>
      <c r="D54" s="1668">
        <v>1</v>
      </c>
      <c r="E54" s="1680">
        <v>6984.6948000000011</v>
      </c>
      <c r="F54" s="1539">
        <f t="shared" si="2"/>
        <v>6984.6948000000011</v>
      </c>
      <c r="H54" s="1588">
        <f>VLOOKUP(A54,'[2]ROMMER Коллекторы нерж.'!$B$4:$G$99,6,0)</f>
        <v>6984.6948000000011</v>
      </c>
      <c r="I54" s="1613">
        <f t="shared" si="1"/>
        <v>0</v>
      </c>
    </row>
    <row r="55" spans="1:9">
      <c r="A55" s="1667" t="s">
        <v>6160</v>
      </c>
      <c r="B55" s="1855"/>
      <c r="C55" s="1577" t="s">
        <v>1223</v>
      </c>
      <c r="D55" s="1668">
        <v>1</v>
      </c>
      <c r="E55" s="1680">
        <v>8029.8378000000002</v>
      </c>
      <c r="F55" s="1539">
        <f t="shared" si="2"/>
        <v>8029.8378000000002</v>
      </c>
      <c r="H55" s="1588">
        <f>VLOOKUP(A55,'[2]ROMMER Коллекторы нерж.'!$B$4:$G$99,6,0)</f>
        <v>8029.8378000000002</v>
      </c>
      <c r="I55" s="1613">
        <f t="shared" si="1"/>
        <v>0</v>
      </c>
    </row>
    <row r="56" spans="1:9">
      <c r="A56" s="1667" t="s">
        <v>6161</v>
      </c>
      <c r="B56" s="1855"/>
      <c r="C56" s="1577" t="s">
        <v>1224</v>
      </c>
      <c r="D56" s="1668">
        <v>1</v>
      </c>
      <c r="E56" s="1680">
        <v>9122.9004000000004</v>
      </c>
      <c r="F56" s="1539">
        <f t="shared" si="2"/>
        <v>9122.9004000000004</v>
      </c>
      <c r="H56" s="1588">
        <f>VLOOKUP(A56,'[2]ROMMER Коллекторы нерж.'!$B$4:$G$99,6,0)</f>
        <v>9122.9004000000004</v>
      </c>
      <c r="I56" s="1613">
        <f t="shared" si="1"/>
        <v>0</v>
      </c>
    </row>
    <row r="57" spans="1:9">
      <c r="A57" s="1667" t="s">
        <v>6162</v>
      </c>
      <c r="B57" s="1855"/>
      <c r="C57" s="1577" t="s">
        <v>1225</v>
      </c>
      <c r="D57" s="1668">
        <v>1</v>
      </c>
      <c r="E57" s="1680">
        <v>10453.908600000001</v>
      </c>
      <c r="F57" s="1539">
        <f t="shared" si="2"/>
        <v>10453.908600000001</v>
      </c>
      <c r="H57" s="1588">
        <f>VLOOKUP(A57,'[2]ROMMER Коллекторы нерж.'!$B$4:$G$99,6,0)</f>
        <v>10453.908600000001</v>
      </c>
      <c r="I57" s="1613">
        <f t="shared" si="1"/>
        <v>0</v>
      </c>
    </row>
    <row r="58" spans="1:9">
      <c r="A58" s="1667" t="s">
        <v>6163</v>
      </c>
      <c r="B58" s="1855"/>
      <c r="C58" s="1577" t="s">
        <v>1226</v>
      </c>
      <c r="D58" s="1668">
        <v>1</v>
      </c>
      <c r="E58" s="1680">
        <v>11641.158000000001</v>
      </c>
      <c r="F58" s="1539">
        <f t="shared" si="2"/>
        <v>11641.158000000001</v>
      </c>
      <c r="H58" s="1588">
        <f>VLOOKUP(A58,'[2]ROMMER Коллекторы нерж.'!$B$4:$G$99,6,0)</f>
        <v>11641.158000000001</v>
      </c>
      <c r="I58" s="1613">
        <f t="shared" si="1"/>
        <v>0</v>
      </c>
    </row>
    <row r="59" spans="1:9">
      <c r="A59" s="1667" t="s">
        <v>6164</v>
      </c>
      <c r="B59" s="1855"/>
      <c r="C59" s="1577" t="s">
        <v>1227</v>
      </c>
      <c r="D59" s="1668">
        <v>1</v>
      </c>
      <c r="E59" s="1680">
        <v>13067.179199999999</v>
      </c>
      <c r="F59" s="1539">
        <f t="shared" si="2"/>
        <v>13067.179199999999</v>
      </c>
      <c r="H59" s="1588">
        <f>VLOOKUP(A59,'[2]ROMMER Коллекторы нерж.'!$B$4:$G$99,6,0)</f>
        <v>13067.179199999999</v>
      </c>
      <c r="I59" s="1613">
        <f t="shared" si="1"/>
        <v>0</v>
      </c>
    </row>
    <row r="60" spans="1:9">
      <c r="A60" s="1667" t="s">
        <v>6165</v>
      </c>
      <c r="B60" s="1855"/>
      <c r="C60" s="1577" t="s">
        <v>1228</v>
      </c>
      <c r="D60" s="1668">
        <v>1</v>
      </c>
      <c r="E60" s="1680">
        <v>16273.48071428571</v>
      </c>
      <c r="F60" s="1539">
        <f t="shared" si="2"/>
        <v>16273.48071428571</v>
      </c>
      <c r="H60" s="1588">
        <f>VLOOKUP(A60,'[2]ROMMER Коллекторы нерж.'!$B$4:$G$99,6,0)</f>
        <v>16273.48071428571</v>
      </c>
      <c r="I60" s="1613">
        <f t="shared" si="1"/>
        <v>0</v>
      </c>
    </row>
    <row r="61" spans="1:9">
      <c r="A61" s="1667" t="s">
        <v>6166</v>
      </c>
      <c r="B61" s="1855"/>
      <c r="C61" s="1577" t="s">
        <v>1229</v>
      </c>
      <c r="D61" s="1668">
        <v>1</v>
      </c>
      <c r="E61" s="1680">
        <v>17770.735800000002</v>
      </c>
      <c r="F61" s="1539">
        <f t="shared" si="2"/>
        <v>17770.735800000002</v>
      </c>
      <c r="H61" s="1588">
        <f>VLOOKUP(A61,'[2]ROMMER Коллекторы нерж.'!$B$4:$G$99,6,0)</f>
        <v>17770.735800000002</v>
      </c>
      <c r="I61" s="1613">
        <f t="shared" si="1"/>
        <v>0</v>
      </c>
    </row>
    <row r="62" spans="1:9" ht="15.75" thickBot="1">
      <c r="A62" s="1670" t="s">
        <v>6167</v>
      </c>
      <c r="B62" s="2046"/>
      <c r="C62" s="1671" t="s">
        <v>1230</v>
      </c>
      <c r="D62" s="1672">
        <v>1</v>
      </c>
      <c r="E62" s="1760">
        <v>19051.450714285715</v>
      </c>
      <c r="F62" s="1673">
        <f t="shared" si="2"/>
        <v>19051.450714285715</v>
      </c>
      <c r="H62" s="1588">
        <f>VLOOKUP(A62,'[2]ROMMER Коллекторы нерж.'!$B$4:$G$99,6,0)</f>
        <v>19051.450714285715</v>
      </c>
      <c r="I62" s="1613">
        <f t="shared" si="1"/>
        <v>0</v>
      </c>
    </row>
    <row r="63" spans="1:9">
      <c r="A63" s="1663" t="s">
        <v>6169</v>
      </c>
      <c r="B63" s="1854" t="s">
        <v>6180</v>
      </c>
      <c r="C63" s="1664" t="s">
        <v>1220</v>
      </c>
      <c r="D63" s="1665">
        <v>1</v>
      </c>
      <c r="E63" s="1679">
        <v>4704.3828000000003</v>
      </c>
      <c r="F63" s="1666">
        <f t="shared" si="2"/>
        <v>4704.3828000000003</v>
      </c>
      <c r="H63" s="1588">
        <f>VLOOKUP(A63,'[2]ROMMER Коллекторы нерж.'!$B$4:$G$99,6,0)</f>
        <v>4704.3828000000003</v>
      </c>
      <c r="I63" s="1613">
        <f t="shared" si="1"/>
        <v>0</v>
      </c>
    </row>
    <row r="64" spans="1:9">
      <c r="A64" s="1667" t="s">
        <v>6170</v>
      </c>
      <c r="B64" s="1855"/>
      <c r="C64" s="1577" t="s">
        <v>1221</v>
      </c>
      <c r="D64" s="1668">
        <v>1</v>
      </c>
      <c r="E64" s="1680">
        <v>5132.3544000000002</v>
      </c>
      <c r="F64" s="1539">
        <f t="shared" si="2"/>
        <v>5132.3544000000002</v>
      </c>
      <c r="H64" s="1588">
        <f>VLOOKUP(A64,'[2]ROMMER Коллекторы нерж.'!$B$4:$G$99,6,0)</f>
        <v>5132.3544000000002</v>
      </c>
      <c r="I64" s="1613">
        <f t="shared" si="1"/>
        <v>0</v>
      </c>
    </row>
    <row r="65" spans="1:9">
      <c r="A65" s="1667" t="s">
        <v>6171</v>
      </c>
      <c r="B65" s="1855"/>
      <c r="C65" s="1577" t="s">
        <v>1222</v>
      </c>
      <c r="D65" s="1668">
        <v>1</v>
      </c>
      <c r="E65" s="1680">
        <v>6081.6581999999989</v>
      </c>
      <c r="F65" s="1539">
        <f t="shared" si="2"/>
        <v>6081.6581999999989</v>
      </c>
      <c r="H65" s="1588">
        <f>VLOOKUP(A65,'[2]ROMMER Коллекторы нерж.'!$B$4:$G$99,6,0)</f>
        <v>6081.6581999999989</v>
      </c>
      <c r="I65" s="1613">
        <f t="shared" si="1"/>
        <v>0</v>
      </c>
    </row>
    <row r="66" spans="1:9">
      <c r="A66" s="1667" t="s">
        <v>6172</v>
      </c>
      <c r="B66" s="1855"/>
      <c r="C66" s="1577" t="s">
        <v>1223</v>
      </c>
      <c r="D66" s="1668">
        <v>1</v>
      </c>
      <c r="E66" s="1680">
        <v>7068.9671999999991</v>
      </c>
      <c r="F66" s="1539">
        <f t="shared" si="2"/>
        <v>7068.9671999999991</v>
      </c>
      <c r="H66" s="1588">
        <f>VLOOKUP(A66,'[2]ROMMER Коллекторы нерж.'!$B$4:$G$99,6,0)</f>
        <v>7068.9671999999991</v>
      </c>
      <c r="I66" s="1613">
        <f t="shared" si="1"/>
        <v>0</v>
      </c>
    </row>
    <row r="67" spans="1:9">
      <c r="A67" s="1667" t="s">
        <v>6173</v>
      </c>
      <c r="B67" s="1855"/>
      <c r="C67" s="1577" t="s">
        <v>1224</v>
      </c>
      <c r="D67" s="1668">
        <v>1</v>
      </c>
      <c r="E67" s="1680">
        <v>8347.9248000000007</v>
      </c>
      <c r="F67" s="1539">
        <f t="shared" si="2"/>
        <v>8347.9248000000007</v>
      </c>
      <c r="H67" s="1588">
        <f>VLOOKUP(A67,'[2]ROMMER Коллекторы нерж.'!$B$4:$G$99,6,0)</f>
        <v>8347.9248000000007</v>
      </c>
      <c r="I67" s="1613">
        <f t="shared" si="1"/>
        <v>0</v>
      </c>
    </row>
    <row r="68" spans="1:9">
      <c r="A68" s="1667" t="s">
        <v>6174</v>
      </c>
      <c r="B68" s="1855"/>
      <c r="C68" s="1577" t="s">
        <v>1225</v>
      </c>
      <c r="D68" s="1668">
        <v>1</v>
      </c>
      <c r="E68" s="1680">
        <v>9092.3310000000019</v>
      </c>
      <c r="F68" s="1539">
        <f t="shared" si="2"/>
        <v>9092.3310000000019</v>
      </c>
      <c r="H68" s="1588">
        <f>VLOOKUP(A68,'[2]ROMMER Коллекторы нерж.'!$B$4:$G$99,6,0)</f>
        <v>9092.3310000000019</v>
      </c>
      <c r="I68" s="1613">
        <f t="shared" si="1"/>
        <v>0</v>
      </c>
    </row>
    <row r="69" spans="1:9">
      <c r="A69" s="1667" t="s">
        <v>6175</v>
      </c>
      <c r="B69" s="1855"/>
      <c r="C69" s="1577" t="s">
        <v>1226</v>
      </c>
      <c r="D69" s="1668">
        <v>1</v>
      </c>
      <c r="E69" s="1680">
        <v>10296.104399999998</v>
      </c>
      <c r="F69" s="1539">
        <f t="shared" si="2"/>
        <v>10296.104399999998</v>
      </c>
      <c r="H69" s="1588">
        <f>VLOOKUP(A69,'[2]ROMMER Коллекторы нерж.'!$B$4:$G$99,6,0)</f>
        <v>10296.104399999998</v>
      </c>
      <c r="I69" s="1613">
        <f t="shared" si="1"/>
        <v>0</v>
      </c>
    </row>
    <row r="70" spans="1:9">
      <c r="A70" s="1667" t="s">
        <v>6176</v>
      </c>
      <c r="B70" s="1855"/>
      <c r="C70" s="1577" t="s">
        <v>1227</v>
      </c>
      <c r="D70" s="1668">
        <v>1</v>
      </c>
      <c r="E70" s="1680">
        <v>11496.573</v>
      </c>
      <c r="F70" s="1539">
        <f t="shared" si="2"/>
        <v>11496.573</v>
      </c>
      <c r="H70" s="1588">
        <f>VLOOKUP(A70,'[2]ROMMER Коллекторы нерж.'!$B$4:$G$99,6,0)</f>
        <v>11496.573</v>
      </c>
      <c r="I70" s="1613">
        <f t="shared" si="1"/>
        <v>0</v>
      </c>
    </row>
    <row r="71" spans="1:9">
      <c r="A71" s="1667" t="s">
        <v>6177</v>
      </c>
      <c r="B71" s="1855"/>
      <c r="C71" s="1577" t="s">
        <v>1228</v>
      </c>
      <c r="D71" s="1668">
        <v>1</v>
      </c>
      <c r="E71" s="1680">
        <v>12673.0818</v>
      </c>
      <c r="F71" s="1539">
        <f t="shared" si="2"/>
        <v>12673.0818</v>
      </c>
      <c r="H71" s="1588">
        <f>VLOOKUP(A71,'[2]ROMMER Коллекторы нерж.'!$B$4:$G$99,6,0)</f>
        <v>12673.0818</v>
      </c>
      <c r="I71" s="1613">
        <f t="shared" si="1"/>
        <v>0</v>
      </c>
    </row>
    <row r="72" spans="1:9">
      <c r="A72" s="1667" t="s">
        <v>6178</v>
      </c>
      <c r="B72" s="1855"/>
      <c r="C72" s="1577" t="s">
        <v>1229</v>
      </c>
      <c r="D72" s="1668">
        <v>1</v>
      </c>
      <c r="E72" s="1680">
        <v>15053.364000000001</v>
      </c>
      <c r="F72" s="1539">
        <f t="shared" ref="F72:F84" si="3">E72-E72*$E$3</f>
        <v>15053.364000000001</v>
      </c>
      <c r="H72" s="1588">
        <f>VLOOKUP(A72,'[2]ROMMER Коллекторы нерж.'!$B$4:$G$99,6,0)</f>
        <v>15053.364000000001</v>
      </c>
      <c r="I72" s="1613">
        <f t="shared" si="1"/>
        <v>0</v>
      </c>
    </row>
    <row r="73" spans="1:9" ht="15.75" thickBot="1">
      <c r="A73" s="1540" t="s">
        <v>6179</v>
      </c>
      <c r="B73" s="1856"/>
      <c r="C73" s="1541" t="s">
        <v>1230</v>
      </c>
      <c r="D73" s="1669">
        <v>1</v>
      </c>
      <c r="E73" s="1681">
        <v>16633.058399999998</v>
      </c>
      <c r="F73" s="1542">
        <f t="shared" si="3"/>
        <v>16633.058399999998</v>
      </c>
      <c r="H73" s="1588">
        <f>VLOOKUP(A73,'[2]ROMMER Коллекторы нерж.'!$B$4:$G$99,6,0)</f>
        <v>16633.058399999998</v>
      </c>
      <c r="I73" s="1613">
        <f t="shared" ref="I73:I84" si="4">E73-H73</f>
        <v>0</v>
      </c>
    </row>
    <row r="74" spans="1:9">
      <c r="A74" s="1663" t="s">
        <v>6181</v>
      </c>
      <c r="B74" s="1857" t="s">
        <v>6192</v>
      </c>
      <c r="C74" s="1664" t="s">
        <v>1220</v>
      </c>
      <c r="D74" s="1665">
        <v>1</v>
      </c>
      <c r="E74" s="1679">
        <v>2671.1046000000001</v>
      </c>
      <c r="F74" s="1666">
        <f t="shared" si="3"/>
        <v>2671.1046000000001</v>
      </c>
      <c r="H74" s="1588">
        <f>VLOOKUP(A74,'[2]ROMMER Коллекторы нерж.'!$B$4:$G$99,6,0)</f>
        <v>2671.1046000000001</v>
      </c>
      <c r="I74" s="1613">
        <f t="shared" si="4"/>
        <v>0</v>
      </c>
    </row>
    <row r="75" spans="1:9">
      <c r="A75" s="1667" t="s">
        <v>6182</v>
      </c>
      <c r="B75" s="1855"/>
      <c r="C75" s="1577" t="s">
        <v>1221</v>
      </c>
      <c r="D75" s="1668">
        <v>1</v>
      </c>
      <c r="E75" s="1680">
        <v>3454.5803671508361</v>
      </c>
      <c r="F75" s="1539">
        <f t="shared" si="3"/>
        <v>3454.5803671508361</v>
      </c>
      <c r="H75" s="1588">
        <f>VLOOKUP(A75,'[2]ROMMER Коллекторы нерж.'!$B$4:$G$99,6,0)</f>
        <v>3454.5803671508361</v>
      </c>
      <c r="I75" s="1613">
        <f t="shared" si="4"/>
        <v>0</v>
      </c>
    </row>
    <row r="76" spans="1:9">
      <c r="A76" s="1667" t="s">
        <v>6183</v>
      </c>
      <c r="B76" s="1855"/>
      <c r="C76" s="1577" t="s">
        <v>1222</v>
      </c>
      <c r="D76" s="1668">
        <v>1</v>
      </c>
      <c r="E76" s="1680">
        <v>4253.8564015642496</v>
      </c>
      <c r="F76" s="1539">
        <f t="shared" si="3"/>
        <v>4253.8564015642496</v>
      </c>
      <c r="H76" s="1588">
        <f>VLOOKUP(A76,'[2]ROMMER Коллекторы нерж.'!$B$4:$G$99,6,0)</f>
        <v>4253.8564015642496</v>
      </c>
      <c r="I76" s="1613">
        <f t="shared" si="4"/>
        <v>0</v>
      </c>
    </row>
    <row r="77" spans="1:9">
      <c r="A77" s="1667" t="s">
        <v>6184</v>
      </c>
      <c r="B77" s="1855"/>
      <c r="C77" s="1577" t="s">
        <v>1223</v>
      </c>
      <c r="D77" s="1668">
        <v>1</v>
      </c>
      <c r="E77" s="1680">
        <v>5048.6469546368689</v>
      </c>
      <c r="F77" s="1539">
        <f t="shared" si="3"/>
        <v>5048.6469546368689</v>
      </c>
      <c r="H77" s="1588">
        <f>VLOOKUP(A77,'[2]ROMMER Коллекторы нерж.'!$B$4:$G$99,6,0)</f>
        <v>5048.6469546368689</v>
      </c>
      <c r="I77" s="1613">
        <f t="shared" si="4"/>
        <v>0</v>
      </c>
    </row>
    <row r="78" spans="1:9">
      <c r="A78" s="1667" t="s">
        <v>6185</v>
      </c>
      <c r="B78" s="1855"/>
      <c r="C78" s="1577" t="s">
        <v>1224</v>
      </c>
      <c r="D78" s="1668">
        <v>1</v>
      </c>
      <c r="E78" s="1680">
        <v>5858.0774024580969</v>
      </c>
      <c r="F78" s="1539">
        <f t="shared" si="3"/>
        <v>5858.0774024580969</v>
      </c>
      <c r="H78" s="1588">
        <f>VLOOKUP(A78,'[2]ROMMER Коллекторы нерж.'!$B$4:$G$99,6,0)</f>
        <v>5858.0774024580969</v>
      </c>
      <c r="I78" s="1613">
        <f t="shared" si="4"/>
        <v>0</v>
      </c>
    </row>
    <row r="79" spans="1:9">
      <c r="A79" s="1667" t="s">
        <v>6186</v>
      </c>
      <c r="B79" s="1855"/>
      <c r="C79" s="1577" t="s">
        <v>1225</v>
      </c>
      <c r="D79" s="1668">
        <v>1</v>
      </c>
      <c r="E79" s="1680">
        <v>6671.3480648044715</v>
      </c>
      <c r="F79" s="1539">
        <f t="shared" si="3"/>
        <v>6671.3480648044715</v>
      </c>
      <c r="H79" s="1588">
        <f>VLOOKUP(A79,'[2]ROMMER Коллекторы нерж.'!$B$4:$G$99,6,0)</f>
        <v>6671.3480648044715</v>
      </c>
      <c r="I79" s="1613">
        <f t="shared" si="4"/>
        <v>0</v>
      </c>
    </row>
    <row r="80" spans="1:9">
      <c r="A80" s="1667" t="s">
        <v>6187</v>
      </c>
      <c r="B80" s="1855"/>
      <c r="C80" s="1577" t="s">
        <v>1226</v>
      </c>
      <c r="D80" s="1668">
        <v>1</v>
      </c>
      <c r="E80" s="1680">
        <v>7388.1961099441396</v>
      </c>
      <c r="F80" s="1539">
        <f t="shared" si="3"/>
        <v>7388.1961099441396</v>
      </c>
      <c r="H80" s="1588">
        <f>VLOOKUP(A80,'[2]ROMMER Коллекторы нерж.'!$B$4:$G$99,6,0)</f>
        <v>7388.1961099441396</v>
      </c>
      <c r="I80" s="1613">
        <f t="shared" si="4"/>
        <v>0</v>
      </c>
    </row>
    <row r="81" spans="1:9">
      <c r="A81" s="1667" t="s">
        <v>6188</v>
      </c>
      <c r="B81" s="1855"/>
      <c r="C81" s="1577" t="s">
        <v>1227</v>
      </c>
      <c r="D81" s="1668">
        <v>1</v>
      </c>
      <c r="E81" s="1680">
        <v>8110.1047454748641</v>
      </c>
      <c r="F81" s="1539">
        <f t="shared" si="3"/>
        <v>8110.1047454748641</v>
      </c>
      <c r="H81" s="1588">
        <f>VLOOKUP(A81,'[2]ROMMER Коллекторы нерж.'!$B$4:$G$99,6,0)</f>
        <v>8110.1047454748641</v>
      </c>
      <c r="I81" s="1613">
        <f t="shared" si="4"/>
        <v>0</v>
      </c>
    </row>
    <row r="82" spans="1:9">
      <c r="A82" s="1667" t="s">
        <v>6189</v>
      </c>
      <c r="B82" s="1855"/>
      <c r="C82" s="1577" t="s">
        <v>1228</v>
      </c>
      <c r="D82" s="1668">
        <v>1</v>
      </c>
      <c r="E82" s="1680">
        <v>8827.3765065921762</v>
      </c>
      <c r="F82" s="1539">
        <f t="shared" si="3"/>
        <v>8827.3765065921762</v>
      </c>
      <c r="H82" s="1588">
        <f>VLOOKUP(A82,'[2]ROMMER Коллекторы нерж.'!$B$4:$G$99,6,0)</f>
        <v>8827.3765065921762</v>
      </c>
      <c r="I82" s="1613">
        <f t="shared" si="4"/>
        <v>0</v>
      </c>
    </row>
    <row r="83" spans="1:9">
      <c r="A83" s="1667" t="s">
        <v>6190</v>
      </c>
      <c r="B83" s="1855"/>
      <c r="C83" s="1577" t="s">
        <v>1229</v>
      </c>
      <c r="D83" s="1668">
        <v>1</v>
      </c>
      <c r="E83" s="1680">
        <v>9568.2286618993985</v>
      </c>
      <c r="F83" s="1539">
        <f t="shared" si="3"/>
        <v>9568.2286618993985</v>
      </c>
      <c r="H83" s="1588">
        <f>VLOOKUP(A83,'[2]ROMMER Коллекторы нерж.'!$B$4:$G$99,6,0)</f>
        <v>9568.2286618993985</v>
      </c>
      <c r="I83" s="1613">
        <f t="shared" si="4"/>
        <v>0</v>
      </c>
    </row>
    <row r="84" spans="1:9" ht="15.75" thickBot="1">
      <c r="A84" s="1540" t="s">
        <v>6191</v>
      </c>
      <c r="B84" s="1856"/>
      <c r="C84" s="1541" t="s">
        <v>1230</v>
      </c>
      <c r="D84" s="1669">
        <v>1</v>
      </c>
      <c r="E84" s="1681">
        <v>10285.037012513994</v>
      </c>
      <c r="F84" s="1542">
        <f t="shared" si="3"/>
        <v>10285.037012513994</v>
      </c>
      <c r="H84" s="1588">
        <f>VLOOKUP(A84,'[2]ROMMER Коллекторы нерж.'!$B$4:$G$99,6,0)</f>
        <v>10285.037012513994</v>
      </c>
      <c r="I84" s="1613">
        <f t="shared" si="4"/>
        <v>0</v>
      </c>
    </row>
    <row r="85" spans="1:9">
      <c r="A85" s="2041" t="s">
        <v>420</v>
      </c>
      <c r="B85" s="2041"/>
      <c r="C85" s="2041"/>
      <c r="D85" s="2041"/>
      <c r="E85" s="2041"/>
      <c r="F85" s="2041"/>
      <c r="H85" s="1588"/>
      <c r="I85" s="1613"/>
    </row>
    <row r="86" spans="1:9" ht="45">
      <c r="A86" s="1190" t="s">
        <v>23</v>
      </c>
      <c r="B86" s="1189" t="s">
        <v>4</v>
      </c>
      <c r="C86" s="1188" t="s">
        <v>24</v>
      </c>
      <c r="D86" s="1160" t="s">
        <v>456</v>
      </c>
      <c r="E86" s="1435" t="s">
        <v>10</v>
      </c>
      <c r="F86" s="1187" t="s">
        <v>11</v>
      </c>
      <c r="H86" s="1588"/>
      <c r="I86" s="1613"/>
    </row>
    <row r="87" spans="1:9">
      <c r="A87" s="1019" t="s">
        <v>6217</v>
      </c>
      <c r="B87" s="1145" t="s">
        <v>6219</v>
      </c>
      <c r="C87" s="1441" t="s">
        <v>71</v>
      </c>
      <c r="D87" s="1335" t="s">
        <v>31</v>
      </c>
      <c r="E87" s="1153">
        <v>6211.7139781005581</v>
      </c>
      <c r="F87" s="1437">
        <f t="shared" ref="F87:F101" si="5">E87-E87*$E$3</f>
        <v>6211.7139781005581</v>
      </c>
      <c r="H87" s="1588"/>
      <c r="I87" s="1613"/>
    </row>
    <row r="88" spans="1:9">
      <c r="A88" s="1019" t="s">
        <v>6218</v>
      </c>
      <c r="B88" s="1145" t="s">
        <v>6220</v>
      </c>
      <c r="C88" s="1441" t="s">
        <v>6228</v>
      </c>
      <c r="D88" s="1335" t="s">
        <v>6232</v>
      </c>
      <c r="E88" s="1153">
        <v>236.49110849162014</v>
      </c>
      <c r="F88" s="1437">
        <f t="shared" si="5"/>
        <v>236.49110849162014</v>
      </c>
      <c r="H88" s="1588"/>
      <c r="I88" s="1613"/>
    </row>
    <row r="89" spans="1:9">
      <c r="A89" s="1019" t="s">
        <v>6208</v>
      </c>
      <c r="B89" s="1145" t="s">
        <v>6221</v>
      </c>
      <c r="C89" s="1441" t="s">
        <v>6229</v>
      </c>
      <c r="D89" s="1335" t="s">
        <v>6232</v>
      </c>
      <c r="E89" s="1153">
        <v>283.1479712849162</v>
      </c>
      <c r="F89" s="1437">
        <f t="shared" si="5"/>
        <v>283.1479712849162</v>
      </c>
      <c r="H89" s="1588"/>
      <c r="I89" s="1613"/>
    </row>
    <row r="90" spans="1:9">
      <c r="A90" s="1019" t="s">
        <v>6209</v>
      </c>
      <c r="B90" s="1145" t="s">
        <v>6222</v>
      </c>
      <c r="C90" s="1441" t="s">
        <v>6230</v>
      </c>
      <c r="D90" s="1335" t="s">
        <v>6232</v>
      </c>
      <c r="E90" s="1153">
        <v>265.44287966480454</v>
      </c>
      <c r="F90" s="1437">
        <f t="shared" si="5"/>
        <v>265.44287966480454</v>
      </c>
      <c r="H90" s="1588"/>
      <c r="I90" s="1613"/>
    </row>
    <row r="91" spans="1:9">
      <c r="A91" s="1019" t="s">
        <v>6210</v>
      </c>
      <c r="B91" s="1145" t="s">
        <v>6223</v>
      </c>
      <c r="C91" s="1441" t="s">
        <v>6231</v>
      </c>
      <c r="D91" s="1335" t="s">
        <v>6232</v>
      </c>
      <c r="E91" s="1153">
        <v>289.12794636871513</v>
      </c>
      <c r="F91" s="1437">
        <f t="shared" si="5"/>
        <v>289.12794636871513</v>
      </c>
      <c r="H91" s="1588"/>
      <c r="I91" s="1613"/>
    </row>
    <row r="92" spans="1:9">
      <c r="A92" s="1019" t="s">
        <v>6211</v>
      </c>
      <c r="B92" s="1145" t="s">
        <v>6224</v>
      </c>
      <c r="C92" s="1441" t="s">
        <v>6228</v>
      </c>
      <c r="D92" s="1335" t="s">
        <v>6232</v>
      </c>
      <c r="E92" s="1153">
        <v>193.32167128491619</v>
      </c>
      <c r="F92" s="1437">
        <f t="shared" si="5"/>
        <v>193.32167128491619</v>
      </c>
      <c r="H92" s="1588"/>
      <c r="I92" s="1613"/>
    </row>
    <row r="93" spans="1:9">
      <c r="A93" s="1019" t="s">
        <v>6212</v>
      </c>
      <c r="B93" s="1145" t="s">
        <v>6225</v>
      </c>
      <c r="C93" s="1441"/>
      <c r="D93" s="1335" t="s">
        <v>33</v>
      </c>
      <c r="E93" s="1153">
        <v>737.79660000000001</v>
      </c>
      <c r="F93" s="1437">
        <f t="shared" si="5"/>
        <v>737.79660000000001</v>
      </c>
      <c r="H93" s="1588"/>
      <c r="I93" s="1613"/>
    </row>
    <row r="94" spans="1:9" ht="25.5">
      <c r="A94" s="1019" t="s">
        <v>6213</v>
      </c>
      <c r="B94" s="1145" t="s">
        <v>6226</v>
      </c>
      <c r="C94" s="1441" t="s">
        <v>71</v>
      </c>
      <c r="D94" s="1335" t="s">
        <v>69</v>
      </c>
      <c r="E94" s="1153">
        <v>1902.9163535195535</v>
      </c>
      <c r="F94" s="1437">
        <f t="shared" si="5"/>
        <v>1902.9163535195535</v>
      </c>
      <c r="H94" s="1588"/>
      <c r="I94" s="1613"/>
    </row>
    <row r="95" spans="1:9" ht="25.5">
      <c r="A95" s="1019" t="s">
        <v>6214</v>
      </c>
      <c r="B95" s="1145" t="s">
        <v>6227</v>
      </c>
      <c r="C95" s="1441" t="s">
        <v>71</v>
      </c>
      <c r="D95" s="1335" t="s">
        <v>69</v>
      </c>
      <c r="E95" s="1153">
        <v>1237.7155012290505</v>
      </c>
      <c r="F95" s="1437">
        <f t="shared" si="5"/>
        <v>1237.7155012290505</v>
      </c>
      <c r="H95" s="1588"/>
      <c r="I95" s="1613"/>
    </row>
    <row r="96" spans="1:9">
      <c r="A96" s="1019" t="s">
        <v>6215</v>
      </c>
      <c r="B96" s="1145" t="s">
        <v>1132</v>
      </c>
      <c r="C96" s="1441"/>
      <c r="D96" s="1335" t="s">
        <v>33</v>
      </c>
      <c r="E96" s="1153">
        <v>328.36075340782122</v>
      </c>
      <c r="F96" s="1437">
        <f t="shared" si="5"/>
        <v>328.36075340782122</v>
      </c>
      <c r="H96" s="1588"/>
      <c r="I96" s="1613"/>
    </row>
    <row r="97" spans="1:9">
      <c r="A97" s="1019" t="s">
        <v>6216</v>
      </c>
      <c r="B97" s="1145" t="s">
        <v>1133</v>
      </c>
      <c r="C97" s="1441"/>
      <c r="D97" s="1335" t="s">
        <v>33</v>
      </c>
      <c r="E97" s="1153">
        <v>409.9922366480447</v>
      </c>
      <c r="F97" s="1437">
        <f t="shared" si="5"/>
        <v>409.9922366480447</v>
      </c>
      <c r="H97" s="1588"/>
      <c r="I97" s="1613"/>
    </row>
    <row r="98" spans="1:9" ht="25.5">
      <c r="A98" s="1249" t="s">
        <v>6397</v>
      </c>
      <c r="B98" s="1191" t="s">
        <v>6398</v>
      </c>
      <c r="C98" s="1248" t="s">
        <v>71</v>
      </c>
      <c r="D98" s="1436">
        <v>1</v>
      </c>
      <c r="E98" s="1153">
        <v>191.03179977653633</v>
      </c>
      <c r="F98" s="1437">
        <f t="shared" si="5"/>
        <v>191.03179977653633</v>
      </c>
      <c r="H98" s="1588"/>
      <c r="I98" s="1613"/>
    </row>
    <row r="99" spans="1:9" ht="25.5">
      <c r="A99" s="1249" t="s">
        <v>6399</v>
      </c>
      <c r="B99" s="1191" t="s">
        <v>6400</v>
      </c>
      <c r="C99" s="1248" t="s">
        <v>6401</v>
      </c>
      <c r="D99" s="1436">
        <v>1</v>
      </c>
      <c r="E99" s="1153">
        <v>39.070079999999997</v>
      </c>
      <c r="F99" s="1437">
        <f t="shared" si="5"/>
        <v>39.070079999999997</v>
      </c>
      <c r="H99" s="1588"/>
      <c r="I99" s="1613"/>
    </row>
    <row r="100" spans="1:9" s="546" customFormat="1" ht="25.5">
      <c r="A100" s="1552" t="s">
        <v>7262</v>
      </c>
      <c r="B100" s="1562" t="s">
        <v>7241</v>
      </c>
      <c r="C100" s="1476" t="s">
        <v>7242</v>
      </c>
      <c r="D100" s="1563">
        <v>1</v>
      </c>
      <c r="E100" s="1153">
        <v>22955.772457473464</v>
      </c>
      <c r="F100" s="1564">
        <f t="shared" si="5"/>
        <v>22955.772457473464</v>
      </c>
      <c r="H100" s="1588"/>
      <c r="I100" s="1613"/>
    </row>
    <row r="101" spans="1:9" s="546" customFormat="1" ht="25.5">
      <c r="A101" s="1552" t="s">
        <v>7263</v>
      </c>
      <c r="B101" s="1562" t="s">
        <v>7240</v>
      </c>
      <c r="C101" s="1476" t="s">
        <v>7243</v>
      </c>
      <c r="D101" s="1563">
        <v>1</v>
      </c>
      <c r="E101" s="1153">
        <v>7627.3114309656848</v>
      </c>
      <c r="F101" s="1564">
        <f t="shared" si="5"/>
        <v>7627.3114309656848</v>
      </c>
      <c r="H101" s="1588"/>
      <c r="I101" s="1613"/>
    </row>
    <row r="102" spans="1:9" s="546" customFormat="1" ht="25.5">
      <c r="A102" s="1552" t="s">
        <v>7644</v>
      </c>
      <c r="B102" s="1562" t="s">
        <v>7310</v>
      </c>
      <c r="C102" s="1476" t="s">
        <v>7313</v>
      </c>
      <c r="D102" s="1476">
        <v>1</v>
      </c>
      <c r="E102" s="1153">
        <v>10353.224399999999</v>
      </c>
      <c r="F102" s="1498">
        <f>E102-E102*$E$3</f>
        <v>10353.224399999999</v>
      </c>
      <c r="H102" s="1613"/>
      <c r="I102" s="1613"/>
    </row>
    <row r="103" spans="1:9" s="546" customFormat="1">
      <c r="A103" s="1552" t="s">
        <v>7311</v>
      </c>
      <c r="B103" s="1562" t="s">
        <v>7312</v>
      </c>
      <c r="C103" s="1476" t="s">
        <v>7314</v>
      </c>
      <c r="D103" s="1476">
        <v>1</v>
      </c>
      <c r="E103" s="1153">
        <v>969</v>
      </c>
      <c r="F103" s="1498">
        <f>E103-E103*$E$3</f>
        <v>969</v>
      </c>
      <c r="H103" s="1613"/>
      <c r="I103" s="1613"/>
    </row>
    <row r="104" spans="1:9" s="546" customFormat="1">
      <c r="A104" s="1565" t="s">
        <v>7889</v>
      </c>
      <c r="B104" s="1562" t="s">
        <v>7890</v>
      </c>
      <c r="C104" s="1476" t="s">
        <v>71</v>
      </c>
      <c r="D104" s="1476">
        <v>2</v>
      </c>
      <c r="E104" s="1153">
        <v>1065.9000000000001</v>
      </c>
      <c r="F104" s="1498">
        <f>E104-E104*$E$3</f>
        <v>1065.9000000000001</v>
      </c>
      <c r="H104" s="1613"/>
      <c r="I104" s="1613"/>
    </row>
    <row r="105" spans="1:9" s="546" customFormat="1" ht="25.5">
      <c r="A105" s="1552" t="s">
        <v>7891</v>
      </c>
      <c r="B105" s="1562" t="s">
        <v>7892</v>
      </c>
      <c r="C105" s="1476" t="s">
        <v>71</v>
      </c>
      <c r="D105" s="1476">
        <v>1</v>
      </c>
      <c r="E105" s="1153">
        <v>14227.2354</v>
      </c>
      <c r="F105" s="1498">
        <f>E105-E105*$E$3</f>
        <v>14227.2354</v>
      </c>
      <c r="H105" s="1588"/>
      <c r="I105" s="1613"/>
    </row>
    <row r="106" spans="1:9" s="546" customFormat="1" ht="25.5">
      <c r="A106" s="1552" t="s">
        <v>7894</v>
      </c>
      <c r="B106" s="1562" t="s">
        <v>7895</v>
      </c>
      <c r="C106" s="1476" t="s">
        <v>71</v>
      </c>
      <c r="D106" s="1476">
        <v>1</v>
      </c>
      <c r="E106" s="1153">
        <v>7627.31</v>
      </c>
      <c r="F106" s="1498">
        <f t="shared" ref="F106" si="6">E106-E106*$E$3</f>
        <v>7627.31</v>
      </c>
      <c r="H106" s="1588"/>
      <c r="I106" s="1613"/>
    </row>
  </sheetData>
  <mergeCells count="10">
    <mergeCell ref="A1:G1"/>
    <mergeCell ref="B63:B73"/>
    <mergeCell ref="B74:B84"/>
    <mergeCell ref="A85:F85"/>
    <mergeCell ref="A7:F7"/>
    <mergeCell ref="B8:B18"/>
    <mergeCell ref="B19:B29"/>
    <mergeCell ref="B30:B40"/>
    <mergeCell ref="B41:B51"/>
    <mergeCell ref="B52:B62"/>
  </mergeCells>
  <pageMargins left="0.7" right="0.7" top="0.75" bottom="0.75" header="0.3" footer="0.3"/>
  <pageSetup paperSize="9"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5"/>
  <dimension ref="A1:I1563"/>
  <sheetViews>
    <sheetView zoomScale="85" zoomScaleNormal="85" workbookViewId="0">
      <pane ySplit="7" topLeftCell="A8" activePane="bottomLeft" state="frozen"/>
      <selection pane="bottomLeft" activeCell="A12" sqref="A12"/>
    </sheetView>
  </sheetViews>
  <sheetFormatPr defaultColWidth="9.140625" defaultRowHeight="15"/>
  <cols>
    <col min="1" max="1" width="58.7109375" style="550" customWidth="1"/>
    <col min="2" max="2" width="22.7109375" style="550" customWidth="1"/>
    <col min="3" max="3" width="14.7109375" style="550" customWidth="1"/>
    <col min="4" max="4" width="15.28515625" style="550" customWidth="1"/>
    <col min="5" max="5" width="16.42578125" style="550" customWidth="1"/>
    <col min="6" max="6" width="21.7109375" style="550" customWidth="1"/>
    <col min="7" max="7" width="17.85546875" style="546" customWidth="1"/>
    <col min="8" max="8" width="18.5703125" style="224" customWidth="1"/>
    <col min="9" max="9" width="12.5703125" style="224" bestFit="1" customWidth="1"/>
    <col min="10" max="16384" width="9.140625" style="550"/>
  </cols>
  <sheetData>
    <row r="1" spans="1:9" ht="15.75">
      <c r="A1" s="1847" t="s">
        <v>7041</v>
      </c>
      <c r="B1" s="1847"/>
      <c r="C1" s="1847"/>
      <c r="D1" s="1847"/>
      <c r="E1" s="1847"/>
      <c r="F1" s="1847"/>
      <c r="G1" s="1847"/>
    </row>
    <row r="4" spans="1:9">
      <c r="A4" s="147" t="s">
        <v>457</v>
      </c>
      <c r="B4" s="148">
        <v>0</v>
      </c>
    </row>
    <row r="6" spans="1:9" ht="47.25" customHeight="1">
      <c r="A6" s="2053" t="s">
        <v>23</v>
      </c>
      <c r="B6" s="1574" t="s">
        <v>999</v>
      </c>
      <c r="C6" s="1574"/>
      <c r="D6" s="1574"/>
      <c r="E6" s="1574" t="s">
        <v>1010</v>
      </c>
      <c r="F6" s="2052" t="s">
        <v>79</v>
      </c>
      <c r="G6" s="2053" t="s">
        <v>11</v>
      </c>
    </row>
    <row r="7" spans="1:9" ht="78.75">
      <c r="A7" s="2053"/>
      <c r="B7" s="1574" t="s">
        <v>21</v>
      </c>
      <c r="C7" s="1574" t="s">
        <v>22</v>
      </c>
      <c r="D7" s="1574" t="s">
        <v>355</v>
      </c>
      <c r="E7" s="1574" t="s">
        <v>1011</v>
      </c>
      <c r="F7" s="2052"/>
      <c r="G7" s="2053"/>
    </row>
    <row r="8" spans="1:9" s="903" customFormat="1" ht="8.25" customHeight="1" thickBot="1">
      <c r="A8" s="1357"/>
      <c r="B8" s="1358"/>
      <c r="C8" s="1358"/>
      <c r="D8" s="1358"/>
      <c r="E8" s="1358"/>
      <c r="F8" s="1359"/>
      <c r="G8" s="1359"/>
      <c r="H8" s="224"/>
      <c r="I8" s="224"/>
    </row>
    <row r="9" spans="1:9" s="903" customFormat="1">
      <c r="A9" s="2047" t="s">
        <v>1000</v>
      </c>
      <c r="B9" s="2048"/>
      <c r="C9" s="2048"/>
      <c r="D9" s="2048"/>
      <c r="E9" s="2048"/>
      <c r="F9" s="2048"/>
      <c r="G9" s="2049"/>
      <c r="H9" s="224"/>
      <c r="I9" s="224"/>
    </row>
    <row r="10" spans="1:9" ht="168.75" customHeight="1" thickBot="1">
      <c r="A10" s="2050" t="s">
        <v>3698</v>
      </c>
      <c r="B10" s="2051"/>
      <c r="C10" s="2051"/>
      <c r="D10" s="2051"/>
      <c r="E10" s="2051"/>
      <c r="F10" s="2051"/>
      <c r="G10" s="1364"/>
    </row>
    <row r="11" spans="1:9" s="903" customFormat="1" ht="19.5" customHeight="1" thickBot="1">
      <c r="A11" s="1360"/>
      <c r="B11" s="1360"/>
      <c r="C11" s="1360"/>
      <c r="D11" s="1360"/>
      <c r="E11" s="1360"/>
      <c r="F11" s="1572"/>
      <c r="G11" s="1363"/>
      <c r="H11" s="224"/>
      <c r="I11" s="224"/>
    </row>
    <row r="12" spans="1:9" ht="15.75">
      <c r="A12" s="1348" t="s">
        <v>2146</v>
      </c>
      <c r="B12" s="1349">
        <v>80</v>
      </c>
      <c r="C12" s="1349">
        <v>200</v>
      </c>
      <c r="D12" s="1349">
        <v>800</v>
      </c>
      <c r="E12" s="1567">
        <v>220</v>
      </c>
      <c r="F12" s="1576">
        <v>17548</v>
      </c>
      <c r="G12" s="1336">
        <f>(F12-F12*$B$4)</f>
        <v>17548</v>
      </c>
      <c r="I12" s="902"/>
    </row>
    <row r="13" spans="1:9" ht="15.75">
      <c r="A13" s="1350" t="s">
        <v>2147</v>
      </c>
      <c r="B13" s="1351">
        <v>80</v>
      </c>
      <c r="C13" s="1351">
        <v>200</v>
      </c>
      <c r="D13" s="1351">
        <v>900</v>
      </c>
      <c r="E13" s="1568">
        <v>262</v>
      </c>
      <c r="F13" s="1573">
        <v>19274</v>
      </c>
      <c r="G13" s="1337">
        <f t="shared" ref="G13:G76" si="0">(F13-F13*$B$4)</f>
        <v>19274</v>
      </c>
      <c r="I13" s="902"/>
    </row>
    <row r="14" spans="1:9" ht="15.75">
      <c r="A14" s="1350" t="s">
        <v>2148</v>
      </c>
      <c r="B14" s="1351">
        <v>80</v>
      </c>
      <c r="C14" s="1351">
        <v>200</v>
      </c>
      <c r="D14" s="1351">
        <v>1000</v>
      </c>
      <c r="E14" s="1568">
        <v>305</v>
      </c>
      <c r="F14" s="1573">
        <v>20999</v>
      </c>
      <c r="G14" s="1337">
        <f t="shared" si="0"/>
        <v>20999</v>
      </c>
      <c r="I14" s="902"/>
    </row>
    <row r="15" spans="1:9" ht="15.75">
      <c r="A15" s="1350" t="s">
        <v>2149</v>
      </c>
      <c r="B15" s="1351">
        <v>80</v>
      </c>
      <c r="C15" s="1351">
        <v>200</v>
      </c>
      <c r="D15" s="1351">
        <v>1100</v>
      </c>
      <c r="E15" s="1568">
        <v>347</v>
      </c>
      <c r="F15" s="1573">
        <v>22725</v>
      </c>
      <c r="G15" s="1337">
        <f t="shared" si="0"/>
        <v>22725</v>
      </c>
      <c r="I15" s="902"/>
    </row>
    <row r="16" spans="1:9" ht="15.75">
      <c r="A16" s="1350" t="s">
        <v>2150</v>
      </c>
      <c r="B16" s="1351">
        <v>80</v>
      </c>
      <c r="C16" s="1351">
        <v>200</v>
      </c>
      <c r="D16" s="1351">
        <v>1200</v>
      </c>
      <c r="E16" s="1568">
        <v>389</v>
      </c>
      <c r="F16" s="1573">
        <v>24451</v>
      </c>
      <c r="G16" s="1337">
        <f t="shared" si="0"/>
        <v>24451</v>
      </c>
      <c r="I16" s="902"/>
    </row>
    <row r="17" spans="1:9" ht="15.75">
      <c r="A17" s="1350" t="s">
        <v>2151</v>
      </c>
      <c r="B17" s="1351">
        <v>80</v>
      </c>
      <c r="C17" s="1351">
        <v>200</v>
      </c>
      <c r="D17" s="1351">
        <v>1300</v>
      </c>
      <c r="E17" s="1568">
        <v>432</v>
      </c>
      <c r="F17" s="1573">
        <v>26177</v>
      </c>
      <c r="G17" s="1337">
        <f t="shared" si="0"/>
        <v>26177</v>
      </c>
      <c r="I17" s="902"/>
    </row>
    <row r="18" spans="1:9" ht="15.75">
      <c r="A18" s="1350" t="s">
        <v>2152</v>
      </c>
      <c r="B18" s="1351">
        <v>80</v>
      </c>
      <c r="C18" s="1351">
        <v>200</v>
      </c>
      <c r="D18" s="1351">
        <v>1400</v>
      </c>
      <c r="E18" s="1568">
        <v>474</v>
      </c>
      <c r="F18" s="1573">
        <v>27903</v>
      </c>
      <c r="G18" s="1337">
        <f t="shared" si="0"/>
        <v>27903</v>
      </c>
      <c r="I18" s="902"/>
    </row>
    <row r="19" spans="1:9" ht="15.75">
      <c r="A19" s="1350" t="s">
        <v>2153</v>
      </c>
      <c r="B19" s="1351">
        <v>80</v>
      </c>
      <c r="C19" s="1351">
        <v>200</v>
      </c>
      <c r="D19" s="1351">
        <v>1500</v>
      </c>
      <c r="E19" s="1568">
        <v>516</v>
      </c>
      <c r="F19" s="1573">
        <v>29629</v>
      </c>
      <c r="G19" s="1337">
        <f t="shared" si="0"/>
        <v>29629</v>
      </c>
      <c r="I19" s="902"/>
    </row>
    <row r="20" spans="1:9" ht="15.75">
      <c r="A20" s="1350" t="s">
        <v>2154</v>
      </c>
      <c r="B20" s="1351">
        <v>80</v>
      </c>
      <c r="C20" s="1351">
        <v>200</v>
      </c>
      <c r="D20" s="1351">
        <v>1600</v>
      </c>
      <c r="E20" s="1568">
        <v>559</v>
      </c>
      <c r="F20" s="1573">
        <v>31355</v>
      </c>
      <c r="G20" s="1337">
        <f t="shared" si="0"/>
        <v>31355</v>
      </c>
      <c r="I20" s="902"/>
    </row>
    <row r="21" spans="1:9" ht="15.75">
      <c r="A21" s="1350" t="s">
        <v>2155</v>
      </c>
      <c r="B21" s="1351">
        <v>80</v>
      </c>
      <c r="C21" s="1351">
        <v>200</v>
      </c>
      <c r="D21" s="1351">
        <v>1700</v>
      </c>
      <c r="E21" s="1568">
        <v>601</v>
      </c>
      <c r="F21" s="1573">
        <v>33081</v>
      </c>
      <c r="G21" s="1337">
        <f t="shared" si="0"/>
        <v>33081</v>
      </c>
      <c r="I21" s="902"/>
    </row>
    <row r="22" spans="1:9" ht="15.75">
      <c r="A22" s="1350" t="s">
        <v>2156</v>
      </c>
      <c r="B22" s="1351">
        <v>80</v>
      </c>
      <c r="C22" s="1351">
        <v>200</v>
      </c>
      <c r="D22" s="1351">
        <v>1800</v>
      </c>
      <c r="E22" s="1568">
        <v>643</v>
      </c>
      <c r="F22" s="1573">
        <v>34806</v>
      </c>
      <c r="G22" s="1337">
        <f t="shared" si="0"/>
        <v>34806</v>
      </c>
      <c r="I22" s="902"/>
    </row>
    <row r="23" spans="1:9" ht="15.75">
      <c r="A23" s="1350" t="s">
        <v>2157</v>
      </c>
      <c r="B23" s="1351">
        <v>80</v>
      </c>
      <c r="C23" s="1351">
        <v>200</v>
      </c>
      <c r="D23" s="1351">
        <v>1900</v>
      </c>
      <c r="E23" s="1568">
        <v>686</v>
      </c>
      <c r="F23" s="1573">
        <v>36532</v>
      </c>
      <c r="G23" s="1337">
        <f t="shared" si="0"/>
        <v>36532</v>
      </c>
      <c r="I23" s="902"/>
    </row>
    <row r="24" spans="1:9" ht="15.75">
      <c r="A24" s="1350" t="s">
        <v>2158</v>
      </c>
      <c r="B24" s="1351">
        <v>80</v>
      </c>
      <c r="C24" s="1351">
        <v>200</v>
      </c>
      <c r="D24" s="1351">
        <v>2000</v>
      </c>
      <c r="E24" s="1568">
        <v>728</v>
      </c>
      <c r="F24" s="1573">
        <v>38258</v>
      </c>
      <c r="G24" s="1337">
        <f t="shared" si="0"/>
        <v>38258</v>
      </c>
      <c r="I24" s="902"/>
    </row>
    <row r="25" spans="1:9" ht="15.75">
      <c r="A25" s="1350" t="s">
        <v>2159</v>
      </c>
      <c r="B25" s="1351">
        <v>80</v>
      </c>
      <c r="C25" s="1351">
        <v>200</v>
      </c>
      <c r="D25" s="1351">
        <v>2100</v>
      </c>
      <c r="E25" s="1568">
        <v>770</v>
      </c>
      <c r="F25" s="1573">
        <v>39984</v>
      </c>
      <c r="G25" s="1337">
        <f t="shared" si="0"/>
        <v>39984</v>
      </c>
      <c r="I25" s="902"/>
    </row>
    <row r="26" spans="1:9" ht="15.75">
      <c r="A26" s="1350" t="s">
        <v>2160</v>
      </c>
      <c r="B26" s="1351">
        <v>80</v>
      </c>
      <c r="C26" s="1351">
        <v>200</v>
      </c>
      <c r="D26" s="1351">
        <v>2200</v>
      </c>
      <c r="E26" s="1568">
        <v>813</v>
      </c>
      <c r="F26" s="1573">
        <v>41710</v>
      </c>
      <c r="G26" s="1337">
        <f t="shared" si="0"/>
        <v>41710</v>
      </c>
      <c r="I26" s="902"/>
    </row>
    <row r="27" spans="1:9" ht="15.75">
      <c r="A27" s="1350" t="s">
        <v>2161</v>
      </c>
      <c r="B27" s="1351">
        <v>80</v>
      </c>
      <c r="C27" s="1351">
        <v>200</v>
      </c>
      <c r="D27" s="1351">
        <v>2300</v>
      </c>
      <c r="E27" s="1568">
        <v>855</v>
      </c>
      <c r="F27" s="1573">
        <v>43436</v>
      </c>
      <c r="G27" s="1337">
        <f t="shared" si="0"/>
        <v>43436</v>
      </c>
      <c r="I27" s="902"/>
    </row>
    <row r="28" spans="1:9" ht="15.75">
      <c r="A28" s="1350" t="s">
        <v>2162</v>
      </c>
      <c r="B28" s="1351">
        <v>80</v>
      </c>
      <c r="C28" s="1351">
        <v>200</v>
      </c>
      <c r="D28" s="1351">
        <v>2400</v>
      </c>
      <c r="E28" s="1568">
        <v>897</v>
      </c>
      <c r="F28" s="1573">
        <v>45162</v>
      </c>
      <c r="G28" s="1337">
        <f t="shared" si="0"/>
        <v>45162</v>
      </c>
      <c r="I28" s="902"/>
    </row>
    <row r="29" spans="1:9" ht="15.75">
      <c r="A29" s="1350" t="s">
        <v>2163</v>
      </c>
      <c r="B29" s="1351">
        <v>80</v>
      </c>
      <c r="C29" s="1351">
        <v>200</v>
      </c>
      <c r="D29" s="1351">
        <v>2500</v>
      </c>
      <c r="E29" s="1568">
        <v>940</v>
      </c>
      <c r="F29" s="1573">
        <v>46887</v>
      </c>
      <c r="G29" s="1337">
        <f t="shared" si="0"/>
        <v>46887</v>
      </c>
      <c r="I29" s="902"/>
    </row>
    <row r="30" spans="1:9" ht="15.75">
      <c r="A30" s="1350" t="s">
        <v>2164</v>
      </c>
      <c r="B30" s="1351">
        <v>80</v>
      </c>
      <c r="C30" s="1351">
        <v>200</v>
      </c>
      <c r="D30" s="1351">
        <v>2600</v>
      </c>
      <c r="E30" s="1568">
        <v>982</v>
      </c>
      <c r="F30" s="1573">
        <v>48613</v>
      </c>
      <c r="G30" s="1337">
        <f t="shared" si="0"/>
        <v>48613</v>
      </c>
      <c r="I30" s="902"/>
    </row>
    <row r="31" spans="1:9" ht="15.75">
      <c r="A31" s="1350" t="s">
        <v>2165</v>
      </c>
      <c r="B31" s="1351">
        <v>80</v>
      </c>
      <c r="C31" s="1351">
        <v>200</v>
      </c>
      <c r="D31" s="1351">
        <v>2700</v>
      </c>
      <c r="E31" s="1568">
        <v>1024</v>
      </c>
      <c r="F31" s="1573">
        <v>50339</v>
      </c>
      <c r="G31" s="1337">
        <f t="shared" si="0"/>
        <v>50339</v>
      </c>
      <c r="I31" s="902"/>
    </row>
    <row r="32" spans="1:9" ht="15.75">
      <c r="A32" s="1350" t="s">
        <v>2166</v>
      </c>
      <c r="B32" s="1351">
        <v>80</v>
      </c>
      <c r="C32" s="1351">
        <v>200</v>
      </c>
      <c r="D32" s="1351">
        <v>2800</v>
      </c>
      <c r="E32" s="1568">
        <v>1066</v>
      </c>
      <c r="F32" s="1573">
        <v>52065</v>
      </c>
      <c r="G32" s="1337">
        <f t="shared" si="0"/>
        <v>52065</v>
      </c>
      <c r="I32" s="902"/>
    </row>
    <row r="33" spans="1:9" ht="15.75">
      <c r="A33" s="1350" t="s">
        <v>2167</v>
      </c>
      <c r="B33" s="1351">
        <v>80</v>
      </c>
      <c r="C33" s="1351">
        <v>200</v>
      </c>
      <c r="D33" s="1351">
        <v>2900</v>
      </c>
      <c r="E33" s="1568">
        <v>1109</v>
      </c>
      <c r="F33" s="1573">
        <v>53791</v>
      </c>
      <c r="G33" s="1337">
        <f t="shared" si="0"/>
        <v>53791</v>
      </c>
      <c r="I33" s="902"/>
    </row>
    <row r="34" spans="1:9" ht="15.75">
      <c r="A34" s="1350" t="s">
        <v>2168</v>
      </c>
      <c r="B34" s="1351">
        <v>80</v>
      </c>
      <c r="C34" s="1351">
        <v>200</v>
      </c>
      <c r="D34" s="1351">
        <v>3000</v>
      </c>
      <c r="E34" s="1568">
        <v>1151</v>
      </c>
      <c r="F34" s="1573">
        <v>55517</v>
      </c>
      <c r="G34" s="1337">
        <f t="shared" si="0"/>
        <v>55517</v>
      </c>
      <c r="I34" s="902"/>
    </row>
    <row r="35" spans="1:9" ht="15.75">
      <c r="A35" s="1350" t="s">
        <v>2169</v>
      </c>
      <c r="B35" s="1351">
        <v>80</v>
      </c>
      <c r="C35" s="1351">
        <v>200</v>
      </c>
      <c r="D35" s="1351">
        <v>3100</v>
      </c>
      <c r="E35" s="1568">
        <v>1193</v>
      </c>
      <c r="F35" s="1573">
        <v>57243</v>
      </c>
      <c r="G35" s="1337">
        <f t="shared" si="0"/>
        <v>57243</v>
      </c>
      <c r="I35" s="902"/>
    </row>
    <row r="36" spans="1:9" ht="15.75">
      <c r="A36" s="1350" t="s">
        <v>2170</v>
      </c>
      <c r="B36" s="1351">
        <v>80</v>
      </c>
      <c r="C36" s="1351">
        <v>200</v>
      </c>
      <c r="D36" s="1351">
        <v>3200</v>
      </c>
      <c r="E36" s="1568">
        <v>1236</v>
      </c>
      <c r="F36" s="1573">
        <v>58968</v>
      </c>
      <c r="G36" s="1337">
        <f t="shared" si="0"/>
        <v>58968</v>
      </c>
      <c r="I36" s="902"/>
    </row>
    <row r="37" spans="1:9" ht="15.75">
      <c r="A37" s="1350" t="s">
        <v>2171</v>
      </c>
      <c r="B37" s="1351">
        <v>80</v>
      </c>
      <c r="C37" s="1351">
        <v>200</v>
      </c>
      <c r="D37" s="1351">
        <v>3300</v>
      </c>
      <c r="E37" s="1568">
        <v>1278</v>
      </c>
      <c r="F37" s="1573">
        <v>60694</v>
      </c>
      <c r="G37" s="1337">
        <f t="shared" si="0"/>
        <v>60694</v>
      </c>
      <c r="I37" s="902"/>
    </row>
    <row r="38" spans="1:9" ht="15.75">
      <c r="A38" s="1350" t="s">
        <v>2172</v>
      </c>
      <c r="B38" s="1351">
        <v>80</v>
      </c>
      <c r="C38" s="1351">
        <v>200</v>
      </c>
      <c r="D38" s="1351">
        <v>3400</v>
      </c>
      <c r="E38" s="1568">
        <v>1320</v>
      </c>
      <c r="F38" s="1573">
        <v>62420</v>
      </c>
      <c r="G38" s="1337">
        <f t="shared" si="0"/>
        <v>62420</v>
      </c>
      <c r="I38" s="902"/>
    </row>
    <row r="39" spans="1:9" ht="15.75">
      <c r="A39" s="1350" t="s">
        <v>2173</v>
      </c>
      <c r="B39" s="1351">
        <v>80</v>
      </c>
      <c r="C39" s="1351">
        <v>200</v>
      </c>
      <c r="D39" s="1351">
        <v>3500</v>
      </c>
      <c r="E39" s="1568">
        <v>1363</v>
      </c>
      <c r="F39" s="1573">
        <v>64146</v>
      </c>
      <c r="G39" s="1337">
        <f t="shared" si="0"/>
        <v>64146</v>
      </c>
      <c r="I39" s="902"/>
    </row>
    <row r="40" spans="1:9" ht="15.75">
      <c r="A40" s="1350" t="s">
        <v>2174</v>
      </c>
      <c r="B40" s="1351">
        <v>80</v>
      </c>
      <c r="C40" s="1351">
        <v>200</v>
      </c>
      <c r="D40" s="1351">
        <v>3600</v>
      </c>
      <c r="E40" s="1568">
        <v>1384</v>
      </c>
      <c r="F40" s="1573">
        <v>65872</v>
      </c>
      <c r="G40" s="1337">
        <f t="shared" si="0"/>
        <v>65872</v>
      </c>
      <c r="I40" s="902"/>
    </row>
    <row r="41" spans="1:9" ht="15.75">
      <c r="A41" s="1350" t="s">
        <v>2175</v>
      </c>
      <c r="B41" s="1351">
        <v>80</v>
      </c>
      <c r="C41" s="1351">
        <v>200</v>
      </c>
      <c r="D41" s="1351">
        <v>3700</v>
      </c>
      <c r="E41" s="1568">
        <v>1426</v>
      </c>
      <c r="F41" s="1573">
        <v>67598</v>
      </c>
      <c r="G41" s="1337">
        <f t="shared" si="0"/>
        <v>67598</v>
      </c>
      <c r="I41" s="902"/>
    </row>
    <row r="42" spans="1:9" ht="15.75">
      <c r="A42" s="1350" t="s">
        <v>2176</v>
      </c>
      <c r="B42" s="1351">
        <v>80</v>
      </c>
      <c r="C42" s="1351">
        <v>200</v>
      </c>
      <c r="D42" s="1351">
        <v>3800</v>
      </c>
      <c r="E42" s="1568">
        <v>1469</v>
      </c>
      <c r="F42" s="1573">
        <v>69324</v>
      </c>
      <c r="G42" s="1337">
        <f t="shared" si="0"/>
        <v>69324</v>
      </c>
      <c r="I42" s="902"/>
    </row>
    <row r="43" spans="1:9" ht="15.75">
      <c r="A43" s="1350" t="s">
        <v>2177</v>
      </c>
      <c r="B43" s="1351">
        <v>80</v>
      </c>
      <c r="C43" s="1351">
        <v>200</v>
      </c>
      <c r="D43" s="1351">
        <v>3900</v>
      </c>
      <c r="E43" s="1568">
        <v>1511</v>
      </c>
      <c r="F43" s="1573">
        <v>71049</v>
      </c>
      <c r="G43" s="1337">
        <f t="shared" si="0"/>
        <v>71049</v>
      </c>
      <c r="I43" s="902"/>
    </row>
    <row r="44" spans="1:9" ht="15.75">
      <c r="A44" s="1350" t="s">
        <v>2178</v>
      </c>
      <c r="B44" s="1351">
        <v>80</v>
      </c>
      <c r="C44" s="1351">
        <v>200</v>
      </c>
      <c r="D44" s="1351">
        <v>4000</v>
      </c>
      <c r="E44" s="1568">
        <v>1553</v>
      </c>
      <c r="F44" s="1573">
        <v>72775</v>
      </c>
      <c r="G44" s="1337">
        <f t="shared" si="0"/>
        <v>72775</v>
      </c>
      <c r="I44" s="902"/>
    </row>
    <row r="45" spans="1:9" ht="15.75">
      <c r="A45" s="1350" t="s">
        <v>2179</v>
      </c>
      <c r="B45" s="1351">
        <v>80</v>
      </c>
      <c r="C45" s="1351">
        <v>200</v>
      </c>
      <c r="D45" s="1351">
        <v>4100</v>
      </c>
      <c r="E45" s="1568">
        <v>1595</v>
      </c>
      <c r="F45" s="1573">
        <v>74501</v>
      </c>
      <c r="G45" s="1337">
        <f t="shared" si="0"/>
        <v>74501</v>
      </c>
      <c r="I45" s="902"/>
    </row>
    <row r="46" spans="1:9" ht="15.75">
      <c r="A46" s="1350" t="s">
        <v>2180</v>
      </c>
      <c r="B46" s="1351">
        <v>80</v>
      </c>
      <c r="C46" s="1351">
        <v>200</v>
      </c>
      <c r="D46" s="1351">
        <v>4200</v>
      </c>
      <c r="E46" s="1568">
        <v>1638</v>
      </c>
      <c r="F46" s="1573">
        <v>76227</v>
      </c>
      <c r="G46" s="1337">
        <f t="shared" si="0"/>
        <v>76227</v>
      </c>
      <c r="I46" s="902"/>
    </row>
    <row r="47" spans="1:9" ht="15.75">
      <c r="A47" s="1350" t="s">
        <v>2181</v>
      </c>
      <c r="B47" s="1351">
        <v>80</v>
      </c>
      <c r="C47" s="1351">
        <v>200</v>
      </c>
      <c r="D47" s="1351">
        <v>4300</v>
      </c>
      <c r="E47" s="1568">
        <v>1680</v>
      </c>
      <c r="F47" s="1573">
        <v>77953</v>
      </c>
      <c r="G47" s="1337">
        <f t="shared" si="0"/>
        <v>77953</v>
      </c>
      <c r="I47" s="902"/>
    </row>
    <row r="48" spans="1:9" ht="15.75">
      <c r="A48" s="1350" t="s">
        <v>2182</v>
      </c>
      <c r="B48" s="1351">
        <v>80</v>
      </c>
      <c r="C48" s="1351">
        <v>200</v>
      </c>
      <c r="D48" s="1351">
        <v>4400</v>
      </c>
      <c r="E48" s="1568">
        <v>1722</v>
      </c>
      <c r="F48" s="1573">
        <v>79679</v>
      </c>
      <c r="G48" s="1337">
        <f t="shared" si="0"/>
        <v>79679</v>
      </c>
      <c r="I48" s="902"/>
    </row>
    <row r="49" spans="1:9" ht="15.75">
      <c r="A49" s="1350" t="s">
        <v>2183</v>
      </c>
      <c r="B49" s="1351">
        <v>80</v>
      </c>
      <c r="C49" s="1351">
        <v>200</v>
      </c>
      <c r="D49" s="1351">
        <v>4500</v>
      </c>
      <c r="E49" s="1568">
        <v>1765</v>
      </c>
      <c r="F49" s="1573">
        <v>81405</v>
      </c>
      <c r="G49" s="1337">
        <f t="shared" si="0"/>
        <v>81405</v>
      </c>
      <c r="I49" s="902"/>
    </row>
    <row r="50" spans="1:9" ht="15.75">
      <c r="A50" s="1350" t="s">
        <v>2184</v>
      </c>
      <c r="B50" s="1351">
        <v>80</v>
      </c>
      <c r="C50" s="1351">
        <v>200</v>
      </c>
      <c r="D50" s="1351">
        <v>4600</v>
      </c>
      <c r="E50" s="1568">
        <v>1807</v>
      </c>
      <c r="F50" s="1573">
        <v>83131</v>
      </c>
      <c r="G50" s="1337">
        <f t="shared" si="0"/>
        <v>83131</v>
      </c>
      <c r="I50" s="902"/>
    </row>
    <row r="51" spans="1:9" ht="15.75">
      <c r="A51" s="1350" t="s">
        <v>2185</v>
      </c>
      <c r="B51" s="1351">
        <v>80</v>
      </c>
      <c r="C51" s="1351">
        <v>200</v>
      </c>
      <c r="D51" s="1351">
        <v>4700</v>
      </c>
      <c r="E51" s="1568">
        <v>1849</v>
      </c>
      <c r="F51" s="1573">
        <v>84856</v>
      </c>
      <c r="G51" s="1337">
        <f t="shared" si="0"/>
        <v>84856</v>
      </c>
      <c r="I51" s="902"/>
    </row>
    <row r="52" spans="1:9" ht="15.75">
      <c r="A52" s="1350" t="s">
        <v>2186</v>
      </c>
      <c r="B52" s="1351">
        <v>80</v>
      </c>
      <c r="C52" s="1351">
        <v>200</v>
      </c>
      <c r="D52" s="1351">
        <v>4800</v>
      </c>
      <c r="E52" s="1568">
        <v>1892</v>
      </c>
      <c r="F52" s="1573">
        <v>86582</v>
      </c>
      <c r="G52" s="1337">
        <f t="shared" si="0"/>
        <v>86582</v>
      </c>
      <c r="I52" s="902"/>
    </row>
    <row r="53" spans="1:9" ht="15.75">
      <c r="A53" s="1350" t="s">
        <v>2187</v>
      </c>
      <c r="B53" s="1351">
        <v>80</v>
      </c>
      <c r="C53" s="1351">
        <v>200</v>
      </c>
      <c r="D53" s="1351">
        <v>4900</v>
      </c>
      <c r="E53" s="1568">
        <v>1934</v>
      </c>
      <c r="F53" s="1573">
        <v>88308</v>
      </c>
      <c r="G53" s="1337">
        <f t="shared" si="0"/>
        <v>88308</v>
      </c>
      <c r="I53" s="902"/>
    </row>
    <row r="54" spans="1:9" ht="16.5" thickBot="1">
      <c r="A54" s="1352" t="s">
        <v>2188</v>
      </c>
      <c r="B54" s="1575">
        <v>80</v>
      </c>
      <c r="C54" s="1575">
        <v>200</v>
      </c>
      <c r="D54" s="1575">
        <v>5000</v>
      </c>
      <c r="E54" s="1569">
        <v>1976</v>
      </c>
      <c r="F54" s="1573">
        <v>90034</v>
      </c>
      <c r="G54" s="1338">
        <f t="shared" si="0"/>
        <v>90034</v>
      </c>
      <c r="I54" s="902"/>
    </row>
    <row r="55" spans="1:9" ht="15.75">
      <c r="A55" s="1348" t="s">
        <v>2189</v>
      </c>
      <c r="B55" s="1349">
        <v>80</v>
      </c>
      <c r="C55" s="1349">
        <v>260</v>
      </c>
      <c r="D55" s="1349">
        <v>800</v>
      </c>
      <c r="E55" s="1567">
        <v>279</v>
      </c>
      <c r="F55" s="1573">
        <v>19143</v>
      </c>
      <c r="G55" s="1336">
        <f t="shared" si="0"/>
        <v>19143</v>
      </c>
      <c r="I55" s="902"/>
    </row>
    <row r="56" spans="1:9" ht="15.75">
      <c r="A56" s="1350" t="s">
        <v>2190</v>
      </c>
      <c r="B56" s="1351">
        <v>80</v>
      </c>
      <c r="C56" s="1351">
        <v>260</v>
      </c>
      <c r="D56" s="1351">
        <v>900</v>
      </c>
      <c r="E56" s="1568">
        <v>333</v>
      </c>
      <c r="F56" s="1573">
        <v>21081</v>
      </c>
      <c r="G56" s="1337">
        <f t="shared" si="0"/>
        <v>21081</v>
      </c>
      <c r="I56" s="902"/>
    </row>
    <row r="57" spans="1:9" ht="15.75">
      <c r="A57" s="1350" t="s">
        <v>2191</v>
      </c>
      <c r="B57" s="1351">
        <v>80</v>
      </c>
      <c r="C57" s="1351">
        <v>260</v>
      </c>
      <c r="D57" s="1351">
        <v>1000</v>
      </c>
      <c r="E57" s="1568">
        <v>386</v>
      </c>
      <c r="F57" s="1573">
        <v>23020</v>
      </c>
      <c r="G57" s="1337">
        <f t="shared" si="0"/>
        <v>23020</v>
      </c>
      <c r="I57" s="902"/>
    </row>
    <row r="58" spans="1:9" ht="15.75">
      <c r="A58" s="1350" t="s">
        <v>2192</v>
      </c>
      <c r="B58" s="1351">
        <v>80</v>
      </c>
      <c r="C58" s="1351">
        <v>260</v>
      </c>
      <c r="D58" s="1351">
        <v>1100</v>
      </c>
      <c r="E58" s="1568">
        <v>440</v>
      </c>
      <c r="F58" s="1573">
        <v>24959</v>
      </c>
      <c r="G58" s="1337">
        <f t="shared" si="0"/>
        <v>24959</v>
      </c>
      <c r="I58" s="902"/>
    </row>
    <row r="59" spans="1:9" ht="15.75">
      <c r="A59" s="1350" t="s">
        <v>2193</v>
      </c>
      <c r="B59" s="1351">
        <v>80</v>
      </c>
      <c r="C59" s="1351">
        <v>260</v>
      </c>
      <c r="D59" s="1351">
        <v>1200</v>
      </c>
      <c r="E59" s="1568">
        <v>494</v>
      </c>
      <c r="F59" s="1573">
        <v>26898</v>
      </c>
      <c r="G59" s="1337">
        <f t="shared" si="0"/>
        <v>26898</v>
      </c>
      <c r="I59" s="902"/>
    </row>
    <row r="60" spans="1:9" ht="15.75">
      <c r="A60" s="1350" t="s">
        <v>2194</v>
      </c>
      <c r="B60" s="1351">
        <v>80</v>
      </c>
      <c r="C60" s="1351">
        <v>260</v>
      </c>
      <c r="D60" s="1351">
        <v>1300</v>
      </c>
      <c r="E60" s="1568">
        <v>548</v>
      </c>
      <c r="F60" s="1573">
        <v>28836</v>
      </c>
      <c r="G60" s="1337">
        <f t="shared" si="0"/>
        <v>28836</v>
      </c>
      <c r="I60" s="902"/>
    </row>
    <row r="61" spans="1:9" ht="15.75">
      <c r="A61" s="1350" t="s">
        <v>2195</v>
      </c>
      <c r="B61" s="1351">
        <v>80</v>
      </c>
      <c r="C61" s="1351">
        <v>260</v>
      </c>
      <c r="D61" s="1351">
        <v>1400</v>
      </c>
      <c r="E61" s="1568">
        <v>601</v>
      </c>
      <c r="F61" s="1573">
        <v>30775</v>
      </c>
      <c r="G61" s="1337">
        <f t="shared" si="0"/>
        <v>30775</v>
      </c>
      <c r="I61" s="902"/>
    </row>
    <row r="62" spans="1:9" ht="15.75">
      <c r="A62" s="1350" t="s">
        <v>2196</v>
      </c>
      <c r="B62" s="1351">
        <v>80</v>
      </c>
      <c r="C62" s="1351">
        <v>260</v>
      </c>
      <c r="D62" s="1351">
        <v>1500</v>
      </c>
      <c r="E62" s="1568">
        <v>655</v>
      </c>
      <c r="F62" s="1573">
        <v>32714</v>
      </c>
      <c r="G62" s="1337">
        <f t="shared" si="0"/>
        <v>32714</v>
      </c>
      <c r="I62" s="902"/>
    </row>
    <row r="63" spans="1:9" ht="15.75">
      <c r="A63" s="1350" t="s">
        <v>2197</v>
      </c>
      <c r="B63" s="1351">
        <v>80</v>
      </c>
      <c r="C63" s="1351">
        <v>260</v>
      </c>
      <c r="D63" s="1351">
        <v>1600</v>
      </c>
      <c r="E63" s="1568">
        <v>709</v>
      </c>
      <c r="F63" s="1573">
        <v>34653</v>
      </c>
      <c r="G63" s="1337">
        <f t="shared" si="0"/>
        <v>34653</v>
      </c>
      <c r="I63" s="902"/>
    </row>
    <row r="64" spans="1:9" ht="15.75">
      <c r="A64" s="1350" t="s">
        <v>2198</v>
      </c>
      <c r="B64" s="1351">
        <v>80</v>
      </c>
      <c r="C64" s="1351">
        <v>260</v>
      </c>
      <c r="D64" s="1351">
        <v>1700</v>
      </c>
      <c r="E64" s="1568">
        <v>762</v>
      </c>
      <c r="F64" s="1573">
        <v>36592</v>
      </c>
      <c r="G64" s="1337">
        <f t="shared" si="0"/>
        <v>36592</v>
      </c>
      <c r="I64" s="902"/>
    </row>
    <row r="65" spans="1:9" ht="15.75">
      <c r="A65" s="1350" t="s">
        <v>2199</v>
      </c>
      <c r="B65" s="1351">
        <v>80</v>
      </c>
      <c r="C65" s="1351">
        <v>260</v>
      </c>
      <c r="D65" s="1351">
        <v>1800</v>
      </c>
      <c r="E65" s="1568">
        <v>816</v>
      </c>
      <c r="F65" s="1573">
        <v>38530</v>
      </c>
      <c r="G65" s="1337">
        <f t="shared" si="0"/>
        <v>38530</v>
      </c>
      <c r="I65" s="902"/>
    </row>
    <row r="66" spans="1:9" ht="15.75">
      <c r="A66" s="1350" t="s">
        <v>2200</v>
      </c>
      <c r="B66" s="1351">
        <v>80</v>
      </c>
      <c r="C66" s="1351">
        <v>260</v>
      </c>
      <c r="D66" s="1351">
        <v>1900</v>
      </c>
      <c r="E66" s="1568">
        <v>870</v>
      </c>
      <c r="F66" s="1573">
        <v>40469</v>
      </c>
      <c r="G66" s="1337">
        <f t="shared" si="0"/>
        <v>40469</v>
      </c>
      <c r="I66" s="902"/>
    </row>
    <row r="67" spans="1:9" ht="15.75">
      <c r="A67" s="1350" t="s">
        <v>2201</v>
      </c>
      <c r="B67" s="1351">
        <v>80</v>
      </c>
      <c r="C67" s="1351">
        <v>260</v>
      </c>
      <c r="D67" s="1351">
        <v>2000</v>
      </c>
      <c r="E67" s="1568">
        <v>923</v>
      </c>
      <c r="F67" s="1573">
        <v>42408</v>
      </c>
      <c r="G67" s="1337">
        <f t="shared" si="0"/>
        <v>42408</v>
      </c>
      <c r="I67" s="902"/>
    </row>
    <row r="68" spans="1:9" ht="15.75">
      <c r="A68" s="1350" t="s">
        <v>2202</v>
      </c>
      <c r="B68" s="1351">
        <v>80</v>
      </c>
      <c r="C68" s="1351">
        <v>260</v>
      </c>
      <c r="D68" s="1351">
        <v>2100</v>
      </c>
      <c r="E68" s="1568">
        <v>977</v>
      </c>
      <c r="F68" s="1573">
        <v>44347</v>
      </c>
      <c r="G68" s="1337">
        <f t="shared" si="0"/>
        <v>44347</v>
      </c>
      <c r="I68" s="902"/>
    </row>
    <row r="69" spans="1:9" ht="15.75">
      <c r="A69" s="1350" t="s">
        <v>2203</v>
      </c>
      <c r="B69" s="1351">
        <v>80</v>
      </c>
      <c r="C69" s="1351">
        <v>260</v>
      </c>
      <c r="D69" s="1351">
        <v>2200</v>
      </c>
      <c r="E69" s="1568">
        <v>1031</v>
      </c>
      <c r="F69" s="1573">
        <v>46286</v>
      </c>
      <c r="G69" s="1337">
        <f t="shared" si="0"/>
        <v>46286</v>
      </c>
      <c r="I69" s="902"/>
    </row>
    <row r="70" spans="1:9" ht="15.75">
      <c r="A70" s="1350" t="s">
        <v>2204</v>
      </c>
      <c r="B70" s="1351">
        <v>80</v>
      </c>
      <c r="C70" s="1351">
        <v>260</v>
      </c>
      <c r="D70" s="1351">
        <v>2300</v>
      </c>
      <c r="E70" s="1568">
        <v>1084</v>
      </c>
      <c r="F70" s="1573">
        <v>48224</v>
      </c>
      <c r="G70" s="1337">
        <f t="shared" si="0"/>
        <v>48224</v>
      </c>
      <c r="I70" s="902"/>
    </row>
    <row r="71" spans="1:9" ht="15.75">
      <c r="A71" s="1350" t="s">
        <v>2205</v>
      </c>
      <c r="B71" s="1351">
        <v>80</v>
      </c>
      <c r="C71" s="1351">
        <v>260</v>
      </c>
      <c r="D71" s="1351">
        <v>2400</v>
      </c>
      <c r="E71" s="1568">
        <v>1138</v>
      </c>
      <c r="F71" s="1573">
        <v>50163</v>
      </c>
      <c r="G71" s="1337">
        <f t="shared" si="0"/>
        <v>50163</v>
      </c>
      <c r="I71" s="902"/>
    </row>
    <row r="72" spans="1:9" ht="15.75">
      <c r="A72" s="1350" t="s">
        <v>2206</v>
      </c>
      <c r="B72" s="1351">
        <v>80</v>
      </c>
      <c r="C72" s="1351">
        <v>260</v>
      </c>
      <c r="D72" s="1351">
        <v>2500</v>
      </c>
      <c r="E72" s="1568">
        <v>1192</v>
      </c>
      <c r="F72" s="1573">
        <v>52102</v>
      </c>
      <c r="G72" s="1337">
        <f t="shared" si="0"/>
        <v>52102</v>
      </c>
      <c r="I72" s="902"/>
    </row>
    <row r="73" spans="1:9" ht="15.75">
      <c r="A73" s="1350" t="s">
        <v>2207</v>
      </c>
      <c r="B73" s="1351">
        <v>80</v>
      </c>
      <c r="C73" s="1351">
        <v>260</v>
      </c>
      <c r="D73" s="1351">
        <v>2600</v>
      </c>
      <c r="E73" s="1568">
        <v>1245</v>
      </c>
      <c r="F73" s="1573">
        <v>54041</v>
      </c>
      <c r="G73" s="1337">
        <f t="shared" si="0"/>
        <v>54041</v>
      </c>
      <c r="I73" s="902"/>
    </row>
    <row r="74" spans="1:9" ht="15.75">
      <c r="A74" s="1350" t="s">
        <v>2208</v>
      </c>
      <c r="B74" s="1351">
        <v>80</v>
      </c>
      <c r="C74" s="1351">
        <v>260</v>
      </c>
      <c r="D74" s="1351">
        <v>2700</v>
      </c>
      <c r="E74" s="1568">
        <v>1299</v>
      </c>
      <c r="F74" s="1573">
        <v>55980</v>
      </c>
      <c r="G74" s="1337">
        <f t="shared" si="0"/>
        <v>55980</v>
      </c>
      <c r="I74" s="902"/>
    </row>
    <row r="75" spans="1:9" ht="15.75">
      <c r="A75" s="1350" t="s">
        <v>2209</v>
      </c>
      <c r="B75" s="1351">
        <v>80</v>
      </c>
      <c r="C75" s="1351">
        <v>260</v>
      </c>
      <c r="D75" s="1351">
        <v>2800</v>
      </c>
      <c r="E75" s="1568">
        <v>1353</v>
      </c>
      <c r="F75" s="1573">
        <v>57918</v>
      </c>
      <c r="G75" s="1337">
        <f t="shared" si="0"/>
        <v>57918</v>
      </c>
      <c r="I75" s="902"/>
    </row>
    <row r="76" spans="1:9" ht="15.75">
      <c r="A76" s="1350" t="s">
        <v>2210</v>
      </c>
      <c r="B76" s="1351">
        <v>80</v>
      </c>
      <c r="C76" s="1351">
        <v>260</v>
      </c>
      <c r="D76" s="1351">
        <v>2900</v>
      </c>
      <c r="E76" s="1568">
        <v>1406</v>
      </c>
      <c r="F76" s="1573">
        <v>59857</v>
      </c>
      <c r="G76" s="1337">
        <f t="shared" si="0"/>
        <v>59857</v>
      </c>
      <c r="I76" s="902"/>
    </row>
    <row r="77" spans="1:9" ht="15.75">
      <c r="A77" s="1350" t="s">
        <v>2211</v>
      </c>
      <c r="B77" s="1351">
        <v>80</v>
      </c>
      <c r="C77" s="1351">
        <v>260</v>
      </c>
      <c r="D77" s="1351">
        <v>3000</v>
      </c>
      <c r="E77" s="1568">
        <v>1460</v>
      </c>
      <c r="F77" s="1573">
        <v>61796</v>
      </c>
      <c r="G77" s="1337">
        <f t="shared" ref="G77:G140" si="1">(F77-F77*$B$4)</f>
        <v>61796</v>
      </c>
      <c r="I77" s="902"/>
    </row>
    <row r="78" spans="1:9" ht="15.75">
      <c r="A78" s="1350" t="s">
        <v>2212</v>
      </c>
      <c r="B78" s="1351">
        <v>80</v>
      </c>
      <c r="C78" s="1351">
        <v>260</v>
      </c>
      <c r="D78" s="1351">
        <v>3100</v>
      </c>
      <c r="E78" s="1568">
        <v>1514</v>
      </c>
      <c r="F78" s="1573">
        <v>63735</v>
      </c>
      <c r="G78" s="1337">
        <f t="shared" si="1"/>
        <v>63735</v>
      </c>
      <c r="I78" s="902"/>
    </row>
    <row r="79" spans="1:9" ht="15.75">
      <c r="A79" s="1350" t="s">
        <v>2213</v>
      </c>
      <c r="B79" s="1351">
        <v>80</v>
      </c>
      <c r="C79" s="1351">
        <v>260</v>
      </c>
      <c r="D79" s="1351">
        <v>3200</v>
      </c>
      <c r="E79" s="1568">
        <v>1567</v>
      </c>
      <c r="F79" s="1573">
        <v>65674</v>
      </c>
      <c r="G79" s="1337">
        <f t="shared" si="1"/>
        <v>65674</v>
      </c>
      <c r="I79" s="902"/>
    </row>
    <row r="80" spans="1:9" ht="15.75">
      <c r="A80" s="1350" t="s">
        <v>2214</v>
      </c>
      <c r="B80" s="1351">
        <v>80</v>
      </c>
      <c r="C80" s="1351">
        <v>260</v>
      </c>
      <c r="D80" s="1351">
        <v>3300</v>
      </c>
      <c r="E80" s="1568">
        <v>1621</v>
      </c>
      <c r="F80" s="1573">
        <v>67612</v>
      </c>
      <c r="G80" s="1337">
        <f t="shared" si="1"/>
        <v>67612</v>
      </c>
      <c r="I80" s="902"/>
    </row>
    <row r="81" spans="1:9" ht="15.75">
      <c r="A81" s="1350" t="s">
        <v>2215</v>
      </c>
      <c r="B81" s="1351">
        <v>80</v>
      </c>
      <c r="C81" s="1351">
        <v>260</v>
      </c>
      <c r="D81" s="1351">
        <v>3400</v>
      </c>
      <c r="E81" s="1568">
        <v>1675</v>
      </c>
      <c r="F81" s="1573">
        <v>69551</v>
      </c>
      <c r="G81" s="1337">
        <f t="shared" si="1"/>
        <v>69551</v>
      </c>
      <c r="I81" s="902"/>
    </row>
    <row r="82" spans="1:9" ht="15.75">
      <c r="A82" s="1350" t="s">
        <v>2216</v>
      </c>
      <c r="B82" s="1351">
        <v>80</v>
      </c>
      <c r="C82" s="1351">
        <v>260</v>
      </c>
      <c r="D82" s="1351">
        <v>3500</v>
      </c>
      <c r="E82" s="1568">
        <v>1728</v>
      </c>
      <c r="F82" s="1573">
        <v>71490</v>
      </c>
      <c r="G82" s="1337">
        <f t="shared" si="1"/>
        <v>71490</v>
      </c>
      <c r="I82" s="902"/>
    </row>
    <row r="83" spans="1:9" ht="15.75">
      <c r="A83" s="1350" t="s">
        <v>2217</v>
      </c>
      <c r="B83" s="1351">
        <v>80</v>
      </c>
      <c r="C83" s="1351">
        <v>260</v>
      </c>
      <c r="D83" s="1351">
        <v>3600</v>
      </c>
      <c r="E83" s="1568">
        <v>1755</v>
      </c>
      <c r="F83" s="1573">
        <v>73429</v>
      </c>
      <c r="G83" s="1337">
        <f t="shared" si="1"/>
        <v>73429</v>
      </c>
      <c r="I83" s="902"/>
    </row>
    <row r="84" spans="1:9" ht="15.75" customHeight="1">
      <c r="A84" s="1350" t="s">
        <v>2218</v>
      </c>
      <c r="B84" s="1351">
        <v>80</v>
      </c>
      <c r="C84" s="1351">
        <v>260</v>
      </c>
      <c r="D84" s="1351">
        <v>3700</v>
      </c>
      <c r="E84" s="1568">
        <v>1809</v>
      </c>
      <c r="F84" s="1573">
        <v>75368</v>
      </c>
      <c r="G84" s="1337">
        <f t="shared" si="1"/>
        <v>75368</v>
      </c>
      <c r="I84" s="902"/>
    </row>
    <row r="85" spans="1:9" ht="15.75">
      <c r="A85" s="1350" t="s">
        <v>2219</v>
      </c>
      <c r="B85" s="1351">
        <v>80</v>
      </c>
      <c r="C85" s="1351">
        <v>260</v>
      </c>
      <c r="D85" s="1351">
        <v>3800</v>
      </c>
      <c r="E85" s="1568">
        <v>1863</v>
      </c>
      <c r="F85" s="1573">
        <v>77306</v>
      </c>
      <c r="G85" s="1337">
        <f t="shared" si="1"/>
        <v>77306</v>
      </c>
      <c r="I85" s="902"/>
    </row>
    <row r="86" spans="1:9" ht="15.75">
      <c r="A86" s="1350" t="s">
        <v>2220</v>
      </c>
      <c r="B86" s="1351">
        <v>80</v>
      </c>
      <c r="C86" s="1351">
        <v>260</v>
      </c>
      <c r="D86" s="1351">
        <v>3900</v>
      </c>
      <c r="E86" s="1568">
        <v>1916</v>
      </c>
      <c r="F86" s="1573">
        <v>79245</v>
      </c>
      <c r="G86" s="1337">
        <f t="shared" si="1"/>
        <v>79245</v>
      </c>
      <c r="I86" s="902"/>
    </row>
    <row r="87" spans="1:9" ht="15.75">
      <c r="A87" s="1350" t="s">
        <v>2221</v>
      </c>
      <c r="B87" s="1351">
        <v>80</v>
      </c>
      <c r="C87" s="1351">
        <v>260</v>
      </c>
      <c r="D87" s="1351">
        <v>4000</v>
      </c>
      <c r="E87" s="1568">
        <v>1970</v>
      </c>
      <c r="F87" s="1573">
        <v>81184</v>
      </c>
      <c r="G87" s="1337">
        <f t="shared" si="1"/>
        <v>81184</v>
      </c>
      <c r="I87" s="902"/>
    </row>
    <row r="88" spans="1:9" ht="15.75">
      <c r="A88" s="1350" t="s">
        <v>2222</v>
      </c>
      <c r="B88" s="1351">
        <v>80</v>
      </c>
      <c r="C88" s="1351">
        <v>260</v>
      </c>
      <c r="D88" s="1351">
        <v>4100</v>
      </c>
      <c r="E88" s="1568">
        <v>2024</v>
      </c>
      <c r="F88" s="1573">
        <v>83123</v>
      </c>
      <c r="G88" s="1337">
        <f t="shared" si="1"/>
        <v>83123</v>
      </c>
      <c r="I88" s="902"/>
    </row>
    <row r="89" spans="1:9" ht="15.75">
      <c r="A89" s="1350" t="s">
        <v>2223</v>
      </c>
      <c r="B89" s="1351">
        <v>80</v>
      </c>
      <c r="C89" s="1351">
        <v>260</v>
      </c>
      <c r="D89" s="1351">
        <v>4200</v>
      </c>
      <c r="E89" s="1568">
        <v>2077</v>
      </c>
      <c r="F89" s="1573">
        <v>85061</v>
      </c>
      <c r="G89" s="1337">
        <f t="shared" si="1"/>
        <v>85061</v>
      </c>
      <c r="I89" s="902"/>
    </row>
    <row r="90" spans="1:9" ht="15.75">
      <c r="A90" s="1350" t="s">
        <v>2224</v>
      </c>
      <c r="B90" s="1351">
        <v>80</v>
      </c>
      <c r="C90" s="1351">
        <v>260</v>
      </c>
      <c r="D90" s="1351">
        <v>4300</v>
      </c>
      <c r="E90" s="1568">
        <v>2131</v>
      </c>
      <c r="F90" s="1573">
        <v>87000</v>
      </c>
      <c r="G90" s="1337">
        <f t="shared" si="1"/>
        <v>87000</v>
      </c>
      <c r="I90" s="902"/>
    </row>
    <row r="91" spans="1:9" ht="15.75">
      <c r="A91" s="1350" t="s">
        <v>2225</v>
      </c>
      <c r="B91" s="1351">
        <v>80</v>
      </c>
      <c r="C91" s="1351">
        <v>260</v>
      </c>
      <c r="D91" s="1351">
        <v>4400</v>
      </c>
      <c r="E91" s="1568">
        <v>2185</v>
      </c>
      <c r="F91" s="1573">
        <v>88939</v>
      </c>
      <c r="G91" s="1337">
        <f t="shared" si="1"/>
        <v>88939</v>
      </c>
      <c r="I91" s="902"/>
    </row>
    <row r="92" spans="1:9" ht="15.75">
      <c r="A92" s="1350" t="s">
        <v>2226</v>
      </c>
      <c r="B92" s="1351">
        <v>80</v>
      </c>
      <c r="C92" s="1351">
        <v>260</v>
      </c>
      <c r="D92" s="1351">
        <v>4500</v>
      </c>
      <c r="E92" s="1568">
        <v>2238</v>
      </c>
      <c r="F92" s="1573">
        <v>90878</v>
      </c>
      <c r="G92" s="1337">
        <f t="shared" si="1"/>
        <v>90878</v>
      </c>
      <c r="I92" s="902"/>
    </row>
    <row r="93" spans="1:9" ht="15.75">
      <c r="A93" s="1350" t="s">
        <v>2227</v>
      </c>
      <c r="B93" s="1351">
        <v>80</v>
      </c>
      <c r="C93" s="1351">
        <v>260</v>
      </c>
      <c r="D93" s="1351">
        <v>4600</v>
      </c>
      <c r="E93" s="1568">
        <v>2292</v>
      </c>
      <c r="F93" s="1573">
        <v>92817</v>
      </c>
      <c r="G93" s="1337">
        <f t="shared" si="1"/>
        <v>92817</v>
      </c>
      <c r="I93" s="902"/>
    </row>
    <row r="94" spans="1:9" ht="15.75">
      <c r="A94" s="1350" t="s">
        <v>2228</v>
      </c>
      <c r="B94" s="1351">
        <v>80</v>
      </c>
      <c r="C94" s="1351">
        <v>260</v>
      </c>
      <c r="D94" s="1351">
        <v>4700</v>
      </c>
      <c r="E94" s="1568">
        <v>2346</v>
      </c>
      <c r="F94" s="1573">
        <v>94755</v>
      </c>
      <c r="G94" s="1337">
        <f t="shared" si="1"/>
        <v>94755</v>
      </c>
      <c r="I94" s="902"/>
    </row>
    <row r="95" spans="1:9" ht="15.75">
      <c r="A95" s="1350" t="s">
        <v>2229</v>
      </c>
      <c r="B95" s="1351">
        <v>80</v>
      </c>
      <c r="C95" s="1351">
        <v>260</v>
      </c>
      <c r="D95" s="1351">
        <v>4800</v>
      </c>
      <c r="E95" s="1568">
        <v>2399</v>
      </c>
      <c r="F95" s="1573">
        <v>96694</v>
      </c>
      <c r="G95" s="1337">
        <f t="shared" si="1"/>
        <v>96694</v>
      </c>
      <c r="I95" s="902"/>
    </row>
    <row r="96" spans="1:9" ht="15.75">
      <c r="A96" s="1350" t="s">
        <v>2230</v>
      </c>
      <c r="B96" s="1351">
        <v>80</v>
      </c>
      <c r="C96" s="1351">
        <v>260</v>
      </c>
      <c r="D96" s="1351">
        <v>4900</v>
      </c>
      <c r="E96" s="1568">
        <v>2453</v>
      </c>
      <c r="F96" s="1573">
        <v>98633</v>
      </c>
      <c r="G96" s="1337">
        <f t="shared" si="1"/>
        <v>98633</v>
      </c>
      <c r="I96" s="902"/>
    </row>
    <row r="97" spans="1:9" ht="16.5" thickBot="1">
      <c r="A97" s="1352" t="s">
        <v>2231</v>
      </c>
      <c r="B97" s="1575">
        <v>80</v>
      </c>
      <c r="C97" s="1575">
        <v>260</v>
      </c>
      <c r="D97" s="1575">
        <v>5000</v>
      </c>
      <c r="E97" s="1569">
        <v>2507</v>
      </c>
      <c r="F97" s="1573">
        <v>100572</v>
      </c>
      <c r="G97" s="1338">
        <f t="shared" si="1"/>
        <v>100572</v>
      </c>
      <c r="I97" s="902"/>
    </row>
    <row r="98" spans="1:9" ht="15.75">
      <c r="A98" s="1348" t="s">
        <v>2232</v>
      </c>
      <c r="B98" s="1349">
        <v>80</v>
      </c>
      <c r="C98" s="1349">
        <v>300</v>
      </c>
      <c r="D98" s="1349">
        <v>800</v>
      </c>
      <c r="E98" s="1567">
        <v>296</v>
      </c>
      <c r="F98" s="1573">
        <v>20806</v>
      </c>
      <c r="G98" s="1336">
        <f t="shared" si="1"/>
        <v>20806</v>
      </c>
      <c r="I98" s="902"/>
    </row>
    <row r="99" spans="1:9" ht="15.75">
      <c r="A99" s="1350" t="s">
        <v>2233</v>
      </c>
      <c r="B99" s="1351">
        <v>80</v>
      </c>
      <c r="C99" s="1351">
        <v>300</v>
      </c>
      <c r="D99" s="1351">
        <v>900</v>
      </c>
      <c r="E99" s="1568">
        <v>355</v>
      </c>
      <c r="F99" s="1573">
        <v>22897</v>
      </c>
      <c r="G99" s="1337">
        <f t="shared" si="1"/>
        <v>22897</v>
      </c>
      <c r="I99" s="902"/>
    </row>
    <row r="100" spans="1:9" ht="15.75">
      <c r="A100" s="1350" t="s">
        <v>2234</v>
      </c>
      <c r="B100" s="1351">
        <v>80</v>
      </c>
      <c r="C100" s="1351">
        <v>300</v>
      </c>
      <c r="D100" s="1351">
        <v>1000</v>
      </c>
      <c r="E100" s="1568">
        <v>414</v>
      </c>
      <c r="F100" s="1573">
        <v>24988</v>
      </c>
      <c r="G100" s="1337">
        <f t="shared" si="1"/>
        <v>24988</v>
      </c>
      <c r="I100" s="902"/>
    </row>
    <row r="101" spans="1:9" ht="15.75">
      <c r="A101" s="1350" t="s">
        <v>2235</v>
      </c>
      <c r="B101" s="1351">
        <v>80</v>
      </c>
      <c r="C101" s="1351">
        <v>300</v>
      </c>
      <c r="D101" s="1351">
        <v>1100</v>
      </c>
      <c r="E101" s="1568">
        <v>474</v>
      </c>
      <c r="F101" s="1573">
        <v>27079</v>
      </c>
      <c r="G101" s="1337">
        <f t="shared" si="1"/>
        <v>27079</v>
      </c>
      <c r="I101" s="902"/>
    </row>
    <row r="102" spans="1:9" ht="15.75">
      <c r="A102" s="1350" t="s">
        <v>2236</v>
      </c>
      <c r="B102" s="1351">
        <v>80</v>
      </c>
      <c r="C102" s="1351">
        <v>300</v>
      </c>
      <c r="D102" s="1351">
        <v>1200</v>
      </c>
      <c r="E102" s="1568">
        <v>533</v>
      </c>
      <c r="F102" s="1573">
        <v>29170</v>
      </c>
      <c r="G102" s="1337">
        <f t="shared" si="1"/>
        <v>29170</v>
      </c>
      <c r="I102" s="902"/>
    </row>
    <row r="103" spans="1:9" ht="15.75">
      <c r="A103" s="1350" t="s">
        <v>2237</v>
      </c>
      <c r="B103" s="1351">
        <v>80</v>
      </c>
      <c r="C103" s="1351">
        <v>300</v>
      </c>
      <c r="D103" s="1351">
        <v>1300</v>
      </c>
      <c r="E103" s="1568">
        <v>592</v>
      </c>
      <c r="F103" s="1573">
        <v>31262</v>
      </c>
      <c r="G103" s="1337">
        <f t="shared" si="1"/>
        <v>31262</v>
      </c>
      <c r="I103" s="902"/>
    </row>
    <row r="104" spans="1:9" ht="15.75">
      <c r="A104" s="1350" t="s">
        <v>2238</v>
      </c>
      <c r="B104" s="1351">
        <v>80</v>
      </c>
      <c r="C104" s="1351">
        <v>300</v>
      </c>
      <c r="D104" s="1351">
        <v>1400</v>
      </c>
      <c r="E104" s="1568">
        <v>651</v>
      </c>
      <c r="F104" s="1573">
        <v>33353</v>
      </c>
      <c r="G104" s="1337">
        <f t="shared" si="1"/>
        <v>33353</v>
      </c>
      <c r="I104" s="902"/>
    </row>
    <row r="105" spans="1:9" ht="15.75">
      <c r="A105" s="1350" t="s">
        <v>2239</v>
      </c>
      <c r="B105" s="1351">
        <v>80</v>
      </c>
      <c r="C105" s="1351">
        <v>300</v>
      </c>
      <c r="D105" s="1351">
        <v>1500</v>
      </c>
      <c r="E105" s="1568">
        <v>710</v>
      </c>
      <c r="F105" s="1573">
        <v>35444</v>
      </c>
      <c r="G105" s="1337">
        <f t="shared" si="1"/>
        <v>35444</v>
      </c>
      <c r="I105" s="902"/>
    </row>
    <row r="106" spans="1:9" ht="15.75">
      <c r="A106" s="1350" t="s">
        <v>2240</v>
      </c>
      <c r="B106" s="1351">
        <v>80</v>
      </c>
      <c r="C106" s="1351">
        <v>300</v>
      </c>
      <c r="D106" s="1351">
        <v>1600</v>
      </c>
      <c r="E106" s="1568">
        <v>770</v>
      </c>
      <c r="F106" s="1573">
        <v>37535</v>
      </c>
      <c r="G106" s="1337">
        <f t="shared" si="1"/>
        <v>37535</v>
      </c>
      <c r="I106" s="902"/>
    </row>
    <row r="107" spans="1:9" ht="15.75">
      <c r="A107" s="1350" t="s">
        <v>2241</v>
      </c>
      <c r="B107" s="1351">
        <v>80</v>
      </c>
      <c r="C107" s="1351">
        <v>300</v>
      </c>
      <c r="D107" s="1351">
        <v>1700</v>
      </c>
      <c r="E107" s="1568">
        <v>829</v>
      </c>
      <c r="F107" s="1573">
        <v>39626</v>
      </c>
      <c r="G107" s="1337">
        <f t="shared" si="1"/>
        <v>39626</v>
      </c>
      <c r="I107" s="902"/>
    </row>
    <row r="108" spans="1:9" ht="15.75" customHeight="1">
      <c r="A108" s="1350" t="s">
        <v>2242</v>
      </c>
      <c r="B108" s="1351">
        <v>80</v>
      </c>
      <c r="C108" s="1351">
        <v>300</v>
      </c>
      <c r="D108" s="1351">
        <v>1800</v>
      </c>
      <c r="E108" s="1568">
        <v>888</v>
      </c>
      <c r="F108" s="1573">
        <v>41718</v>
      </c>
      <c r="G108" s="1337">
        <f t="shared" si="1"/>
        <v>41718</v>
      </c>
      <c r="I108" s="902"/>
    </row>
    <row r="109" spans="1:9" ht="15.75">
      <c r="A109" s="1350" t="s">
        <v>2243</v>
      </c>
      <c r="B109" s="1351">
        <v>80</v>
      </c>
      <c r="C109" s="1351">
        <v>300</v>
      </c>
      <c r="D109" s="1351">
        <v>1900</v>
      </c>
      <c r="E109" s="1568">
        <v>947</v>
      </c>
      <c r="F109" s="1573">
        <v>43809</v>
      </c>
      <c r="G109" s="1337">
        <f t="shared" si="1"/>
        <v>43809</v>
      </c>
      <c r="I109" s="902"/>
    </row>
    <row r="110" spans="1:9" ht="15.75">
      <c r="A110" s="1350" t="s">
        <v>2244</v>
      </c>
      <c r="B110" s="1351">
        <v>80</v>
      </c>
      <c r="C110" s="1351">
        <v>300</v>
      </c>
      <c r="D110" s="1351">
        <v>2000</v>
      </c>
      <c r="E110" s="1568">
        <v>1006</v>
      </c>
      <c r="F110" s="1573">
        <v>45900</v>
      </c>
      <c r="G110" s="1337">
        <f t="shared" si="1"/>
        <v>45900</v>
      </c>
      <c r="I110" s="902"/>
    </row>
    <row r="111" spans="1:9" ht="15.75">
      <c r="A111" s="1350" t="s">
        <v>2245</v>
      </c>
      <c r="B111" s="1351">
        <v>80</v>
      </c>
      <c r="C111" s="1351">
        <v>300</v>
      </c>
      <c r="D111" s="1351">
        <v>2100</v>
      </c>
      <c r="E111" s="1568">
        <v>1066</v>
      </c>
      <c r="F111" s="1573">
        <v>47991</v>
      </c>
      <c r="G111" s="1337">
        <f t="shared" si="1"/>
        <v>47991</v>
      </c>
      <c r="I111" s="902"/>
    </row>
    <row r="112" spans="1:9" ht="15.75">
      <c r="A112" s="1350" t="s">
        <v>2246</v>
      </c>
      <c r="B112" s="1351">
        <v>80</v>
      </c>
      <c r="C112" s="1351">
        <v>300</v>
      </c>
      <c r="D112" s="1351">
        <v>2200</v>
      </c>
      <c r="E112" s="1568">
        <v>1125</v>
      </c>
      <c r="F112" s="1573">
        <v>50083</v>
      </c>
      <c r="G112" s="1337">
        <f t="shared" si="1"/>
        <v>50083</v>
      </c>
      <c r="I112" s="902"/>
    </row>
    <row r="113" spans="1:9" ht="15.75">
      <c r="A113" s="1350" t="s">
        <v>2247</v>
      </c>
      <c r="B113" s="1351">
        <v>80</v>
      </c>
      <c r="C113" s="1351">
        <v>300</v>
      </c>
      <c r="D113" s="1351">
        <v>2300</v>
      </c>
      <c r="E113" s="1568">
        <v>1184</v>
      </c>
      <c r="F113" s="1573">
        <v>52174</v>
      </c>
      <c r="G113" s="1337">
        <f t="shared" si="1"/>
        <v>52174</v>
      </c>
      <c r="I113" s="902"/>
    </row>
    <row r="114" spans="1:9" ht="15.75">
      <c r="A114" s="1350" t="s">
        <v>2248</v>
      </c>
      <c r="B114" s="1351">
        <v>80</v>
      </c>
      <c r="C114" s="1351">
        <v>300</v>
      </c>
      <c r="D114" s="1351">
        <v>2400</v>
      </c>
      <c r="E114" s="1568">
        <v>1243</v>
      </c>
      <c r="F114" s="1573">
        <v>54265</v>
      </c>
      <c r="G114" s="1337">
        <f t="shared" si="1"/>
        <v>54265</v>
      </c>
      <c r="I114" s="902"/>
    </row>
    <row r="115" spans="1:9" ht="15.75">
      <c r="A115" s="1350" t="s">
        <v>2249</v>
      </c>
      <c r="B115" s="1351">
        <v>80</v>
      </c>
      <c r="C115" s="1351">
        <v>300</v>
      </c>
      <c r="D115" s="1351">
        <v>2500</v>
      </c>
      <c r="E115" s="1568">
        <v>1302</v>
      </c>
      <c r="F115" s="1573">
        <v>56356</v>
      </c>
      <c r="G115" s="1337">
        <f t="shared" si="1"/>
        <v>56356</v>
      </c>
      <c r="I115" s="902"/>
    </row>
    <row r="116" spans="1:9" ht="15.75">
      <c r="A116" s="1350" t="s">
        <v>2250</v>
      </c>
      <c r="B116" s="1351">
        <v>80</v>
      </c>
      <c r="C116" s="1351">
        <v>300</v>
      </c>
      <c r="D116" s="1351">
        <v>2600</v>
      </c>
      <c r="E116" s="1568">
        <v>1362</v>
      </c>
      <c r="F116" s="1573">
        <v>58447</v>
      </c>
      <c r="G116" s="1337">
        <f t="shared" si="1"/>
        <v>58447</v>
      </c>
      <c r="I116" s="902"/>
    </row>
    <row r="117" spans="1:9" ht="15.75">
      <c r="A117" s="1350" t="s">
        <v>2251</v>
      </c>
      <c r="B117" s="1351">
        <v>80</v>
      </c>
      <c r="C117" s="1351">
        <v>300</v>
      </c>
      <c r="D117" s="1351">
        <v>2700</v>
      </c>
      <c r="E117" s="1568">
        <v>1421</v>
      </c>
      <c r="F117" s="1573">
        <v>60539</v>
      </c>
      <c r="G117" s="1337">
        <f t="shared" si="1"/>
        <v>60539</v>
      </c>
      <c r="I117" s="902"/>
    </row>
    <row r="118" spans="1:9" ht="15.75">
      <c r="A118" s="1350" t="s">
        <v>2252</v>
      </c>
      <c r="B118" s="1351">
        <v>80</v>
      </c>
      <c r="C118" s="1351">
        <v>300</v>
      </c>
      <c r="D118" s="1351">
        <v>2800</v>
      </c>
      <c r="E118" s="1568">
        <v>1480</v>
      </c>
      <c r="F118" s="1573">
        <v>62630</v>
      </c>
      <c r="G118" s="1337">
        <f t="shared" si="1"/>
        <v>62630</v>
      </c>
      <c r="I118" s="902"/>
    </row>
    <row r="119" spans="1:9" ht="15.75">
      <c r="A119" s="1350" t="s">
        <v>2253</v>
      </c>
      <c r="B119" s="1351">
        <v>80</v>
      </c>
      <c r="C119" s="1351">
        <v>300</v>
      </c>
      <c r="D119" s="1351">
        <v>2900</v>
      </c>
      <c r="E119" s="1568">
        <v>1539</v>
      </c>
      <c r="F119" s="1573">
        <v>64721</v>
      </c>
      <c r="G119" s="1337">
        <f t="shared" si="1"/>
        <v>64721</v>
      </c>
      <c r="I119" s="902"/>
    </row>
    <row r="120" spans="1:9" ht="15.75">
      <c r="A120" s="1350" t="s">
        <v>2254</v>
      </c>
      <c r="B120" s="1351">
        <v>80</v>
      </c>
      <c r="C120" s="1351">
        <v>300</v>
      </c>
      <c r="D120" s="1351">
        <v>3000</v>
      </c>
      <c r="E120" s="1568">
        <v>1598</v>
      </c>
      <c r="F120" s="1573">
        <v>66812</v>
      </c>
      <c r="G120" s="1337">
        <f t="shared" si="1"/>
        <v>66812</v>
      </c>
      <c r="I120" s="902"/>
    </row>
    <row r="121" spans="1:9" ht="15.75">
      <c r="A121" s="1350" t="s">
        <v>2255</v>
      </c>
      <c r="B121" s="1351">
        <v>80</v>
      </c>
      <c r="C121" s="1351">
        <v>300</v>
      </c>
      <c r="D121" s="1351">
        <v>3100</v>
      </c>
      <c r="E121" s="1568">
        <v>1658</v>
      </c>
      <c r="F121" s="1573">
        <v>68903</v>
      </c>
      <c r="G121" s="1337">
        <f t="shared" si="1"/>
        <v>68903</v>
      </c>
      <c r="I121" s="902"/>
    </row>
    <row r="122" spans="1:9" ht="15.75">
      <c r="A122" s="1350" t="s">
        <v>2256</v>
      </c>
      <c r="B122" s="1351">
        <v>80</v>
      </c>
      <c r="C122" s="1351">
        <v>300</v>
      </c>
      <c r="D122" s="1351">
        <v>3200</v>
      </c>
      <c r="E122" s="1568">
        <v>1717</v>
      </c>
      <c r="F122" s="1573">
        <v>70995</v>
      </c>
      <c r="G122" s="1337">
        <f t="shared" si="1"/>
        <v>70995</v>
      </c>
      <c r="I122" s="902"/>
    </row>
    <row r="123" spans="1:9" ht="15.75">
      <c r="A123" s="1350" t="s">
        <v>2257</v>
      </c>
      <c r="B123" s="1351">
        <v>80</v>
      </c>
      <c r="C123" s="1351">
        <v>300</v>
      </c>
      <c r="D123" s="1351">
        <v>3300</v>
      </c>
      <c r="E123" s="1568">
        <v>1776</v>
      </c>
      <c r="F123" s="1573">
        <v>73086</v>
      </c>
      <c r="G123" s="1337">
        <f t="shared" si="1"/>
        <v>73086</v>
      </c>
      <c r="I123" s="902"/>
    </row>
    <row r="124" spans="1:9" ht="15.75">
      <c r="A124" s="1350" t="s">
        <v>2258</v>
      </c>
      <c r="B124" s="1351">
        <v>80</v>
      </c>
      <c r="C124" s="1351">
        <v>300</v>
      </c>
      <c r="D124" s="1351">
        <v>3400</v>
      </c>
      <c r="E124" s="1568">
        <v>1835</v>
      </c>
      <c r="F124" s="1573">
        <v>75177</v>
      </c>
      <c r="G124" s="1337">
        <f t="shared" si="1"/>
        <v>75177</v>
      </c>
      <c r="I124" s="902"/>
    </row>
    <row r="125" spans="1:9" ht="15.75">
      <c r="A125" s="1350" t="s">
        <v>2259</v>
      </c>
      <c r="B125" s="1351">
        <v>80</v>
      </c>
      <c r="C125" s="1351">
        <v>300</v>
      </c>
      <c r="D125" s="1351">
        <v>3500</v>
      </c>
      <c r="E125" s="1568">
        <v>1894</v>
      </c>
      <c r="F125" s="1573">
        <v>77268</v>
      </c>
      <c r="G125" s="1337">
        <f t="shared" si="1"/>
        <v>77268</v>
      </c>
      <c r="I125" s="902"/>
    </row>
    <row r="126" spans="1:9" ht="15.75">
      <c r="A126" s="1350" t="s">
        <v>2260</v>
      </c>
      <c r="B126" s="1351">
        <v>80</v>
      </c>
      <c r="C126" s="1351">
        <v>300</v>
      </c>
      <c r="D126" s="1351">
        <v>3600</v>
      </c>
      <c r="E126" s="1568">
        <v>1924</v>
      </c>
      <c r="F126" s="1573">
        <v>79359</v>
      </c>
      <c r="G126" s="1337">
        <f t="shared" si="1"/>
        <v>79359</v>
      </c>
      <c r="I126" s="902"/>
    </row>
    <row r="127" spans="1:9" ht="15.75">
      <c r="A127" s="1350" t="s">
        <v>2261</v>
      </c>
      <c r="B127" s="1351">
        <v>80</v>
      </c>
      <c r="C127" s="1351">
        <v>300</v>
      </c>
      <c r="D127" s="1351">
        <v>3700</v>
      </c>
      <c r="E127" s="1568">
        <v>1983</v>
      </c>
      <c r="F127" s="1573">
        <v>81451</v>
      </c>
      <c r="G127" s="1337">
        <f t="shared" si="1"/>
        <v>81451</v>
      </c>
      <c r="I127" s="902"/>
    </row>
    <row r="128" spans="1:9" ht="15.75">
      <c r="A128" s="1350" t="s">
        <v>2262</v>
      </c>
      <c r="B128" s="1351">
        <v>80</v>
      </c>
      <c r="C128" s="1351">
        <v>300</v>
      </c>
      <c r="D128" s="1351">
        <v>3800</v>
      </c>
      <c r="E128" s="1568">
        <v>2042</v>
      </c>
      <c r="F128" s="1573">
        <v>83542</v>
      </c>
      <c r="G128" s="1337">
        <f t="shared" si="1"/>
        <v>83542</v>
      </c>
      <c r="I128" s="902"/>
    </row>
    <row r="129" spans="1:9" ht="15.75">
      <c r="A129" s="1350" t="s">
        <v>2263</v>
      </c>
      <c r="B129" s="1351">
        <v>80</v>
      </c>
      <c r="C129" s="1351">
        <v>300</v>
      </c>
      <c r="D129" s="1351">
        <v>3900</v>
      </c>
      <c r="E129" s="1568">
        <v>2102</v>
      </c>
      <c r="F129" s="1573">
        <v>85633</v>
      </c>
      <c r="G129" s="1337">
        <f t="shared" si="1"/>
        <v>85633</v>
      </c>
      <c r="I129" s="902"/>
    </row>
    <row r="130" spans="1:9" ht="15.75">
      <c r="A130" s="1350" t="s">
        <v>2264</v>
      </c>
      <c r="B130" s="1351">
        <v>80</v>
      </c>
      <c r="C130" s="1351">
        <v>300</v>
      </c>
      <c r="D130" s="1351">
        <v>4000</v>
      </c>
      <c r="E130" s="1568">
        <v>2161</v>
      </c>
      <c r="F130" s="1573">
        <v>87724</v>
      </c>
      <c r="G130" s="1337">
        <f t="shared" si="1"/>
        <v>87724</v>
      </c>
      <c r="I130" s="902"/>
    </row>
    <row r="131" spans="1:9" ht="15.75">
      <c r="A131" s="1350" t="s">
        <v>2265</v>
      </c>
      <c r="B131" s="1351">
        <v>80</v>
      </c>
      <c r="C131" s="1351">
        <v>300</v>
      </c>
      <c r="D131" s="1351">
        <v>4100</v>
      </c>
      <c r="E131" s="1568">
        <v>2220</v>
      </c>
      <c r="F131" s="1573">
        <v>89815</v>
      </c>
      <c r="G131" s="1337">
        <f t="shared" si="1"/>
        <v>89815</v>
      </c>
      <c r="I131" s="902"/>
    </row>
    <row r="132" spans="1:9" ht="15.75" customHeight="1">
      <c r="A132" s="1350" t="s">
        <v>2266</v>
      </c>
      <c r="B132" s="1351">
        <v>80</v>
      </c>
      <c r="C132" s="1351">
        <v>300</v>
      </c>
      <c r="D132" s="1351">
        <v>4200</v>
      </c>
      <c r="E132" s="1568">
        <v>2279</v>
      </c>
      <c r="F132" s="1573">
        <v>91907</v>
      </c>
      <c r="G132" s="1337">
        <f t="shared" si="1"/>
        <v>91907</v>
      </c>
      <c r="I132" s="902"/>
    </row>
    <row r="133" spans="1:9" ht="15.75">
      <c r="A133" s="1350" t="s">
        <v>2267</v>
      </c>
      <c r="B133" s="1351">
        <v>80</v>
      </c>
      <c r="C133" s="1351">
        <v>300</v>
      </c>
      <c r="D133" s="1351">
        <v>4300</v>
      </c>
      <c r="E133" s="1568">
        <v>2338</v>
      </c>
      <c r="F133" s="1573">
        <v>93998</v>
      </c>
      <c r="G133" s="1337">
        <f t="shared" si="1"/>
        <v>93998</v>
      </c>
      <c r="I133" s="902"/>
    </row>
    <row r="134" spans="1:9" ht="15.75">
      <c r="A134" s="1350" t="s">
        <v>2268</v>
      </c>
      <c r="B134" s="1351">
        <v>80</v>
      </c>
      <c r="C134" s="1351">
        <v>300</v>
      </c>
      <c r="D134" s="1351">
        <v>4400</v>
      </c>
      <c r="E134" s="1568">
        <v>2398</v>
      </c>
      <c r="F134" s="1573">
        <v>96089</v>
      </c>
      <c r="G134" s="1337">
        <f t="shared" si="1"/>
        <v>96089</v>
      </c>
      <c r="I134" s="902"/>
    </row>
    <row r="135" spans="1:9" ht="15.75">
      <c r="A135" s="1350" t="s">
        <v>2269</v>
      </c>
      <c r="B135" s="1351">
        <v>80</v>
      </c>
      <c r="C135" s="1351">
        <v>300</v>
      </c>
      <c r="D135" s="1351">
        <v>4500</v>
      </c>
      <c r="E135" s="1568">
        <v>2457</v>
      </c>
      <c r="F135" s="1573">
        <v>98180</v>
      </c>
      <c r="G135" s="1337">
        <f t="shared" si="1"/>
        <v>98180</v>
      </c>
      <c r="I135" s="902"/>
    </row>
    <row r="136" spans="1:9" ht="15.75">
      <c r="A136" s="1350" t="s">
        <v>2270</v>
      </c>
      <c r="B136" s="1351">
        <v>80</v>
      </c>
      <c r="C136" s="1351">
        <v>300</v>
      </c>
      <c r="D136" s="1351">
        <v>4600</v>
      </c>
      <c r="E136" s="1568">
        <v>2516</v>
      </c>
      <c r="F136" s="1573">
        <v>100271</v>
      </c>
      <c r="G136" s="1337">
        <f t="shared" si="1"/>
        <v>100271</v>
      </c>
      <c r="I136" s="902"/>
    </row>
    <row r="137" spans="1:9" ht="15.75">
      <c r="A137" s="1350" t="s">
        <v>2271</v>
      </c>
      <c r="B137" s="1351">
        <v>80</v>
      </c>
      <c r="C137" s="1351">
        <v>300</v>
      </c>
      <c r="D137" s="1351">
        <v>4700</v>
      </c>
      <c r="E137" s="1568">
        <v>2575</v>
      </c>
      <c r="F137" s="1573">
        <v>102363</v>
      </c>
      <c r="G137" s="1337">
        <f t="shared" si="1"/>
        <v>102363</v>
      </c>
      <c r="I137" s="902"/>
    </row>
    <row r="138" spans="1:9" ht="15.75">
      <c r="A138" s="1350" t="s">
        <v>2272</v>
      </c>
      <c r="B138" s="1351">
        <v>80</v>
      </c>
      <c r="C138" s="1351">
        <v>300</v>
      </c>
      <c r="D138" s="1351">
        <v>4800</v>
      </c>
      <c r="E138" s="1568">
        <v>2634</v>
      </c>
      <c r="F138" s="1573">
        <v>104454</v>
      </c>
      <c r="G138" s="1337">
        <f t="shared" si="1"/>
        <v>104454</v>
      </c>
      <c r="I138" s="902"/>
    </row>
    <row r="139" spans="1:9" ht="15.75">
      <c r="A139" s="1350" t="s">
        <v>2273</v>
      </c>
      <c r="B139" s="1351">
        <v>80</v>
      </c>
      <c r="C139" s="1351">
        <v>300</v>
      </c>
      <c r="D139" s="1351">
        <v>4900</v>
      </c>
      <c r="E139" s="1568">
        <v>2694</v>
      </c>
      <c r="F139" s="1573">
        <v>106545</v>
      </c>
      <c r="G139" s="1337">
        <f t="shared" si="1"/>
        <v>106545</v>
      </c>
      <c r="I139" s="902"/>
    </row>
    <row r="140" spans="1:9" ht="16.5" thickBot="1">
      <c r="A140" s="1352" t="s">
        <v>2274</v>
      </c>
      <c r="B140" s="1575">
        <v>80</v>
      </c>
      <c r="C140" s="1575">
        <v>300</v>
      </c>
      <c r="D140" s="1575">
        <v>5000</v>
      </c>
      <c r="E140" s="1569">
        <v>2753</v>
      </c>
      <c r="F140" s="1573">
        <v>108636</v>
      </c>
      <c r="G140" s="1338">
        <f t="shared" si="1"/>
        <v>108636</v>
      </c>
      <c r="I140" s="902"/>
    </row>
    <row r="141" spans="1:9" ht="15.75">
      <c r="A141" s="1348" t="s">
        <v>2275</v>
      </c>
      <c r="B141" s="1349">
        <v>80</v>
      </c>
      <c r="C141" s="1349">
        <v>380</v>
      </c>
      <c r="D141" s="1349">
        <v>800</v>
      </c>
      <c r="E141" s="1567">
        <v>347</v>
      </c>
      <c r="F141" s="1573">
        <v>25799</v>
      </c>
      <c r="G141" s="1336">
        <f t="shared" ref="G141:G204" si="2">(F141-F141*$B$4)</f>
        <v>25799</v>
      </c>
      <c r="I141" s="902"/>
    </row>
    <row r="142" spans="1:9" ht="15.75">
      <c r="A142" s="1350" t="s">
        <v>2276</v>
      </c>
      <c r="B142" s="1351">
        <v>80</v>
      </c>
      <c r="C142" s="1351">
        <v>380</v>
      </c>
      <c r="D142" s="1351">
        <v>900</v>
      </c>
      <c r="E142" s="1568">
        <v>414</v>
      </c>
      <c r="F142" s="1573">
        <v>28386</v>
      </c>
      <c r="G142" s="1337">
        <f t="shared" si="2"/>
        <v>28386</v>
      </c>
      <c r="I142" s="902"/>
    </row>
    <row r="143" spans="1:9" ht="15.75">
      <c r="A143" s="1350" t="s">
        <v>2277</v>
      </c>
      <c r="B143" s="1351">
        <v>80</v>
      </c>
      <c r="C143" s="1351">
        <v>380</v>
      </c>
      <c r="D143" s="1351">
        <v>1000</v>
      </c>
      <c r="E143" s="1568">
        <v>481</v>
      </c>
      <c r="F143" s="1573">
        <v>30973</v>
      </c>
      <c r="G143" s="1337">
        <f t="shared" si="2"/>
        <v>30973</v>
      </c>
      <c r="I143" s="902"/>
    </row>
    <row r="144" spans="1:9" ht="15.75">
      <c r="A144" s="1350" t="s">
        <v>2278</v>
      </c>
      <c r="B144" s="1351">
        <v>80</v>
      </c>
      <c r="C144" s="1351">
        <v>380</v>
      </c>
      <c r="D144" s="1351">
        <v>1100</v>
      </c>
      <c r="E144" s="1568">
        <v>548</v>
      </c>
      <c r="F144" s="1573">
        <v>33559</v>
      </c>
      <c r="G144" s="1337">
        <f t="shared" si="2"/>
        <v>33559</v>
      </c>
      <c r="I144" s="902"/>
    </row>
    <row r="145" spans="1:9" ht="15.75">
      <c r="A145" s="1350" t="s">
        <v>2279</v>
      </c>
      <c r="B145" s="1351">
        <v>80</v>
      </c>
      <c r="C145" s="1351">
        <v>380</v>
      </c>
      <c r="D145" s="1351">
        <v>1200</v>
      </c>
      <c r="E145" s="1568">
        <v>615</v>
      </c>
      <c r="F145" s="1573">
        <v>36146</v>
      </c>
      <c r="G145" s="1337">
        <f t="shared" si="2"/>
        <v>36146</v>
      </c>
      <c r="I145" s="902"/>
    </row>
    <row r="146" spans="1:9" ht="15.75">
      <c r="A146" s="1350" t="s">
        <v>2280</v>
      </c>
      <c r="B146" s="1351">
        <v>80</v>
      </c>
      <c r="C146" s="1351">
        <v>380</v>
      </c>
      <c r="D146" s="1351">
        <v>1300</v>
      </c>
      <c r="E146" s="1568">
        <v>681</v>
      </c>
      <c r="F146" s="1573">
        <v>38732</v>
      </c>
      <c r="G146" s="1337">
        <f t="shared" si="2"/>
        <v>38732</v>
      </c>
      <c r="I146" s="902"/>
    </row>
    <row r="147" spans="1:9" ht="15.75">
      <c r="A147" s="1350" t="s">
        <v>2281</v>
      </c>
      <c r="B147" s="1351">
        <v>80</v>
      </c>
      <c r="C147" s="1351">
        <v>380</v>
      </c>
      <c r="D147" s="1351">
        <v>1400</v>
      </c>
      <c r="E147" s="1568">
        <v>748</v>
      </c>
      <c r="F147" s="1573">
        <v>41319</v>
      </c>
      <c r="G147" s="1337">
        <f t="shared" si="2"/>
        <v>41319</v>
      </c>
      <c r="I147" s="902"/>
    </row>
    <row r="148" spans="1:9" ht="15.75">
      <c r="A148" s="1350" t="s">
        <v>2282</v>
      </c>
      <c r="B148" s="1351">
        <v>80</v>
      </c>
      <c r="C148" s="1351">
        <v>380</v>
      </c>
      <c r="D148" s="1351">
        <v>1500</v>
      </c>
      <c r="E148" s="1568">
        <v>815</v>
      </c>
      <c r="F148" s="1573">
        <v>43905</v>
      </c>
      <c r="G148" s="1337">
        <f t="shared" si="2"/>
        <v>43905</v>
      </c>
      <c r="I148" s="902"/>
    </row>
    <row r="149" spans="1:9" ht="15.75">
      <c r="A149" s="1350" t="s">
        <v>2283</v>
      </c>
      <c r="B149" s="1351">
        <v>80</v>
      </c>
      <c r="C149" s="1351">
        <v>380</v>
      </c>
      <c r="D149" s="1351">
        <v>1600</v>
      </c>
      <c r="E149" s="1568">
        <v>882</v>
      </c>
      <c r="F149" s="1573">
        <v>46492</v>
      </c>
      <c r="G149" s="1337">
        <f t="shared" si="2"/>
        <v>46492</v>
      </c>
      <c r="I149" s="902"/>
    </row>
    <row r="150" spans="1:9" ht="15.75">
      <c r="A150" s="1350" t="s">
        <v>2284</v>
      </c>
      <c r="B150" s="1351">
        <v>80</v>
      </c>
      <c r="C150" s="1351">
        <v>380</v>
      </c>
      <c r="D150" s="1351">
        <v>1700</v>
      </c>
      <c r="E150" s="1568">
        <v>949</v>
      </c>
      <c r="F150" s="1573">
        <v>49078</v>
      </c>
      <c r="G150" s="1337">
        <f t="shared" si="2"/>
        <v>49078</v>
      </c>
      <c r="I150" s="902"/>
    </row>
    <row r="151" spans="1:9" ht="15.75">
      <c r="A151" s="1350" t="s">
        <v>2285</v>
      </c>
      <c r="B151" s="1351">
        <v>80</v>
      </c>
      <c r="C151" s="1351">
        <v>380</v>
      </c>
      <c r="D151" s="1351">
        <v>1800</v>
      </c>
      <c r="E151" s="1568">
        <v>1015</v>
      </c>
      <c r="F151" s="1573">
        <v>51665</v>
      </c>
      <c r="G151" s="1337">
        <f t="shared" si="2"/>
        <v>51665</v>
      </c>
      <c r="I151" s="902"/>
    </row>
    <row r="152" spans="1:9" ht="15.75">
      <c r="A152" s="1350" t="s">
        <v>2286</v>
      </c>
      <c r="B152" s="1351">
        <v>80</v>
      </c>
      <c r="C152" s="1351">
        <v>380</v>
      </c>
      <c r="D152" s="1351">
        <v>1900</v>
      </c>
      <c r="E152" s="1568">
        <v>1082</v>
      </c>
      <c r="F152" s="1573">
        <v>54251</v>
      </c>
      <c r="G152" s="1337">
        <f t="shared" si="2"/>
        <v>54251</v>
      </c>
      <c r="I152" s="902"/>
    </row>
    <row r="153" spans="1:9" ht="15.75">
      <c r="A153" s="1350" t="s">
        <v>2287</v>
      </c>
      <c r="B153" s="1351">
        <v>80</v>
      </c>
      <c r="C153" s="1351">
        <v>380</v>
      </c>
      <c r="D153" s="1351">
        <v>2000</v>
      </c>
      <c r="E153" s="1568">
        <v>1149</v>
      </c>
      <c r="F153" s="1573">
        <v>56838</v>
      </c>
      <c r="G153" s="1337">
        <f t="shared" si="2"/>
        <v>56838</v>
      </c>
      <c r="I153" s="902"/>
    </row>
    <row r="154" spans="1:9" ht="15.75">
      <c r="A154" s="1350" t="s">
        <v>2288</v>
      </c>
      <c r="B154" s="1351">
        <v>80</v>
      </c>
      <c r="C154" s="1351">
        <v>380</v>
      </c>
      <c r="D154" s="1351">
        <v>2100</v>
      </c>
      <c r="E154" s="1568">
        <v>1216</v>
      </c>
      <c r="F154" s="1573">
        <v>59425</v>
      </c>
      <c r="G154" s="1337">
        <f t="shared" si="2"/>
        <v>59425</v>
      </c>
      <c r="I154" s="902"/>
    </row>
    <row r="155" spans="1:9" ht="15.75">
      <c r="A155" s="1350" t="s">
        <v>2289</v>
      </c>
      <c r="B155" s="1351">
        <v>80</v>
      </c>
      <c r="C155" s="1351">
        <v>380</v>
      </c>
      <c r="D155" s="1351">
        <v>2200</v>
      </c>
      <c r="E155" s="1568">
        <v>1283</v>
      </c>
      <c r="F155" s="1573">
        <v>62011</v>
      </c>
      <c r="G155" s="1337">
        <f t="shared" si="2"/>
        <v>62011</v>
      </c>
      <c r="I155" s="902"/>
    </row>
    <row r="156" spans="1:9" ht="15.75" customHeight="1">
      <c r="A156" s="1350" t="s">
        <v>2290</v>
      </c>
      <c r="B156" s="1351">
        <v>80</v>
      </c>
      <c r="C156" s="1351">
        <v>380</v>
      </c>
      <c r="D156" s="1351">
        <v>2300</v>
      </c>
      <c r="E156" s="1568">
        <v>1349</v>
      </c>
      <c r="F156" s="1573">
        <v>64598</v>
      </c>
      <c r="G156" s="1337">
        <f t="shared" si="2"/>
        <v>64598</v>
      </c>
      <c r="I156" s="902"/>
    </row>
    <row r="157" spans="1:9" ht="15.75">
      <c r="A157" s="1350" t="s">
        <v>2291</v>
      </c>
      <c r="B157" s="1351">
        <v>80</v>
      </c>
      <c r="C157" s="1351">
        <v>380</v>
      </c>
      <c r="D157" s="1351">
        <v>2400</v>
      </c>
      <c r="E157" s="1568">
        <v>1416</v>
      </c>
      <c r="F157" s="1573">
        <v>67184</v>
      </c>
      <c r="G157" s="1337">
        <f t="shared" si="2"/>
        <v>67184</v>
      </c>
      <c r="I157" s="902"/>
    </row>
    <row r="158" spans="1:9" ht="15.75">
      <c r="A158" s="1350" t="s">
        <v>2292</v>
      </c>
      <c r="B158" s="1351">
        <v>80</v>
      </c>
      <c r="C158" s="1351">
        <v>380</v>
      </c>
      <c r="D158" s="1351">
        <v>2500</v>
      </c>
      <c r="E158" s="1568">
        <v>1483</v>
      </c>
      <c r="F158" s="1573">
        <v>69771</v>
      </c>
      <c r="G158" s="1337">
        <f t="shared" si="2"/>
        <v>69771</v>
      </c>
      <c r="I158" s="902"/>
    </row>
    <row r="159" spans="1:9" ht="15.75">
      <c r="A159" s="1350" t="s">
        <v>2293</v>
      </c>
      <c r="B159" s="1351">
        <v>80</v>
      </c>
      <c r="C159" s="1351">
        <v>380</v>
      </c>
      <c r="D159" s="1351">
        <v>2600</v>
      </c>
      <c r="E159" s="1568">
        <v>1550</v>
      </c>
      <c r="F159" s="1573">
        <v>72357</v>
      </c>
      <c r="G159" s="1337">
        <f t="shared" si="2"/>
        <v>72357</v>
      </c>
      <c r="I159" s="902"/>
    </row>
    <row r="160" spans="1:9" ht="15.75">
      <c r="A160" s="1350" t="s">
        <v>2294</v>
      </c>
      <c r="B160" s="1351">
        <v>80</v>
      </c>
      <c r="C160" s="1351">
        <v>380</v>
      </c>
      <c r="D160" s="1351">
        <v>2700</v>
      </c>
      <c r="E160" s="1568">
        <v>1617</v>
      </c>
      <c r="F160" s="1573">
        <v>74944</v>
      </c>
      <c r="G160" s="1337">
        <f t="shared" si="2"/>
        <v>74944</v>
      </c>
      <c r="I160" s="902"/>
    </row>
    <row r="161" spans="1:9" ht="15.75">
      <c r="A161" s="1350" t="s">
        <v>2295</v>
      </c>
      <c r="B161" s="1351">
        <v>80</v>
      </c>
      <c r="C161" s="1351">
        <v>380</v>
      </c>
      <c r="D161" s="1351">
        <v>2800</v>
      </c>
      <c r="E161" s="1568">
        <v>1683</v>
      </c>
      <c r="F161" s="1573">
        <v>77530</v>
      </c>
      <c r="G161" s="1337">
        <f t="shared" si="2"/>
        <v>77530</v>
      </c>
      <c r="I161" s="902"/>
    </row>
    <row r="162" spans="1:9" ht="15.75">
      <c r="A162" s="1350" t="s">
        <v>2296</v>
      </c>
      <c r="B162" s="1351">
        <v>80</v>
      </c>
      <c r="C162" s="1351">
        <v>380</v>
      </c>
      <c r="D162" s="1351">
        <v>2900</v>
      </c>
      <c r="E162" s="1568">
        <v>1750</v>
      </c>
      <c r="F162" s="1573">
        <v>80117</v>
      </c>
      <c r="G162" s="1337">
        <f t="shared" si="2"/>
        <v>80117</v>
      </c>
      <c r="I162" s="902"/>
    </row>
    <row r="163" spans="1:9" ht="15.75">
      <c r="A163" s="1350" t="s">
        <v>2297</v>
      </c>
      <c r="B163" s="1351">
        <v>80</v>
      </c>
      <c r="C163" s="1351">
        <v>380</v>
      </c>
      <c r="D163" s="1351">
        <v>3000</v>
      </c>
      <c r="E163" s="1568">
        <v>1817</v>
      </c>
      <c r="F163" s="1573">
        <v>82704</v>
      </c>
      <c r="G163" s="1337">
        <f t="shared" si="2"/>
        <v>82704</v>
      </c>
      <c r="I163" s="902"/>
    </row>
    <row r="164" spans="1:9" ht="15.75">
      <c r="A164" s="1350" t="s">
        <v>2298</v>
      </c>
      <c r="B164" s="1351">
        <v>80</v>
      </c>
      <c r="C164" s="1351">
        <v>380</v>
      </c>
      <c r="D164" s="1351">
        <v>3100</v>
      </c>
      <c r="E164" s="1568">
        <v>1884</v>
      </c>
      <c r="F164" s="1573">
        <v>85290</v>
      </c>
      <c r="G164" s="1337">
        <f t="shared" si="2"/>
        <v>85290</v>
      </c>
      <c r="I164" s="902"/>
    </row>
    <row r="165" spans="1:9" ht="15.75">
      <c r="A165" s="1350" t="s">
        <v>2299</v>
      </c>
      <c r="B165" s="1351">
        <v>80</v>
      </c>
      <c r="C165" s="1351">
        <v>380</v>
      </c>
      <c r="D165" s="1351">
        <v>3200</v>
      </c>
      <c r="E165" s="1568">
        <v>1951</v>
      </c>
      <c r="F165" s="1573">
        <v>87877</v>
      </c>
      <c r="G165" s="1337">
        <f t="shared" si="2"/>
        <v>87877</v>
      </c>
      <c r="I165" s="902"/>
    </row>
    <row r="166" spans="1:9" ht="15.75">
      <c r="A166" s="1350" t="s">
        <v>2300</v>
      </c>
      <c r="B166" s="1351">
        <v>80</v>
      </c>
      <c r="C166" s="1351">
        <v>380</v>
      </c>
      <c r="D166" s="1351">
        <v>3300</v>
      </c>
      <c r="E166" s="1568">
        <v>2017</v>
      </c>
      <c r="F166" s="1573">
        <v>90463</v>
      </c>
      <c r="G166" s="1337">
        <f t="shared" si="2"/>
        <v>90463</v>
      </c>
      <c r="I166" s="902"/>
    </row>
    <row r="167" spans="1:9" ht="15.75">
      <c r="A167" s="1350" t="s">
        <v>2301</v>
      </c>
      <c r="B167" s="1351">
        <v>80</v>
      </c>
      <c r="C167" s="1351">
        <v>380</v>
      </c>
      <c r="D167" s="1351">
        <v>3400</v>
      </c>
      <c r="E167" s="1568">
        <v>2084</v>
      </c>
      <c r="F167" s="1573">
        <v>93050</v>
      </c>
      <c r="G167" s="1337">
        <f t="shared" si="2"/>
        <v>93050</v>
      </c>
      <c r="I167" s="902"/>
    </row>
    <row r="168" spans="1:9" ht="15.75">
      <c r="A168" s="1350" t="s">
        <v>2302</v>
      </c>
      <c r="B168" s="1351">
        <v>80</v>
      </c>
      <c r="C168" s="1351">
        <v>380</v>
      </c>
      <c r="D168" s="1351">
        <v>3500</v>
      </c>
      <c r="E168" s="1568">
        <v>2151</v>
      </c>
      <c r="F168" s="1573">
        <v>95636</v>
      </c>
      <c r="G168" s="1337">
        <f t="shared" si="2"/>
        <v>95636</v>
      </c>
      <c r="I168" s="902"/>
    </row>
    <row r="169" spans="1:9" ht="15.75">
      <c r="A169" s="1350" t="s">
        <v>2303</v>
      </c>
      <c r="B169" s="1351">
        <v>80</v>
      </c>
      <c r="C169" s="1351">
        <v>380</v>
      </c>
      <c r="D169" s="1351">
        <v>3600</v>
      </c>
      <c r="E169" s="1568">
        <v>2184</v>
      </c>
      <c r="F169" s="1573">
        <v>98223</v>
      </c>
      <c r="G169" s="1337">
        <f t="shared" si="2"/>
        <v>98223</v>
      </c>
      <c r="I169" s="902"/>
    </row>
    <row r="170" spans="1:9" ht="15.75">
      <c r="A170" s="1350" t="s">
        <v>2304</v>
      </c>
      <c r="B170" s="1351">
        <v>80</v>
      </c>
      <c r="C170" s="1351">
        <v>380</v>
      </c>
      <c r="D170" s="1351">
        <v>3700</v>
      </c>
      <c r="E170" s="1568">
        <v>2251</v>
      </c>
      <c r="F170" s="1573">
        <v>100809</v>
      </c>
      <c r="G170" s="1337">
        <f t="shared" si="2"/>
        <v>100809</v>
      </c>
      <c r="I170" s="902"/>
    </row>
    <row r="171" spans="1:9" ht="15.75">
      <c r="A171" s="1350" t="s">
        <v>2305</v>
      </c>
      <c r="B171" s="1351">
        <v>80</v>
      </c>
      <c r="C171" s="1351">
        <v>380</v>
      </c>
      <c r="D171" s="1351">
        <v>3800</v>
      </c>
      <c r="E171" s="1568">
        <v>2318</v>
      </c>
      <c r="F171" s="1573">
        <v>103396</v>
      </c>
      <c r="G171" s="1337">
        <f t="shared" si="2"/>
        <v>103396</v>
      </c>
      <c r="I171" s="902"/>
    </row>
    <row r="172" spans="1:9" ht="15.75">
      <c r="A172" s="1350" t="s">
        <v>2306</v>
      </c>
      <c r="B172" s="1351">
        <v>80</v>
      </c>
      <c r="C172" s="1351">
        <v>380</v>
      </c>
      <c r="D172" s="1351">
        <v>3900</v>
      </c>
      <c r="E172" s="1568">
        <v>2385</v>
      </c>
      <c r="F172" s="1573">
        <v>105983</v>
      </c>
      <c r="G172" s="1337">
        <f t="shared" si="2"/>
        <v>105983</v>
      </c>
      <c r="I172" s="902"/>
    </row>
    <row r="173" spans="1:9" ht="15.75">
      <c r="A173" s="1350" t="s">
        <v>2307</v>
      </c>
      <c r="B173" s="1351">
        <v>80</v>
      </c>
      <c r="C173" s="1351">
        <v>380</v>
      </c>
      <c r="D173" s="1351">
        <v>4000</v>
      </c>
      <c r="E173" s="1568">
        <v>2452</v>
      </c>
      <c r="F173" s="1573">
        <v>108569</v>
      </c>
      <c r="G173" s="1337">
        <f t="shared" si="2"/>
        <v>108569</v>
      </c>
      <c r="I173" s="902"/>
    </row>
    <row r="174" spans="1:9" ht="15.75">
      <c r="A174" s="1350" t="s">
        <v>2308</v>
      </c>
      <c r="B174" s="1351">
        <v>80</v>
      </c>
      <c r="C174" s="1351">
        <v>380</v>
      </c>
      <c r="D174" s="1351">
        <v>4100</v>
      </c>
      <c r="E174" s="1568">
        <v>2518</v>
      </c>
      <c r="F174" s="1573">
        <v>111156</v>
      </c>
      <c r="G174" s="1337">
        <f t="shared" si="2"/>
        <v>111156</v>
      </c>
      <c r="I174" s="902"/>
    </row>
    <row r="175" spans="1:9" ht="15.75">
      <c r="A175" s="1350" t="s">
        <v>2309</v>
      </c>
      <c r="B175" s="1351">
        <v>80</v>
      </c>
      <c r="C175" s="1351">
        <v>380</v>
      </c>
      <c r="D175" s="1351">
        <v>4200</v>
      </c>
      <c r="E175" s="1568">
        <v>2585</v>
      </c>
      <c r="F175" s="1573">
        <v>113742</v>
      </c>
      <c r="G175" s="1337">
        <f t="shared" si="2"/>
        <v>113742</v>
      </c>
      <c r="I175" s="902"/>
    </row>
    <row r="176" spans="1:9" ht="15.75">
      <c r="A176" s="1350" t="s">
        <v>2310</v>
      </c>
      <c r="B176" s="1351">
        <v>80</v>
      </c>
      <c r="C176" s="1351">
        <v>380</v>
      </c>
      <c r="D176" s="1351">
        <v>4300</v>
      </c>
      <c r="E176" s="1568">
        <v>2652</v>
      </c>
      <c r="F176" s="1573">
        <v>116329</v>
      </c>
      <c r="G176" s="1337">
        <f t="shared" si="2"/>
        <v>116329</v>
      </c>
      <c r="I176" s="902"/>
    </row>
    <row r="177" spans="1:9" ht="15.75">
      <c r="A177" s="1350" t="s">
        <v>2311</v>
      </c>
      <c r="B177" s="1351">
        <v>80</v>
      </c>
      <c r="C177" s="1351">
        <v>380</v>
      </c>
      <c r="D177" s="1351">
        <v>4400</v>
      </c>
      <c r="E177" s="1568">
        <v>2719</v>
      </c>
      <c r="F177" s="1573">
        <v>118915</v>
      </c>
      <c r="G177" s="1337">
        <f t="shared" si="2"/>
        <v>118915</v>
      </c>
      <c r="I177" s="902"/>
    </row>
    <row r="178" spans="1:9" ht="15.75">
      <c r="A178" s="1350" t="s">
        <v>2312</v>
      </c>
      <c r="B178" s="1351">
        <v>80</v>
      </c>
      <c r="C178" s="1351">
        <v>380</v>
      </c>
      <c r="D178" s="1351">
        <v>4500</v>
      </c>
      <c r="E178" s="1568">
        <v>2786</v>
      </c>
      <c r="F178" s="1573">
        <v>121502</v>
      </c>
      <c r="G178" s="1337">
        <f t="shared" si="2"/>
        <v>121502</v>
      </c>
      <c r="I178" s="902"/>
    </row>
    <row r="179" spans="1:9" ht="15.75">
      <c r="A179" s="1350" t="s">
        <v>2313</v>
      </c>
      <c r="B179" s="1351">
        <v>80</v>
      </c>
      <c r="C179" s="1351">
        <v>380</v>
      </c>
      <c r="D179" s="1351">
        <v>4600</v>
      </c>
      <c r="E179" s="1568">
        <v>2852</v>
      </c>
      <c r="F179" s="1573">
        <v>124088</v>
      </c>
      <c r="G179" s="1337">
        <f t="shared" si="2"/>
        <v>124088</v>
      </c>
      <c r="I179" s="902"/>
    </row>
    <row r="180" spans="1:9" ht="15.75" customHeight="1">
      <c r="A180" s="1350" t="s">
        <v>2314</v>
      </c>
      <c r="B180" s="1351">
        <v>80</v>
      </c>
      <c r="C180" s="1351">
        <v>380</v>
      </c>
      <c r="D180" s="1351">
        <v>4700</v>
      </c>
      <c r="E180" s="1568">
        <v>2919</v>
      </c>
      <c r="F180" s="1573">
        <v>126675</v>
      </c>
      <c r="G180" s="1337">
        <f t="shared" si="2"/>
        <v>126675</v>
      </c>
      <c r="I180" s="902"/>
    </row>
    <row r="181" spans="1:9" ht="15.75">
      <c r="A181" s="1350" t="s">
        <v>2315</v>
      </c>
      <c r="B181" s="1351">
        <v>80</v>
      </c>
      <c r="C181" s="1351">
        <v>380</v>
      </c>
      <c r="D181" s="1351">
        <v>4800</v>
      </c>
      <c r="E181" s="1568">
        <v>2986</v>
      </c>
      <c r="F181" s="1573">
        <v>129261</v>
      </c>
      <c r="G181" s="1337">
        <f t="shared" si="2"/>
        <v>129261</v>
      </c>
      <c r="I181" s="902"/>
    </row>
    <row r="182" spans="1:9" ht="15.75">
      <c r="A182" s="1350" t="s">
        <v>2316</v>
      </c>
      <c r="B182" s="1351">
        <v>80</v>
      </c>
      <c r="C182" s="1351">
        <v>380</v>
      </c>
      <c r="D182" s="1351">
        <v>4900</v>
      </c>
      <c r="E182" s="1568">
        <v>3053</v>
      </c>
      <c r="F182" s="1573">
        <v>131848</v>
      </c>
      <c r="G182" s="1337">
        <f t="shared" si="2"/>
        <v>131848</v>
      </c>
      <c r="I182" s="902"/>
    </row>
    <row r="183" spans="1:9" ht="16.5" thickBot="1">
      <c r="A183" s="1352" t="s">
        <v>2317</v>
      </c>
      <c r="B183" s="1575">
        <v>80</v>
      </c>
      <c r="C183" s="1575">
        <v>380</v>
      </c>
      <c r="D183" s="1575">
        <v>5000</v>
      </c>
      <c r="E183" s="1569">
        <v>3120</v>
      </c>
      <c r="F183" s="1573">
        <v>134435</v>
      </c>
      <c r="G183" s="1338">
        <f t="shared" si="2"/>
        <v>134435</v>
      </c>
      <c r="I183" s="902"/>
    </row>
    <row r="184" spans="1:9" ht="15.75">
      <c r="A184" s="1348" t="s">
        <v>2318</v>
      </c>
      <c r="B184" s="1349">
        <v>100</v>
      </c>
      <c r="C184" s="1349">
        <v>200</v>
      </c>
      <c r="D184" s="1349">
        <v>800</v>
      </c>
      <c r="E184" s="1567">
        <v>251</v>
      </c>
      <c r="F184" s="1573">
        <v>17654</v>
      </c>
      <c r="G184" s="1336">
        <f t="shared" si="2"/>
        <v>17654</v>
      </c>
      <c r="I184" s="902"/>
    </row>
    <row r="185" spans="1:9" ht="15.75">
      <c r="A185" s="1350" t="s">
        <v>2319</v>
      </c>
      <c r="B185" s="1351">
        <v>100</v>
      </c>
      <c r="C185" s="1351">
        <v>200</v>
      </c>
      <c r="D185" s="1351">
        <v>900</v>
      </c>
      <c r="E185" s="1568">
        <v>300</v>
      </c>
      <c r="F185" s="1573">
        <v>19406</v>
      </c>
      <c r="G185" s="1337">
        <f t="shared" si="2"/>
        <v>19406</v>
      </c>
      <c r="I185" s="902"/>
    </row>
    <row r="186" spans="1:9" ht="15.75">
      <c r="A186" s="1350" t="s">
        <v>2320</v>
      </c>
      <c r="B186" s="1351">
        <v>100</v>
      </c>
      <c r="C186" s="1351">
        <v>200</v>
      </c>
      <c r="D186" s="1351">
        <v>1000</v>
      </c>
      <c r="E186" s="1568">
        <v>348</v>
      </c>
      <c r="F186" s="1573">
        <v>21158</v>
      </c>
      <c r="G186" s="1337">
        <f t="shared" si="2"/>
        <v>21158</v>
      </c>
      <c r="I186" s="902"/>
    </row>
    <row r="187" spans="1:9" ht="15.75">
      <c r="A187" s="1350" t="s">
        <v>2321</v>
      </c>
      <c r="B187" s="1351">
        <v>100</v>
      </c>
      <c r="C187" s="1351">
        <v>200</v>
      </c>
      <c r="D187" s="1351">
        <v>1100</v>
      </c>
      <c r="E187" s="1568">
        <v>396</v>
      </c>
      <c r="F187" s="1573">
        <v>22909</v>
      </c>
      <c r="G187" s="1337">
        <f t="shared" si="2"/>
        <v>22909</v>
      </c>
      <c r="I187" s="902"/>
    </row>
    <row r="188" spans="1:9" ht="15.75">
      <c r="A188" s="1350" t="s">
        <v>2322</v>
      </c>
      <c r="B188" s="1351">
        <v>100</v>
      </c>
      <c r="C188" s="1351">
        <v>200</v>
      </c>
      <c r="D188" s="1351">
        <v>1200</v>
      </c>
      <c r="E188" s="1568">
        <v>445</v>
      </c>
      <c r="F188" s="1573">
        <v>24661</v>
      </c>
      <c r="G188" s="1337">
        <f t="shared" si="2"/>
        <v>24661</v>
      </c>
      <c r="I188" s="902"/>
    </row>
    <row r="189" spans="1:9" ht="15.75">
      <c r="A189" s="1350" t="s">
        <v>2323</v>
      </c>
      <c r="B189" s="1351">
        <v>100</v>
      </c>
      <c r="C189" s="1351">
        <v>200</v>
      </c>
      <c r="D189" s="1351">
        <v>1300</v>
      </c>
      <c r="E189" s="1568">
        <v>493</v>
      </c>
      <c r="F189" s="1573">
        <v>26412</v>
      </c>
      <c r="G189" s="1337">
        <f t="shared" si="2"/>
        <v>26412</v>
      </c>
      <c r="I189" s="902"/>
    </row>
    <row r="190" spans="1:9" ht="15.75">
      <c r="A190" s="1350" t="s">
        <v>2324</v>
      </c>
      <c r="B190" s="1351">
        <v>100</v>
      </c>
      <c r="C190" s="1351">
        <v>200</v>
      </c>
      <c r="D190" s="1351">
        <v>1400</v>
      </c>
      <c r="E190" s="1568">
        <v>541</v>
      </c>
      <c r="F190" s="1573">
        <v>28164</v>
      </c>
      <c r="G190" s="1337">
        <f t="shared" si="2"/>
        <v>28164</v>
      </c>
      <c r="I190" s="902"/>
    </row>
    <row r="191" spans="1:9" ht="15.75">
      <c r="A191" s="1350" t="s">
        <v>2325</v>
      </c>
      <c r="B191" s="1351">
        <v>100</v>
      </c>
      <c r="C191" s="1351">
        <v>200</v>
      </c>
      <c r="D191" s="1351">
        <v>1500</v>
      </c>
      <c r="E191" s="1568">
        <v>590</v>
      </c>
      <c r="F191" s="1573">
        <v>29916</v>
      </c>
      <c r="G191" s="1337">
        <f t="shared" si="2"/>
        <v>29916</v>
      </c>
      <c r="I191" s="902"/>
    </row>
    <row r="192" spans="1:9" ht="15.75">
      <c r="A192" s="1350" t="s">
        <v>2326</v>
      </c>
      <c r="B192" s="1351">
        <v>100</v>
      </c>
      <c r="C192" s="1351">
        <v>200</v>
      </c>
      <c r="D192" s="1351">
        <v>1600</v>
      </c>
      <c r="E192" s="1568">
        <v>638</v>
      </c>
      <c r="F192" s="1573">
        <v>31667</v>
      </c>
      <c r="G192" s="1337">
        <f t="shared" si="2"/>
        <v>31667</v>
      </c>
      <c r="I192" s="902"/>
    </row>
    <row r="193" spans="1:9" ht="15.75">
      <c r="A193" s="1350" t="s">
        <v>2327</v>
      </c>
      <c r="B193" s="1351">
        <v>100</v>
      </c>
      <c r="C193" s="1351">
        <v>200</v>
      </c>
      <c r="D193" s="1351">
        <v>1700</v>
      </c>
      <c r="E193" s="1568">
        <v>686</v>
      </c>
      <c r="F193" s="1573">
        <v>33419</v>
      </c>
      <c r="G193" s="1337">
        <f t="shared" si="2"/>
        <v>33419</v>
      </c>
      <c r="I193" s="902"/>
    </row>
    <row r="194" spans="1:9" ht="15.75">
      <c r="A194" s="1350" t="s">
        <v>2328</v>
      </c>
      <c r="B194" s="1351">
        <v>100</v>
      </c>
      <c r="C194" s="1351">
        <v>200</v>
      </c>
      <c r="D194" s="1351">
        <v>1800</v>
      </c>
      <c r="E194" s="1568">
        <v>735</v>
      </c>
      <c r="F194" s="1573">
        <v>35171</v>
      </c>
      <c r="G194" s="1337">
        <f t="shared" si="2"/>
        <v>35171</v>
      </c>
      <c r="I194" s="902"/>
    </row>
    <row r="195" spans="1:9" ht="15.75">
      <c r="A195" s="1350" t="s">
        <v>2329</v>
      </c>
      <c r="B195" s="1351">
        <v>100</v>
      </c>
      <c r="C195" s="1351">
        <v>200</v>
      </c>
      <c r="D195" s="1351">
        <v>1900</v>
      </c>
      <c r="E195" s="1568">
        <v>783</v>
      </c>
      <c r="F195" s="1573">
        <v>36922</v>
      </c>
      <c r="G195" s="1337">
        <f t="shared" si="2"/>
        <v>36922</v>
      </c>
      <c r="I195" s="902"/>
    </row>
    <row r="196" spans="1:9" ht="15.75">
      <c r="A196" s="1350" t="s">
        <v>2330</v>
      </c>
      <c r="B196" s="1351">
        <v>100</v>
      </c>
      <c r="C196" s="1351">
        <v>200</v>
      </c>
      <c r="D196" s="1351">
        <v>2000</v>
      </c>
      <c r="E196" s="1568">
        <v>831</v>
      </c>
      <c r="F196" s="1573">
        <v>38674</v>
      </c>
      <c r="G196" s="1337">
        <f t="shared" si="2"/>
        <v>38674</v>
      </c>
      <c r="I196" s="902"/>
    </row>
    <row r="197" spans="1:9" ht="15.75">
      <c r="A197" s="1350" t="s">
        <v>2331</v>
      </c>
      <c r="B197" s="1351">
        <v>100</v>
      </c>
      <c r="C197" s="1351">
        <v>200</v>
      </c>
      <c r="D197" s="1351">
        <v>2100</v>
      </c>
      <c r="E197" s="1568">
        <v>880</v>
      </c>
      <c r="F197" s="1573">
        <v>40426</v>
      </c>
      <c r="G197" s="1337">
        <f t="shared" si="2"/>
        <v>40426</v>
      </c>
      <c r="I197" s="902"/>
    </row>
    <row r="198" spans="1:9" ht="15.75">
      <c r="A198" s="1350" t="s">
        <v>2332</v>
      </c>
      <c r="B198" s="1351">
        <v>100</v>
      </c>
      <c r="C198" s="1351">
        <v>200</v>
      </c>
      <c r="D198" s="1351">
        <v>2200</v>
      </c>
      <c r="E198" s="1568">
        <v>928</v>
      </c>
      <c r="F198" s="1573">
        <v>42177</v>
      </c>
      <c r="G198" s="1337">
        <f t="shared" si="2"/>
        <v>42177</v>
      </c>
      <c r="I198" s="902"/>
    </row>
    <row r="199" spans="1:9" ht="15.75">
      <c r="A199" s="1350" t="s">
        <v>2333</v>
      </c>
      <c r="B199" s="1351">
        <v>100</v>
      </c>
      <c r="C199" s="1351">
        <v>200</v>
      </c>
      <c r="D199" s="1351">
        <v>2300</v>
      </c>
      <c r="E199" s="1568">
        <v>976</v>
      </c>
      <c r="F199" s="1573">
        <v>43929</v>
      </c>
      <c r="G199" s="1337">
        <f t="shared" si="2"/>
        <v>43929</v>
      </c>
      <c r="I199" s="902"/>
    </row>
    <row r="200" spans="1:9" ht="15.75">
      <c r="A200" s="1350" t="s">
        <v>2334</v>
      </c>
      <c r="B200" s="1351">
        <v>100</v>
      </c>
      <c r="C200" s="1351">
        <v>200</v>
      </c>
      <c r="D200" s="1351">
        <v>2400</v>
      </c>
      <c r="E200" s="1568">
        <v>1025</v>
      </c>
      <c r="F200" s="1573">
        <v>45680</v>
      </c>
      <c r="G200" s="1337">
        <f t="shared" si="2"/>
        <v>45680</v>
      </c>
      <c r="I200" s="902"/>
    </row>
    <row r="201" spans="1:9" ht="15.75">
      <c r="A201" s="1350" t="s">
        <v>2335</v>
      </c>
      <c r="B201" s="1351">
        <v>100</v>
      </c>
      <c r="C201" s="1351">
        <v>200</v>
      </c>
      <c r="D201" s="1351">
        <v>2500</v>
      </c>
      <c r="E201" s="1568">
        <v>1073</v>
      </c>
      <c r="F201" s="1573">
        <v>47432</v>
      </c>
      <c r="G201" s="1337">
        <f t="shared" si="2"/>
        <v>47432</v>
      </c>
      <c r="I201" s="902"/>
    </row>
    <row r="202" spans="1:9" ht="15.75">
      <c r="A202" s="1350" t="s">
        <v>2336</v>
      </c>
      <c r="B202" s="1351">
        <v>100</v>
      </c>
      <c r="C202" s="1351">
        <v>200</v>
      </c>
      <c r="D202" s="1351">
        <v>2600</v>
      </c>
      <c r="E202" s="1568">
        <v>1121</v>
      </c>
      <c r="F202" s="1573">
        <v>49184</v>
      </c>
      <c r="G202" s="1337">
        <f t="shared" si="2"/>
        <v>49184</v>
      </c>
      <c r="I202" s="902"/>
    </row>
    <row r="203" spans="1:9" ht="15.75">
      <c r="A203" s="1350" t="s">
        <v>2337</v>
      </c>
      <c r="B203" s="1351">
        <v>100</v>
      </c>
      <c r="C203" s="1351">
        <v>200</v>
      </c>
      <c r="D203" s="1351">
        <v>2700</v>
      </c>
      <c r="E203" s="1568">
        <v>1170</v>
      </c>
      <c r="F203" s="1573">
        <v>50935</v>
      </c>
      <c r="G203" s="1337">
        <f t="shared" si="2"/>
        <v>50935</v>
      </c>
      <c r="I203" s="902"/>
    </row>
    <row r="204" spans="1:9" ht="15.75">
      <c r="A204" s="1350" t="s">
        <v>2338</v>
      </c>
      <c r="B204" s="1351">
        <v>100</v>
      </c>
      <c r="C204" s="1351">
        <v>200</v>
      </c>
      <c r="D204" s="1351">
        <v>2800</v>
      </c>
      <c r="E204" s="1568">
        <v>1218</v>
      </c>
      <c r="F204" s="1573">
        <v>52687</v>
      </c>
      <c r="G204" s="1337">
        <f t="shared" si="2"/>
        <v>52687</v>
      </c>
      <c r="I204" s="902"/>
    </row>
    <row r="205" spans="1:9" ht="15.75" customHeight="1">
      <c r="A205" s="1350" t="s">
        <v>2339</v>
      </c>
      <c r="B205" s="1351">
        <v>100</v>
      </c>
      <c r="C205" s="1351">
        <v>200</v>
      </c>
      <c r="D205" s="1351">
        <v>2900</v>
      </c>
      <c r="E205" s="1568">
        <v>1267</v>
      </c>
      <c r="F205" s="1573">
        <v>54439</v>
      </c>
      <c r="G205" s="1337">
        <f t="shared" ref="G205:G268" si="3">(F205-F205*$B$4)</f>
        <v>54439</v>
      </c>
      <c r="I205" s="902"/>
    </row>
    <row r="206" spans="1:9" ht="15.75" customHeight="1">
      <c r="A206" s="1350" t="s">
        <v>2340</v>
      </c>
      <c r="B206" s="1351">
        <v>100</v>
      </c>
      <c r="C206" s="1351">
        <v>200</v>
      </c>
      <c r="D206" s="1351">
        <v>3000</v>
      </c>
      <c r="E206" s="1568">
        <v>1315</v>
      </c>
      <c r="F206" s="1573">
        <v>56190</v>
      </c>
      <c r="G206" s="1337">
        <f t="shared" si="3"/>
        <v>56190</v>
      </c>
      <c r="I206" s="902"/>
    </row>
    <row r="207" spans="1:9" ht="15.75" customHeight="1">
      <c r="A207" s="1350" t="s">
        <v>2341</v>
      </c>
      <c r="B207" s="1351">
        <v>100</v>
      </c>
      <c r="C207" s="1351">
        <v>200</v>
      </c>
      <c r="D207" s="1351">
        <v>3100</v>
      </c>
      <c r="E207" s="1568">
        <v>1363</v>
      </c>
      <c r="F207" s="1573">
        <v>57942</v>
      </c>
      <c r="G207" s="1337">
        <f t="shared" si="3"/>
        <v>57942</v>
      </c>
      <c r="I207" s="902"/>
    </row>
    <row r="208" spans="1:9" ht="15.75" customHeight="1">
      <c r="A208" s="1350" t="s">
        <v>2342</v>
      </c>
      <c r="B208" s="1351">
        <v>100</v>
      </c>
      <c r="C208" s="1351">
        <v>200</v>
      </c>
      <c r="D208" s="1351">
        <v>3200</v>
      </c>
      <c r="E208" s="1568">
        <v>1412</v>
      </c>
      <c r="F208" s="1573">
        <v>59694</v>
      </c>
      <c r="G208" s="1337">
        <f t="shared" si="3"/>
        <v>59694</v>
      </c>
      <c r="I208" s="902"/>
    </row>
    <row r="209" spans="1:9" ht="15.75" customHeight="1">
      <c r="A209" s="1350" t="s">
        <v>2343</v>
      </c>
      <c r="B209" s="1351">
        <v>100</v>
      </c>
      <c r="C209" s="1351">
        <v>200</v>
      </c>
      <c r="D209" s="1351">
        <v>3300</v>
      </c>
      <c r="E209" s="1568">
        <v>1460</v>
      </c>
      <c r="F209" s="1573">
        <v>61445</v>
      </c>
      <c r="G209" s="1337">
        <f t="shared" si="3"/>
        <v>61445</v>
      </c>
      <c r="I209" s="902"/>
    </row>
    <row r="210" spans="1:9" ht="15.75" customHeight="1">
      <c r="A210" s="1350" t="s">
        <v>2344</v>
      </c>
      <c r="B210" s="1351">
        <v>100</v>
      </c>
      <c r="C210" s="1351">
        <v>200</v>
      </c>
      <c r="D210" s="1351">
        <v>3400</v>
      </c>
      <c r="E210" s="1568">
        <v>1508</v>
      </c>
      <c r="F210" s="1573">
        <v>63197</v>
      </c>
      <c r="G210" s="1337">
        <f t="shared" si="3"/>
        <v>63197</v>
      </c>
      <c r="I210" s="902"/>
    </row>
    <row r="211" spans="1:9" ht="15.75" customHeight="1">
      <c r="A211" s="1350" t="s">
        <v>2345</v>
      </c>
      <c r="B211" s="1351">
        <v>100</v>
      </c>
      <c r="C211" s="1351">
        <v>200</v>
      </c>
      <c r="D211" s="1351">
        <v>3500</v>
      </c>
      <c r="E211" s="1568">
        <v>1557</v>
      </c>
      <c r="F211" s="1573">
        <v>64948</v>
      </c>
      <c r="G211" s="1337">
        <f t="shared" si="3"/>
        <v>64948</v>
      </c>
      <c r="I211" s="902"/>
    </row>
    <row r="212" spans="1:9" ht="15.75" customHeight="1">
      <c r="A212" s="1350" t="s">
        <v>2346</v>
      </c>
      <c r="B212" s="1351">
        <v>100</v>
      </c>
      <c r="C212" s="1351">
        <v>200</v>
      </c>
      <c r="D212" s="1351">
        <v>3600</v>
      </c>
      <c r="E212" s="1568">
        <v>1581</v>
      </c>
      <c r="F212" s="1573">
        <v>66700</v>
      </c>
      <c r="G212" s="1337">
        <f t="shared" si="3"/>
        <v>66700</v>
      </c>
      <c r="I212" s="902"/>
    </row>
    <row r="213" spans="1:9" ht="15.75" customHeight="1">
      <c r="A213" s="1350" t="s">
        <v>2347</v>
      </c>
      <c r="B213" s="1351">
        <v>100</v>
      </c>
      <c r="C213" s="1351">
        <v>200</v>
      </c>
      <c r="D213" s="1351">
        <v>3700</v>
      </c>
      <c r="E213" s="1568">
        <v>1629</v>
      </c>
      <c r="F213" s="1573">
        <v>68452</v>
      </c>
      <c r="G213" s="1337">
        <f t="shared" si="3"/>
        <v>68452</v>
      </c>
      <c r="I213" s="902"/>
    </row>
    <row r="214" spans="1:9" ht="15.75" customHeight="1">
      <c r="A214" s="1350" t="s">
        <v>2348</v>
      </c>
      <c r="B214" s="1351">
        <v>100</v>
      </c>
      <c r="C214" s="1351">
        <v>200</v>
      </c>
      <c r="D214" s="1351">
        <v>3800</v>
      </c>
      <c r="E214" s="1568">
        <v>1677</v>
      </c>
      <c r="F214" s="1573">
        <v>70203</v>
      </c>
      <c r="G214" s="1337">
        <f t="shared" si="3"/>
        <v>70203</v>
      </c>
      <c r="I214" s="902"/>
    </row>
    <row r="215" spans="1:9" ht="15.75" customHeight="1">
      <c r="A215" s="1350" t="s">
        <v>2349</v>
      </c>
      <c r="B215" s="1351">
        <v>100</v>
      </c>
      <c r="C215" s="1351">
        <v>200</v>
      </c>
      <c r="D215" s="1351">
        <v>3900</v>
      </c>
      <c r="E215" s="1568">
        <v>1726</v>
      </c>
      <c r="F215" s="1573">
        <v>71955</v>
      </c>
      <c r="G215" s="1337">
        <f t="shared" si="3"/>
        <v>71955</v>
      </c>
      <c r="I215" s="902"/>
    </row>
    <row r="216" spans="1:9" ht="15.75" customHeight="1">
      <c r="A216" s="1350" t="s">
        <v>2350</v>
      </c>
      <c r="B216" s="1351">
        <v>100</v>
      </c>
      <c r="C216" s="1351">
        <v>200</v>
      </c>
      <c r="D216" s="1351">
        <v>4000</v>
      </c>
      <c r="E216" s="1568">
        <v>1774</v>
      </c>
      <c r="F216" s="1573">
        <v>73707</v>
      </c>
      <c r="G216" s="1337">
        <f t="shared" si="3"/>
        <v>73707</v>
      </c>
      <c r="I216" s="902"/>
    </row>
    <row r="217" spans="1:9" ht="15.75" customHeight="1">
      <c r="A217" s="1350" t="s">
        <v>2351</v>
      </c>
      <c r="B217" s="1351">
        <v>100</v>
      </c>
      <c r="C217" s="1351">
        <v>200</v>
      </c>
      <c r="D217" s="1351">
        <v>4100</v>
      </c>
      <c r="E217" s="1568">
        <v>1822</v>
      </c>
      <c r="F217" s="1573">
        <v>75458</v>
      </c>
      <c r="G217" s="1337">
        <f t="shared" si="3"/>
        <v>75458</v>
      </c>
      <c r="I217" s="902"/>
    </row>
    <row r="218" spans="1:9" ht="15.75" customHeight="1">
      <c r="A218" s="1350" t="s">
        <v>2352</v>
      </c>
      <c r="B218" s="1351">
        <v>100</v>
      </c>
      <c r="C218" s="1351">
        <v>200</v>
      </c>
      <c r="D218" s="1351">
        <v>4200</v>
      </c>
      <c r="E218" s="1568">
        <v>1871</v>
      </c>
      <c r="F218" s="1573">
        <v>77210</v>
      </c>
      <c r="G218" s="1337">
        <f t="shared" si="3"/>
        <v>77210</v>
      </c>
      <c r="I218" s="902"/>
    </row>
    <row r="219" spans="1:9" ht="15.75" customHeight="1">
      <c r="A219" s="1350" t="s">
        <v>2353</v>
      </c>
      <c r="B219" s="1351">
        <v>100</v>
      </c>
      <c r="C219" s="1351">
        <v>200</v>
      </c>
      <c r="D219" s="1351">
        <v>4300</v>
      </c>
      <c r="E219" s="1568">
        <v>1919</v>
      </c>
      <c r="F219" s="1573">
        <v>78962</v>
      </c>
      <c r="G219" s="1337">
        <f t="shared" si="3"/>
        <v>78962</v>
      </c>
      <c r="I219" s="902"/>
    </row>
    <row r="220" spans="1:9" ht="15.75" customHeight="1">
      <c r="A220" s="1350" t="s">
        <v>2354</v>
      </c>
      <c r="B220" s="1351">
        <v>100</v>
      </c>
      <c r="C220" s="1351">
        <v>200</v>
      </c>
      <c r="D220" s="1351">
        <v>4400</v>
      </c>
      <c r="E220" s="1568">
        <v>1967</v>
      </c>
      <c r="F220" s="1573">
        <v>80713</v>
      </c>
      <c r="G220" s="1337">
        <f t="shared" si="3"/>
        <v>80713</v>
      </c>
      <c r="I220" s="902"/>
    </row>
    <row r="221" spans="1:9" ht="15.75" customHeight="1">
      <c r="A221" s="1350" t="s">
        <v>2355</v>
      </c>
      <c r="B221" s="1351">
        <v>100</v>
      </c>
      <c r="C221" s="1351">
        <v>200</v>
      </c>
      <c r="D221" s="1351">
        <v>4500</v>
      </c>
      <c r="E221" s="1568">
        <v>2016</v>
      </c>
      <c r="F221" s="1573">
        <v>82465</v>
      </c>
      <c r="G221" s="1337">
        <f t="shared" si="3"/>
        <v>82465</v>
      </c>
      <c r="I221" s="902"/>
    </row>
    <row r="222" spans="1:9" ht="15.75" customHeight="1">
      <c r="A222" s="1350" t="s">
        <v>2356</v>
      </c>
      <c r="B222" s="1351">
        <v>100</v>
      </c>
      <c r="C222" s="1351">
        <v>200</v>
      </c>
      <c r="D222" s="1351">
        <v>4600</v>
      </c>
      <c r="E222" s="1568">
        <v>2064</v>
      </c>
      <c r="F222" s="1573">
        <v>84216</v>
      </c>
      <c r="G222" s="1337">
        <f t="shared" si="3"/>
        <v>84216</v>
      </c>
      <c r="I222" s="902"/>
    </row>
    <row r="223" spans="1:9" ht="15.75" customHeight="1">
      <c r="A223" s="1350" t="s">
        <v>2357</v>
      </c>
      <c r="B223" s="1351">
        <v>100</v>
      </c>
      <c r="C223" s="1351">
        <v>200</v>
      </c>
      <c r="D223" s="1351">
        <v>4700</v>
      </c>
      <c r="E223" s="1568">
        <v>2112</v>
      </c>
      <c r="F223" s="1573">
        <v>85968</v>
      </c>
      <c r="G223" s="1337">
        <f t="shared" si="3"/>
        <v>85968</v>
      </c>
      <c r="I223" s="902"/>
    </row>
    <row r="224" spans="1:9" ht="16.5" customHeight="1">
      <c r="A224" s="1353" t="s">
        <v>2358</v>
      </c>
      <c r="B224" s="1344">
        <v>100</v>
      </c>
      <c r="C224" s="1344">
        <v>200</v>
      </c>
      <c r="D224" s="1344">
        <v>4800</v>
      </c>
      <c r="E224" s="1570">
        <v>2161</v>
      </c>
      <c r="F224" s="1573">
        <v>87720</v>
      </c>
      <c r="G224" s="1339">
        <f t="shared" si="3"/>
        <v>87720</v>
      </c>
      <c r="I224" s="902"/>
    </row>
    <row r="225" spans="1:9" ht="15.75" customHeight="1">
      <c r="A225" s="1350" t="s">
        <v>2359</v>
      </c>
      <c r="B225" s="1351">
        <v>100</v>
      </c>
      <c r="C225" s="1351">
        <v>200</v>
      </c>
      <c r="D225" s="1351">
        <v>4900</v>
      </c>
      <c r="E225" s="1568">
        <v>2209</v>
      </c>
      <c r="F225" s="1573">
        <v>89471</v>
      </c>
      <c r="G225" s="1337">
        <f t="shared" si="3"/>
        <v>89471</v>
      </c>
      <c r="I225" s="902"/>
    </row>
    <row r="226" spans="1:9" ht="15.75" customHeight="1" thickBot="1">
      <c r="A226" s="1352" t="s">
        <v>2360</v>
      </c>
      <c r="B226" s="1342">
        <v>100</v>
      </c>
      <c r="C226" s="1342">
        <v>200</v>
      </c>
      <c r="D226" s="1342">
        <v>5000</v>
      </c>
      <c r="E226" s="1569">
        <v>2257</v>
      </c>
      <c r="F226" s="1573">
        <v>91223</v>
      </c>
      <c r="G226" s="1338">
        <f t="shared" si="3"/>
        <v>91223</v>
      </c>
      <c r="I226" s="902"/>
    </row>
    <row r="227" spans="1:9" ht="15.75" customHeight="1">
      <c r="A227" s="1348" t="s">
        <v>2361</v>
      </c>
      <c r="B227" s="1349">
        <v>100</v>
      </c>
      <c r="C227" s="1349">
        <v>260</v>
      </c>
      <c r="D227" s="1349">
        <v>800</v>
      </c>
      <c r="E227" s="1567">
        <v>319</v>
      </c>
      <c r="F227" s="1573">
        <v>18995</v>
      </c>
      <c r="G227" s="1336">
        <f t="shared" si="3"/>
        <v>18995</v>
      </c>
      <c r="I227" s="902"/>
    </row>
    <row r="228" spans="1:9" ht="15.75" customHeight="1">
      <c r="A228" s="1350" t="s">
        <v>2362</v>
      </c>
      <c r="B228" s="1351">
        <v>100</v>
      </c>
      <c r="C228" s="1351">
        <v>260</v>
      </c>
      <c r="D228" s="1351">
        <v>900</v>
      </c>
      <c r="E228" s="1568">
        <v>380</v>
      </c>
      <c r="F228" s="1573">
        <v>21040</v>
      </c>
      <c r="G228" s="1337">
        <f t="shared" si="3"/>
        <v>21040</v>
      </c>
      <c r="I228" s="902"/>
    </row>
    <row r="229" spans="1:9" ht="15.75" customHeight="1">
      <c r="A229" s="1350" t="s">
        <v>2363</v>
      </c>
      <c r="B229" s="1351">
        <v>100</v>
      </c>
      <c r="C229" s="1351">
        <v>260</v>
      </c>
      <c r="D229" s="1351">
        <v>1000</v>
      </c>
      <c r="E229" s="1568">
        <v>441</v>
      </c>
      <c r="F229" s="1573">
        <v>23085</v>
      </c>
      <c r="G229" s="1337">
        <f t="shared" si="3"/>
        <v>23085</v>
      </c>
      <c r="I229" s="902"/>
    </row>
    <row r="230" spans="1:9" ht="15.75" customHeight="1">
      <c r="A230" s="1350" t="s">
        <v>2364</v>
      </c>
      <c r="B230" s="1351">
        <v>100</v>
      </c>
      <c r="C230" s="1351">
        <v>260</v>
      </c>
      <c r="D230" s="1351">
        <v>1100</v>
      </c>
      <c r="E230" s="1568">
        <v>503</v>
      </c>
      <c r="F230" s="1573">
        <v>25130</v>
      </c>
      <c r="G230" s="1337">
        <f t="shared" si="3"/>
        <v>25130</v>
      </c>
      <c r="I230" s="902"/>
    </row>
    <row r="231" spans="1:9" ht="15.75" customHeight="1">
      <c r="A231" s="1350" t="s">
        <v>2365</v>
      </c>
      <c r="B231" s="1351">
        <v>100</v>
      </c>
      <c r="C231" s="1351">
        <v>260</v>
      </c>
      <c r="D231" s="1351">
        <v>1200</v>
      </c>
      <c r="E231" s="1568">
        <v>564</v>
      </c>
      <c r="F231" s="1573">
        <v>27176</v>
      </c>
      <c r="G231" s="1337">
        <f t="shared" si="3"/>
        <v>27176</v>
      </c>
      <c r="I231" s="902"/>
    </row>
    <row r="232" spans="1:9" ht="15.75" customHeight="1">
      <c r="A232" s="1350" t="s">
        <v>2366</v>
      </c>
      <c r="B232" s="1351">
        <v>100</v>
      </c>
      <c r="C232" s="1351">
        <v>260</v>
      </c>
      <c r="D232" s="1351">
        <v>1300</v>
      </c>
      <c r="E232" s="1568">
        <v>625</v>
      </c>
      <c r="F232" s="1573">
        <v>29221</v>
      </c>
      <c r="G232" s="1337">
        <f t="shared" si="3"/>
        <v>29221</v>
      </c>
      <c r="I232" s="902"/>
    </row>
    <row r="233" spans="1:9" ht="15.75" customHeight="1">
      <c r="A233" s="1350" t="s">
        <v>2367</v>
      </c>
      <c r="B233" s="1351">
        <v>100</v>
      </c>
      <c r="C233" s="1351">
        <v>260</v>
      </c>
      <c r="D233" s="1351">
        <v>1400</v>
      </c>
      <c r="E233" s="1568">
        <v>687</v>
      </c>
      <c r="F233" s="1573">
        <v>31266</v>
      </c>
      <c r="G233" s="1337">
        <f t="shared" si="3"/>
        <v>31266</v>
      </c>
      <c r="I233" s="902"/>
    </row>
    <row r="234" spans="1:9" ht="15.75" customHeight="1">
      <c r="A234" s="1350" t="s">
        <v>2368</v>
      </c>
      <c r="B234" s="1351">
        <v>100</v>
      </c>
      <c r="C234" s="1351">
        <v>260</v>
      </c>
      <c r="D234" s="1351">
        <v>1500</v>
      </c>
      <c r="E234" s="1568">
        <v>748</v>
      </c>
      <c r="F234" s="1573">
        <v>33311</v>
      </c>
      <c r="G234" s="1337">
        <f t="shared" si="3"/>
        <v>33311</v>
      </c>
      <c r="I234" s="902"/>
    </row>
    <row r="235" spans="1:9" ht="15.75" customHeight="1">
      <c r="A235" s="1350" t="s">
        <v>2369</v>
      </c>
      <c r="B235" s="1351">
        <v>100</v>
      </c>
      <c r="C235" s="1351">
        <v>260</v>
      </c>
      <c r="D235" s="1351">
        <v>1600</v>
      </c>
      <c r="E235" s="1568">
        <v>809</v>
      </c>
      <c r="F235" s="1573">
        <v>35357</v>
      </c>
      <c r="G235" s="1337">
        <f t="shared" si="3"/>
        <v>35357</v>
      </c>
      <c r="I235" s="902"/>
    </row>
    <row r="236" spans="1:9" ht="15.75" customHeight="1">
      <c r="A236" s="1350" t="s">
        <v>2370</v>
      </c>
      <c r="B236" s="1351">
        <v>100</v>
      </c>
      <c r="C236" s="1351">
        <v>260</v>
      </c>
      <c r="D236" s="1351">
        <v>1700</v>
      </c>
      <c r="E236" s="1568">
        <v>870</v>
      </c>
      <c r="F236" s="1573">
        <v>37402</v>
      </c>
      <c r="G236" s="1337">
        <f t="shared" si="3"/>
        <v>37402</v>
      </c>
      <c r="I236" s="902"/>
    </row>
    <row r="237" spans="1:9" ht="15.75" customHeight="1">
      <c r="A237" s="1350" t="s">
        <v>2371</v>
      </c>
      <c r="B237" s="1351">
        <v>100</v>
      </c>
      <c r="C237" s="1351">
        <v>260</v>
      </c>
      <c r="D237" s="1351">
        <v>1800</v>
      </c>
      <c r="E237" s="1568">
        <v>932</v>
      </c>
      <c r="F237" s="1573">
        <v>39447</v>
      </c>
      <c r="G237" s="1337">
        <f t="shared" si="3"/>
        <v>39447</v>
      </c>
      <c r="I237" s="902"/>
    </row>
    <row r="238" spans="1:9" ht="15.75" customHeight="1">
      <c r="A238" s="1350" t="s">
        <v>2372</v>
      </c>
      <c r="B238" s="1351">
        <v>100</v>
      </c>
      <c r="C238" s="1351">
        <v>260</v>
      </c>
      <c r="D238" s="1351">
        <v>1900</v>
      </c>
      <c r="E238" s="1568">
        <v>993</v>
      </c>
      <c r="F238" s="1573">
        <v>41492</v>
      </c>
      <c r="G238" s="1337">
        <f t="shared" si="3"/>
        <v>41492</v>
      </c>
      <c r="I238" s="902"/>
    </row>
    <row r="239" spans="1:9" ht="15.75" customHeight="1">
      <c r="A239" s="1350" t="s">
        <v>2373</v>
      </c>
      <c r="B239" s="1351">
        <v>100</v>
      </c>
      <c r="C239" s="1351">
        <v>260</v>
      </c>
      <c r="D239" s="1351">
        <v>2000</v>
      </c>
      <c r="E239" s="1568">
        <v>1054</v>
      </c>
      <c r="F239" s="1573">
        <v>43538</v>
      </c>
      <c r="G239" s="1337">
        <f t="shared" si="3"/>
        <v>43538</v>
      </c>
      <c r="I239" s="902"/>
    </row>
    <row r="240" spans="1:9" ht="15.75" customHeight="1">
      <c r="A240" s="1350" t="s">
        <v>2374</v>
      </c>
      <c r="B240" s="1351">
        <v>100</v>
      </c>
      <c r="C240" s="1351">
        <v>260</v>
      </c>
      <c r="D240" s="1351">
        <v>2100</v>
      </c>
      <c r="E240" s="1568">
        <v>1116</v>
      </c>
      <c r="F240" s="1573">
        <v>45583</v>
      </c>
      <c r="G240" s="1337">
        <f t="shared" si="3"/>
        <v>45583</v>
      </c>
      <c r="I240" s="902"/>
    </row>
    <row r="241" spans="1:9" ht="15.75" customHeight="1">
      <c r="A241" s="1350" t="s">
        <v>2375</v>
      </c>
      <c r="B241" s="1351">
        <v>100</v>
      </c>
      <c r="C241" s="1351">
        <v>260</v>
      </c>
      <c r="D241" s="1351">
        <v>2200</v>
      </c>
      <c r="E241" s="1568">
        <v>1177</v>
      </c>
      <c r="F241" s="1573">
        <v>47628</v>
      </c>
      <c r="G241" s="1337">
        <f t="shared" si="3"/>
        <v>47628</v>
      </c>
      <c r="I241" s="902"/>
    </row>
    <row r="242" spans="1:9" ht="15.75" customHeight="1">
      <c r="A242" s="1350" t="s">
        <v>2376</v>
      </c>
      <c r="B242" s="1351">
        <v>100</v>
      </c>
      <c r="C242" s="1351">
        <v>260</v>
      </c>
      <c r="D242" s="1351">
        <v>2300</v>
      </c>
      <c r="E242" s="1568">
        <v>1238</v>
      </c>
      <c r="F242" s="1573">
        <v>49673</v>
      </c>
      <c r="G242" s="1337">
        <f t="shared" si="3"/>
        <v>49673</v>
      </c>
      <c r="I242" s="902"/>
    </row>
    <row r="243" spans="1:9" ht="15.75" customHeight="1">
      <c r="A243" s="1350" t="s">
        <v>2377</v>
      </c>
      <c r="B243" s="1351">
        <v>100</v>
      </c>
      <c r="C243" s="1351">
        <v>260</v>
      </c>
      <c r="D243" s="1351">
        <v>2400</v>
      </c>
      <c r="E243" s="1568">
        <v>1300</v>
      </c>
      <c r="F243" s="1573">
        <v>51719</v>
      </c>
      <c r="G243" s="1337">
        <f t="shared" si="3"/>
        <v>51719</v>
      </c>
      <c r="I243" s="902"/>
    </row>
    <row r="244" spans="1:9" ht="16.5" customHeight="1">
      <c r="A244" s="1350" t="s">
        <v>2378</v>
      </c>
      <c r="B244" s="1351">
        <v>100</v>
      </c>
      <c r="C244" s="1351">
        <v>260</v>
      </c>
      <c r="D244" s="1351">
        <v>2500</v>
      </c>
      <c r="E244" s="1568">
        <v>1361</v>
      </c>
      <c r="F244" s="1573">
        <v>53764</v>
      </c>
      <c r="G244" s="1337">
        <f t="shared" si="3"/>
        <v>53764</v>
      </c>
      <c r="I244" s="902"/>
    </row>
    <row r="245" spans="1:9" ht="15.75" customHeight="1">
      <c r="A245" s="1350" t="s">
        <v>2379</v>
      </c>
      <c r="B245" s="1351">
        <v>100</v>
      </c>
      <c r="C245" s="1351">
        <v>260</v>
      </c>
      <c r="D245" s="1351">
        <v>2600</v>
      </c>
      <c r="E245" s="1568">
        <v>1422</v>
      </c>
      <c r="F245" s="1573">
        <v>55809</v>
      </c>
      <c r="G245" s="1337">
        <f t="shared" si="3"/>
        <v>55809</v>
      </c>
      <c r="I245" s="902"/>
    </row>
    <row r="246" spans="1:9" ht="15.75" customHeight="1">
      <c r="A246" s="1350" t="s">
        <v>2380</v>
      </c>
      <c r="B246" s="1351">
        <v>100</v>
      </c>
      <c r="C246" s="1351">
        <v>260</v>
      </c>
      <c r="D246" s="1351">
        <v>2700</v>
      </c>
      <c r="E246" s="1568">
        <v>1483</v>
      </c>
      <c r="F246" s="1573">
        <v>57854</v>
      </c>
      <c r="G246" s="1337">
        <f t="shared" si="3"/>
        <v>57854</v>
      </c>
      <c r="I246" s="902"/>
    </row>
    <row r="247" spans="1:9" ht="15.75" customHeight="1">
      <c r="A247" s="1350" t="s">
        <v>2381</v>
      </c>
      <c r="B247" s="1351">
        <v>100</v>
      </c>
      <c r="C247" s="1351">
        <v>260</v>
      </c>
      <c r="D247" s="1351">
        <v>2800</v>
      </c>
      <c r="E247" s="1568">
        <v>1545</v>
      </c>
      <c r="F247" s="1573">
        <v>59900</v>
      </c>
      <c r="G247" s="1337">
        <f t="shared" si="3"/>
        <v>59900</v>
      </c>
      <c r="I247" s="902"/>
    </row>
    <row r="248" spans="1:9" ht="15.75" customHeight="1">
      <c r="A248" s="1350" t="s">
        <v>2382</v>
      </c>
      <c r="B248" s="1351">
        <v>100</v>
      </c>
      <c r="C248" s="1351">
        <v>260</v>
      </c>
      <c r="D248" s="1351">
        <v>2900</v>
      </c>
      <c r="E248" s="1568">
        <v>1606</v>
      </c>
      <c r="F248" s="1573">
        <v>61945</v>
      </c>
      <c r="G248" s="1337">
        <f t="shared" si="3"/>
        <v>61945</v>
      </c>
      <c r="I248" s="902"/>
    </row>
    <row r="249" spans="1:9" ht="15.75" customHeight="1">
      <c r="A249" s="1350" t="s">
        <v>2383</v>
      </c>
      <c r="B249" s="1351">
        <v>100</v>
      </c>
      <c r="C249" s="1351">
        <v>260</v>
      </c>
      <c r="D249" s="1351">
        <v>3000</v>
      </c>
      <c r="E249" s="1568">
        <v>1667</v>
      </c>
      <c r="F249" s="1573">
        <v>63990</v>
      </c>
      <c r="G249" s="1337">
        <f t="shared" si="3"/>
        <v>63990</v>
      </c>
      <c r="I249" s="902"/>
    </row>
    <row r="250" spans="1:9" ht="15.75" customHeight="1">
      <c r="A250" s="1350" t="s">
        <v>2384</v>
      </c>
      <c r="B250" s="1351">
        <v>100</v>
      </c>
      <c r="C250" s="1351">
        <v>260</v>
      </c>
      <c r="D250" s="1351">
        <v>3100</v>
      </c>
      <c r="E250" s="1568">
        <v>1729</v>
      </c>
      <c r="F250" s="1573">
        <v>66036</v>
      </c>
      <c r="G250" s="1337">
        <f t="shared" si="3"/>
        <v>66036</v>
      </c>
      <c r="I250" s="902"/>
    </row>
    <row r="251" spans="1:9" ht="15.75" customHeight="1">
      <c r="A251" s="1350" t="s">
        <v>2385</v>
      </c>
      <c r="B251" s="1351">
        <v>100</v>
      </c>
      <c r="C251" s="1351">
        <v>260</v>
      </c>
      <c r="D251" s="1351">
        <v>3200</v>
      </c>
      <c r="E251" s="1568">
        <v>1790</v>
      </c>
      <c r="F251" s="1573">
        <v>68081</v>
      </c>
      <c r="G251" s="1337">
        <f t="shared" si="3"/>
        <v>68081</v>
      </c>
      <c r="I251" s="902"/>
    </row>
    <row r="252" spans="1:9" ht="15.75" customHeight="1">
      <c r="A252" s="1350" t="s">
        <v>2386</v>
      </c>
      <c r="B252" s="1351">
        <v>100</v>
      </c>
      <c r="C252" s="1351">
        <v>260</v>
      </c>
      <c r="D252" s="1351">
        <v>3300</v>
      </c>
      <c r="E252" s="1568">
        <v>1851</v>
      </c>
      <c r="F252" s="1573">
        <v>70126</v>
      </c>
      <c r="G252" s="1337">
        <f t="shared" si="3"/>
        <v>70126</v>
      </c>
      <c r="I252" s="902"/>
    </row>
    <row r="253" spans="1:9" ht="15.75" customHeight="1">
      <c r="A253" s="1350" t="s">
        <v>2387</v>
      </c>
      <c r="B253" s="1351">
        <v>100</v>
      </c>
      <c r="C253" s="1351">
        <v>260</v>
      </c>
      <c r="D253" s="1351">
        <v>3400</v>
      </c>
      <c r="E253" s="1568">
        <v>1913</v>
      </c>
      <c r="F253" s="1573">
        <v>72171</v>
      </c>
      <c r="G253" s="1337">
        <f t="shared" si="3"/>
        <v>72171</v>
      </c>
      <c r="I253" s="902"/>
    </row>
    <row r="254" spans="1:9" ht="15.75" customHeight="1">
      <c r="A254" s="1350" t="s">
        <v>2388</v>
      </c>
      <c r="B254" s="1351">
        <v>100</v>
      </c>
      <c r="C254" s="1351">
        <v>260</v>
      </c>
      <c r="D254" s="1351">
        <v>3500</v>
      </c>
      <c r="E254" s="1568">
        <v>1974</v>
      </c>
      <c r="F254" s="1573">
        <v>74217</v>
      </c>
      <c r="G254" s="1337">
        <f t="shared" si="3"/>
        <v>74217</v>
      </c>
      <c r="I254" s="902"/>
    </row>
    <row r="255" spans="1:9" ht="15.75" customHeight="1">
      <c r="A255" s="1350" t="s">
        <v>2389</v>
      </c>
      <c r="B255" s="1351">
        <v>100</v>
      </c>
      <c r="C255" s="1351">
        <v>260</v>
      </c>
      <c r="D255" s="1351">
        <v>3600</v>
      </c>
      <c r="E255" s="1568">
        <v>2005</v>
      </c>
      <c r="F255" s="1573">
        <v>76262</v>
      </c>
      <c r="G255" s="1337">
        <f t="shared" si="3"/>
        <v>76262</v>
      </c>
      <c r="I255" s="902"/>
    </row>
    <row r="256" spans="1:9" ht="15.75" customHeight="1">
      <c r="A256" s="1350" t="s">
        <v>2390</v>
      </c>
      <c r="B256" s="1351">
        <v>100</v>
      </c>
      <c r="C256" s="1351">
        <v>260</v>
      </c>
      <c r="D256" s="1351">
        <v>3700</v>
      </c>
      <c r="E256" s="1568">
        <v>2066</v>
      </c>
      <c r="F256" s="1573">
        <v>78307</v>
      </c>
      <c r="G256" s="1337">
        <f t="shared" si="3"/>
        <v>78307</v>
      </c>
      <c r="I256" s="902"/>
    </row>
    <row r="257" spans="1:9" ht="15.75" customHeight="1">
      <c r="A257" s="1350" t="s">
        <v>2391</v>
      </c>
      <c r="B257" s="1351">
        <v>100</v>
      </c>
      <c r="C257" s="1351">
        <v>260</v>
      </c>
      <c r="D257" s="1351">
        <v>3800</v>
      </c>
      <c r="E257" s="1568">
        <v>2127</v>
      </c>
      <c r="F257" s="1573">
        <v>80352</v>
      </c>
      <c r="G257" s="1337">
        <f t="shared" si="3"/>
        <v>80352</v>
      </c>
      <c r="I257" s="902"/>
    </row>
    <row r="258" spans="1:9" ht="15.75" customHeight="1">
      <c r="A258" s="1350" t="s">
        <v>2392</v>
      </c>
      <c r="B258" s="1351">
        <v>100</v>
      </c>
      <c r="C258" s="1351">
        <v>260</v>
      </c>
      <c r="D258" s="1351">
        <v>3900</v>
      </c>
      <c r="E258" s="1568">
        <v>2188</v>
      </c>
      <c r="F258" s="1573">
        <v>82398</v>
      </c>
      <c r="G258" s="1337">
        <f t="shared" si="3"/>
        <v>82398</v>
      </c>
      <c r="I258" s="902"/>
    </row>
    <row r="259" spans="1:9" ht="15.75" customHeight="1">
      <c r="A259" s="1350" t="s">
        <v>2393</v>
      </c>
      <c r="B259" s="1351">
        <v>100</v>
      </c>
      <c r="C259" s="1351">
        <v>260</v>
      </c>
      <c r="D259" s="1351">
        <v>4000</v>
      </c>
      <c r="E259" s="1568">
        <v>2250</v>
      </c>
      <c r="F259" s="1573">
        <v>84443</v>
      </c>
      <c r="G259" s="1337">
        <f t="shared" si="3"/>
        <v>84443</v>
      </c>
      <c r="I259" s="902"/>
    </row>
    <row r="260" spans="1:9" ht="15.75" customHeight="1">
      <c r="A260" s="1350" t="s">
        <v>2394</v>
      </c>
      <c r="B260" s="1351">
        <v>100</v>
      </c>
      <c r="C260" s="1351">
        <v>260</v>
      </c>
      <c r="D260" s="1351">
        <v>4100</v>
      </c>
      <c r="E260" s="1568">
        <v>2311</v>
      </c>
      <c r="F260" s="1573">
        <v>86488</v>
      </c>
      <c r="G260" s="1337">
        <f t="shared" si="3"/>
        <v>86488</v>
      </c>
      <c r="I260" s="902"/>
    </row>
    <row r="261" spans="1:9" ht="15.75" customHeight="1">
      <c r="A261" s="1350" t="s">
        <v>2395</v>
      </c>
      <c r="B261" s="1351">
        <v>100</v>
      </c>
      <c r="C261" s="1351">
        <v>260</v>
      </c>
      <c r="D261" s="1351">
        <v>4200</v>
      </c>
      <c r="E261" s="1568">
        <v>2372</v>
      </c>
      <c r="F261" s="1573">
        <v>88533</v>
      </c>
      <c r="G261" s="1337">
        <f t="shared" si="3"/>
        <v>88533</v>
      </c>
      <c r="I261" s="902"/>
    </row>
    <row r="262" spans="1:9" ht="15.75" customHeight="1">
      <c r="A262" s="1350" t="s">
        <v>2396</v>
      </c>
      <c r="B262" s="1351">
        <v>100</v>
      </c>
      <c r="C262" s="1351">
        <v>260</v>
      </c>
      <c r="D262" s="1351">
        <v>4300</v>
      </c>
      <c r="E262" s="1568">
        <v>2434</v>
      </c>
      <c r="F262" s="1573">
        <v>90579</v>
      </c>
      <c r="G262" s="1337">
        <f t="shared" si="3"/>
        <v>90579</v>
      </c>
      <c r="I262" s="902"/>
    </row>
    <row r="263" spans="1:9" ht="15.75" customHeight="1">
      <c r="A263" s="1350" t="s">
        <v>2397</v>
      </c>
      <c r="B263" s="1351">
        <v>100</v>
      </c>
      <c r="C263" s="1351">
        <v>260</v>
      </c>
      <c r="D263" s="1351">
        <v>4400</v>
      </c>
      <c r="E263" s="1568">
        <v>2495</v>
      </c>
      <c r="F263" s="1573">
        <v>92624</v>
      </c>
      <c r="G263" s="1337">
        <f t="shared" si="3"/>
        <v>92624</v>
      </c>
      <c r="I263" s="902"/>
    </row>
    <row r="264" spans="1:9" ht="16.5" customHeight="1">
      <c r="A264" s="1350" t="s">
        <v>2398</v>
      </c>
      <c r="B264" s="1351">
        <v>100</v>
      </c>
      <c r="C264" s="1351">
        <v>260</v>
      </c>
      <c r="D264" s="1351">
        <v>4500</v>
      </c>
      <c r="E264" s="1568">
        <v>2556</v>
      </c>
      <c r="F264" s="1573">
        <v>94669</v>
      </c>
      <c r="G264" s="1337">
        <f t="shared" si="3"/>
        <v>94669</v>
      </c>
      <c r="I264" s="902"/>
    </row>
    <row r="265" spans="1:9" ht="15.75" customHeight="1">
      <c r="A265" s="1350" t="s">
        <v>2399</v>
      </c>
      <c r="B265" s="1351">
        <v>100</v>
      </c>
      <c r="C265" s="1351">
        <v>260</v>
      </c>
      <c r="D265" s="1351">
        <v>4600</v>
      </c>
      <c r="E265" s="1568">
        <v>2618</v>
      </c>
      <c r="F265" s="1573">
        <v>96714</v>
      </c>
      <c r="G265" s="1337">
        <f t="shared" si="3"/>
        <v>96714</v>
      </c>
      <c r="I265" s="902"/>
    </row>
    <row r="266" spans="1:9" ht="15.75" customHeight="1">
      <c r="A266" s="1350" t="s">
        <v>2400</v>
      </c>
      <c r="B266" s="1351">
        <v>100</v>
      </c>
      <c r="C266" s="1351">
        <v>260</v>
      </c>
      <c r="D266" s="1351">
        <v>4700</v>
      </c>
      <c r="E266" s="1568">
        <v>2679</v>
      </c>
      <c r="F266" s="1573">
        <v>98760</v>
      </c>
      <c r="G266" s="1337">
        <f t="shared" si="3"/>
        <v>98760</v>
      </c>
      <c r="I266" s="902"/>
    </row>
    <row r="267" spans="1:9" ht="15.75" customHeight="1">
      <c r="A267" s="1350" t="s">
        <v>2401</v>
      </c>
      <c r="B267" s="1351">
        <v>100</v>
      </c>
      <c r="C267" s="1351">
        <v>260</v>
      </c>
      <c r="D267" s="1351">
        <v>4800</v>
      </c>
      <c r="E267" s="1568">
        <v>2740</v>
      </c>
      <c r="F267" s="1573">
        <v>100805</v>
      </c>
      <c r="G267" s="1337">
        <f t="shared" si="3"/>
        <v>100805</v>
      </c>
      <c r="I267" s="902"/>
    </row>
    <row r="268" spans="1:9" ht="15.75" customHeight="1">
      <c r="A268" s="1350" t="s">
        <v>2402</v>
      </c>
      <c r="B268" s="1351">
        <v>100</v>
      </c>
      <c r="C268" s="1351">
        <v>260</v>
      </c>
      <c r="D268" s="1351">
        <v>4900</v>
      </c>
      <c r="E268" s="1568">
        <v>2801</v>
      </c>
      <c r="F268" s="1573">
        <v>102850</v>
      </c>
      <c r="G268" s="1337">
        <f t="shared" si="3"/>
        <v>102850</v>
      </c>
      <c r="I268" s="902"/>
    </row>
    <row r="269" spans="1:9" ht="15.75" customHeight="1" thickBot="1">
      <c r="A269" s="1352" t="s">
        <v>2403</v>
      </c>
      <c r="B269" s="1575">
        <v>100</v>
      </c>
      <c r="C269" s="1575">
        <v>260</v>
      </c>
      <c r="D269" s="1575">
        <v>5000</v>
      </c>
      <c r="E269" s="1569">
        <v>2863</v>
      </c>
      <c r="F269" s="1573">
        <v>104895</v>
      </c>
      <c r="G269" s="1338">
        <f t="shared" ref="G269:G332" si="4">(F269-F269*$B$4)</f>
        <v>104895</v>
      </c>
      <c r="I269" s="902"/>
    </row>
    <row r="270" spans="1:9" ht="15.75" customHeight="1">
      <c r="A270" s="1348" t="s">
        <v>2404</v>
      </c>
      <c r="B270" s="1349">
        <v>100</v>
      </c>
      <c r="C270" s="1349">
        <v>300</v>
      </c>
      <c r="D270" s="1349">
        <v>800</v>
      </c>
      <c r="E270" s="1567">
        <v>369</v>
      </c>
      <c r="F270" s="1573">
        <v>22277</v>
      </c>
      <c r="G270" s="1336">
        <f t="shared" si="4"/>
        <v>22277</v>
      </c>
      <c r="I270" s="902"/>
    </row>
    <row r="271" spans="1:9" ht="15.75" customHeight="1">
      <c r="A271" s="1350" t="s">
        <v>2405</v>
      </c>
      <c r="B271" s="1351">
        <v>100</v>
      </c>
      <c r="C271" s="1351">
        <v>300</v>
      </c>
      <c r="D271" s="1351">
        <v>900</v>
      </c>
      <c r="E271" s="1568">
        <v>442</v>
      </c>
      <c r="F271" s="1573">
        <v>24384</v>
      </c>
      <c r="G271" s="1337">
        <f t="shared" si="4"/>
        <v>24384</v>
      </c>
      <c r="I271" s="902"/>
    </row>
    <row r="272" spans="1:9" ht="15.75" customHeight="1">
      <c r="A272" s="1350" t="s">
        <v>2406</v>
      </c>
      <c r="B272" s="1351">
        <v>100</v>
      </c>
      <c r="C272" s="1351">
        <v>300</v>
      </c>
      <c r="D272" s="1351">
        <v>1000</v>
      </c>
      <c r="E272" s="1568">
        <v>516</v>
      </c>
      <c r="F272" s="1573">
        <v>26491</v>
      </c>
      <c r="G272" s="1337">
        <f t="shared" si="4"/>
        <v>26491</v>
      </c>
      <c r="I272" s="902"/>
    </row>
    <row r="273" spans="1:9" ht="15.75" customHeight="1">
      <c r="A273" s="1350" t="s">
        <v>2407</v>
      </c>
      <c r="B273" s="1351">
        <v>100</v>
      </c>
      <c r="C273" s="1351">
        <v>300</v>
      </c>
      <c r="D273" s="1351">
        <v>1100</v>
      </c>
      <c r="E273" s="1568">
        <v>590</v>
      </c>
      <c r="F273" s="1573">
        <v>28598</v>
      </c>
      <c r="G273" s="1337">
        <f t="shared" si="4"/>
        <v>28598</v>
      </c>
      <c r="I273" s="902"/>
    </row>
    <row r="274" spans="1:9" ht="15.75" customHeight="1">
      <c r="A274" s="1350" t="s">
        <v>2408</v>
      </c>
      <c r="B274" s="1351">
        <v>100</v>
      </c>
      <c r="C274" s="1351">
        <v>300</v>
      </c>
      <c r="D274" s="1351">
        <v>1200</v>
      </c>
      <c r="E274" s="1568">
        <v>664</v>
      </c>
      <c r="F274" s="1573">
        <v>30705</v>
      </c>
      <c r="G274" s="1337">
        <f t="shared" si="4"/>
        <v>30705</v>
      </c>
      <c r="I274" s="902"/>
    </row>
    <row r="275" spans="1:9" ht="15.75" customHeight="1">
      <c r="A275" s="1350" t="s">
        <v>2409</v>
      </c>
      <c r="B275" s="1351">
        <v>100</v>
      </c>
      <c r="C275" s="1351">
        <v>300</v>
      </c>
      <c r="D275" s="1351">
        <v>1300</v>
      </c>
      <c r="E275" s="1568">
        <v>737</v>
      </c>
      <c r="F275" s="1573">
        <v>32812</v>
      </c>
      <c r="G275" s="1337">
        <f t="shared" si="4"/>
        <v>32812</v>
      </c>
      <c r="I275" s="902"/>
    </row>
    <row r="276" spans="1:9" ht="15.75" customHeight="1">
      <c r="A276" s="1350" t="s">
        <v>2410</v>
      </c>
      <c r="B276" s="1351">
        <v>100</v>
      </c>
      <c r="C276" s="1351">
        <v>300</v>
      </c>
      <c r="D276" s="1351">
        <v>1400</v>
      </c>
      <c r="E276" s="1568">
        <v>811</v>
      </c>
      <c r="F276" s="1573">
        <v>34918</v>
      </c>
      <c r="G276" s="1337">
        <f t="shared" si="4"/>
        <v>34918</v>
      </c>
      <c r="I276" s="902"/>
    </row>
    <row r="277" spans="1:9" ht="15.75" customHeight="1">
      <c r="A277" s="1350" t="s">
        <v>2411</v>
      </c>
      <c r="B277" s="1351">
        <v>100</v>
      </c>
      <c r="C277" s="1351">
        <v>300</v>
      </c>
      <c r="D277" s="1351">
        <v>1500</v>
      </c>
      <c r="E277" s="1568">
        <v>885</v>
      </c>
      <c r="F277" s="1573">
        <v>37025</v>
      </c>
      <c r="G277" s="1337">
        <f t="shared" si="4"/>
        <v>37025</v>
      </c>
      <c r="I277" s="902"/>
    </row>
    <row r="278" spans="1:9" ht="15.75" customHeight="1">
      <c r="A278" s="1350" t="s">
        <v>2412</v>
      </c>
      <c r="B278" s="1351">
        <v>100</v>
      </c>
      <c r="C278" s="1351">
        <v>300</v>
      </c>
      <c r="D278" s="1351">
        <v>1600</v>
      </c>
      <c r="E278" s="1568">
        <v>958</v>
      </c>
      <c r="F278" s="1573">
        <v>39132</v>
      </c>
      <c r="G278" s="1337">
        <f t="shared" si="4"/>
        <v>39132</v>
      </c>
      <c r="I278" s="902"/>
    </row>
    <row r="279" spans="1:9" ht="15.75" customHeight="1">
      <c r="A279" s="1350" t="s">
        <v>2413</v>
      </c>
      <c r="B279" s="1351">
        <v>100</v>
      </c>
      <c r="C279" s="1351">
        <v>300</v>
      </c>
      <c r="D279" s="1351">
        <v>1700</v>
      </c>
      <c r="E279" s="1568">
        <v>1032</v>
      </c>
      <c r="F279" s="1573">
        <v>41239</v>
      </c>
      <c r="G279" s="1337">
        <f t="shared" si="4"/>
        <v>41239</v>
      </c>
      <c r="I279" s="902"/>
    </row>
    <row r="280" spans="1:9" ht="15.75" customHeight="1">
      <c r="A280" s="1350" t="s">
        <v>2414</v>
      </c>
      <c r="B280" s="1351">
        <v>100</v>
      </c>
      <c r="C280" s="1351">
        <v>300</v>
      </c>
      <c r="D280" s="1351">
        <v>1800</v>
      </c>
      <c r="E280" s="1568">
        <v>1106</v>
      </c>
      <c r="F280" s="1573">
        <v>43346</v>
      </c>
      <c r="G280" s="1337">
        <f t="shared" si="4"/>
        <v>43346</v>
      </c>
      <c r="I280" s="902"/>
    </row>
    <row r="281" spans="1:9" ht="15.75" customHeight="1">
      <c r="A281" s="1350" t="s">
        <v>2415</v>
      </c>
      <c r="B281" s="1351">
        <v>100</v>
      </c>
      <c r="C281" s="1351">
        <v>300</v>
      </c>
      <c r="D281" s="1351">
        <v>1900</v>
      </c>
      <c r="E281" s="1568">
        <v>1180</v>
      </c>
      <c r="F281" s="1573">
        <v>45453</v>
      </c>
      <c r="G281" s="1337">
        <f t="shared" si="4"/>
        <v>45453</v>
      </c>
      <c r="I281" s="902"/>
    </row>
    <row r="282" spans="1:9" ht="15.75" customHeight="1">
      <c r="A282" s="1350" t="s">
        <v>2416</v>
      </c>
      <c r="B282" s="1351">
        <v>100</v>
      </c>
      <c r="C282" s="1351">
        <v>300</v>
      </c>
      <c r="D282" s="1351">
        <v>2000</v>
      </c>
      <c r="E282" s="1568">
        <v>1253</v>
      </c>
      <c r="F282" s="1573">
        <v>47560</v>
      </c>
      <c r="G282" s="1337">
        <f t="shared" si="4"/>
        <v>47560</v>
      </c>
      <c r="I282" s="902"/>
    </row>
    <row r="283" spans="1:9" ht="15.75" customHeight="1">
      <c r="A283" s="1350" t="s">
        <v>2417</v>
      </c>
      <c r="B283" s="1351">
        <v>100</v>
      </c>
      <c r="C283" s="1351">
        <v>300</v>
      </c>
      <c r="D283" s="1351">
        <v>2100</v>
      </c>
      <c r="E283" s="1568">
        <v>1327</v>
      </c>
      <c r="F283" s="1573">
        <v>49667</v>
      </c>
      <c r="G283" s="1337">
        <f t="shared" si="4"/>
        <v>49667</v>
      </c>
      <c r="I283" s="902"/>
    </row>
    <row r="284" spans="1:9" ht="16.5" customHeight="1">
      <c r="A284" s="1350" t="s">
        <v>2418</v>
      </c>
      <c r="B284" s="1351">
        <v>100</v>
      </c>
      <c r="C284" s="1351">
        <v>300</v>
      </c>
      <c r="D284" s="1351">
        <v>2200</v>
      </c>
      <c r="E284" s="1568">
        <v>1401</v>
      </c>
      <c r="F284" s="1573">
        <v>51774</v>
      </c>
      <c r="G284" s="1337">
        <f t="shared" si="4"/>
        <v>51774</v>
      </c>
      <c r="I284" s="902"/>
    </row>
    <row r="285" spans="1:9" ht="15.75" customHeight="1">
      <c r="A285" s="1350" t="s">
        <v>2419</v>
      </c>
      <c r="B285" s="1351">
        <v>100</v>
      </c>
      <c r="C285" s="1351">
        <v>300</v>
      </c>
      <c r="D285" s="1351">
        <v>2300</v>
      </c>
      <c r="E285" s="1568">
        <v>1475</v>
      </c>
      <c r="F285" s="1573">
        <v>53881</v>
      </c>
      <c r="G285" s="1337">
        <f t="shared" si="4"/>
        <v>53881</v>
      </c>
      <c r="I285" s="902"/>
    </row>
    <row r="286" spans="1:9" ht="15.75" customHeight="1">
      <c r="A286" s="1350" t="s">
        <v>2420</v>
      </c>
      <c r="B286" s="1351">
        <v>100</v>
      </c>
      <c r="C286" s="1351">
        <v>300</v>
      </c>
      <c r="D286" s="1351">
        <v>2400</v>
      </c>
      <c r="E286" s="1568">
        <v>1548</v>
      </c>
      <c r="F286" s="1573">
        <v>55987</v>
      </c>
      <c r="G286" s="1337">
        <f t="shared" si="4"/>
        <v>55987</v>
      </c>
      <c r="I286" s="902"/>
    </row>
    <row r="287" spans="1:9" ht="15.75" customHeight="1">
      <c r="A287" s="1350" t="s">
        <v>2421</v>
      </c>
      <c r="B287" s="1351">
        <v>100</v>
      </c>
      <c r="C287" s="1351">
        <v>300</v>
      </c>
      <c r="D287" s="1351">
        <v>2500</v>
      </c>
      <c r="E287" s="1568">
        <v>1622</v>
      </c>
      <c r="F287" s="1573">
        <v>58094</v>
      </c>
      <c r="G287" s="1337">
        <f t="shared" si="4"/>
        <v>58094</v>
      </c>
      <c r="I287" s="902"/>
    </row>
    <row r="288" spans="1:9" ht="15.75" customHeight="1">
      <c r="A288" s="1350" t="s">
        <v>2422</v>
      </c>
      <c r="B288" s="1351">
        <v>100</v>
      </c>
      <c r="C288" s="1351">
        <v>300</v>
      </c>
      <c r="D288" s="1351">
        <v>2600</v>
      </c>
      <c r="E288" s="1568">
        <v>1696</v>
      </c>
      <c r="F288" s="1573">
        <v>60201</v>
      </c>
      <c r="G288" s="1337">
        <f t="shared" si="4"/>
        <v>60201</v>
      </c>
      <c r="I288" s="902"/>
    </row>
    <row r="289" spans="1:9" ht="15.75" customHeight="1">
      <c r="A289" s="1350" t="s">
        <v>2423</v>
      </c>
      <c r="B289" s="1351">
        <v>100</v>
      </c>
      <c r="C289" s="1351">
        <v>300</v>
      </c>
      <c r="D289" s="1351">
        <v>2700</v>
      </c>
      <c r="E289" s="1568">
        <v>1770</v>
      </c>
      <c r="F289" s="1573">
        <v>62308</v>
      </c>
      <c r="G289" s="1337">
        <f t="shared" si="4"/>
        <v>62308</v>
      </c>
      <c r="I289" s="902"/>
    </row>
    <row r="290" spans="1:9" ht="15.75" customHeight="1">
      <c r="A290" s="1350" t="s">
        <v>2424</v>
      </c>
      <c r="B290" s="1351">
        <v>100</v>
      </c>
      <c r="C290" s="1351">
        <v>300</v>
      </c>
      <c r="D290" s="1351">
        <v>2800</v>
      </c>
      <c r="E290" s="1568">
        <v>1843</v>
      </c>
      <c r="F290" s="1573">
        <v>64415</v>
      </c>
      <c r="G290" s="1337">
        <f t="shared" si="4"/>
        <v>64415</v>
      </c>
      <c r="I290" s="902"/>
    </row>
    <row r="291" spans="1:9" ht="15.75" customHeight="1">
      <c r="A291" s="1350" t="s">
        <v>2425</v>
      </c>
      <c r="B291" s="1351">
        <v>100</v>
      </c>
      <c r="C291" s="1351">
        <v>300</v>
      </c>
      <c r="D291" s="1351">
        <v>2900</v>
      </c>
      <c r="E291" s="1568">
        <v>1917</v>
      </c>
      <c r="F291" s="1573">
        <v>66522</v>
      </c>
      <c r="G291" s="1337">
        <f t="shared" si="4"/>
        <v>66522</v>
      </c>
      <c r="I291" s="902"/>
    </row>
    <row r="292" spans="1:9" ht="15.75" customHeight="1">
      <c r="A292" s="1350" t="s">
        <v>2426</v>
      </c>
      <c r="B292" s="1351">
        <v>100</v>
      </c>
      <c r="C292" s="1351">
        <v>300</v>
      </c>
      <c r="D292" s="1351">
        <v>3000</v>
      </c>
      <c r="E292" s="1568">
        <v>1991</v>
      </c>
      <c r="F292" s="1573">
        <v>68629</v>
      </c>
      <c r="G292" s="1337">
        <f t="shared" si="4"/>
        <v>68629</v>
      </c>
      <c r="I292" s="902"/>
    </row>
    <row r="293" spans="1:9" ht="15.75" customHeight="1">
      <c r="A293" s="1350" t="s">
        <v>2427</v>
      </c>
      <c r="B293" s="1351">
        <v>100</v>
      </c>
      <c r="C293" s="1351">
        <v>300</v>
      </c>
      <c r="D293" s="1351">
        <v>3100</v>
      </c>
      <c r="E293" s="1568">
        <v>2064</v>
      </c>
      <c r="F293" s="1573">
        <v>70736</v>
      </c>
      <c r="G293" s="1337">
        <f t="shared" si="4"/>
        <v>70736</v>
      </c>
      <c r="I293" s="902"/>
    </row>
    <row r="294" spans="1:9" ht="15.75" customHeight="1">
      <c r="A294" s="1350" t="s">
        <v>2428</v>
      </c>
      <c r="B294" s="1351">
        <v>100</v>
      </c>
      <c r="C294" s="1351">
        <v>300</v>
      </c>
      <c r="D294" s="1351">
        <v>3200</v>
      </c>
      <c r="E294" s="1568">
        <v>2138</v>
      </c>
      <c r="F294" s="1573">
        <v>72843</v>
      </c>
      <c r="G294" s="1337">
        <f t="shared" si="4"/>
        <v>72843</v>
      </c>
      <c r="I294" s="902"/>
    </row>
    <row r="295" spans="1:9" ht="15.75" customHeight="1">
      <c r="A295" s="1350" t="s">
        <v>2429</v>
      </c>
      <c r="B295" s="1351">
        <v>100</v>
      </c>
      <c r="C295" s="1351">
        <v>300</v>
      </c>
      <c r="D295" s="1351">
        <v>3300</v>
      </c>
      <c r="E295" s="1568">
        <v>2212</v>
      </c>
      <c r="F295" s="1573">
        <v>74949</v>
      </c>
      <c r="G295" s="1337">
        <f t="shared" si="4"/>
        <v>74949</v>
      </c>
      <c r="I295" s="902"/>
    </row>
    <row r="296" spans="1:9" ht="15.75" customHeight="1">
      <c r="A296" s="1350" t="s">
        <v>2430</v>
      </c>
      <c r="B296" s="1351">
        <v>100</v>
      </c>
      <c r="C296" s="1351">
        <v>300</v>
      </c>
      <c r="D296" s="1351">
        <v>3400</v>
      </c>
      <c r="E296" s="1568">
        <v>2286</v>
      </c>
      <c r="F296" s="1573">
        <v>77056</v>
      </c>
      <c r="G296" s="1337">
        <f t="shared" si="4"/>
        <v>77056</v>
      </c>
      <c r="I296" s="902"/>
    </row>
    <row r="297" spans="1:9" ht="15.75" customHeight="1">
      <c r="A297" s="1350" t="s">
        <v>2431</v>
      </c>
      <c r="B297" s="1351">
        <v>100</v>
      </c>
      <c r="C297" s="1351">
        <v>300</v>
      </c>
      <c r="D297" s="1351">
        <v>3500</v>
      </c>
      <c r="E297" s="1568">
        <v>2359</v>
      </c>
      <c r="F297" s="1573">
        <v>79163</v>
      </c>
      <c r="G297" s="1337">
        <f t="shared" si="4"/>
        <v>79163</v>
      </c>
      <c r="I297" s="902"/>
    </row>
    <row r="298" spans="1:9" ht="15.75" customHeight="1">
      <c r="A298" s="1350" t="s">
        <v>2432</v>
      </c>
      <c r="B298" s="1351">
        <v>100</v>
      </c>
      <c r="C298" s="1351">
        <v>300</v>
      </c>
      <c r="D298" s="1351">
        <v>3600</v>
      </c>
      <c r="E298" s="1568">
        <v>2396</v>
      </c>
      <c r="F298" s="1573">
        <v>81270</v>
      </c>
      <c r="G298" s="1337">
        <f t="shared" si="4"/>
        <v>81270</v>
      </c>
      <c r="I298" s="902"/>
    </row>
    <row r="299" spans="1:9" ht="15.75" customHeight="1">
      <c r="A299" s="1350" t="s">
        <v>2433</v>
      </c>
      <c r="B299" s="1351">
        <v>100</v>
      </c>
      <c r="C299" s="1351">
        <v>300</v>
      </c>
      <c r="D299" s="1351">
        <v>3700</v>
      </c>
      <c r="E299" s="1568">
        <v>2470</v>
      </c>
      <c r="F299" s="1573">
        <v>83377</v>
      </c>
      <c r="G299" s="1337">
        <f t="shared" si="4"/>
        <v>83377</v>
      </c>
      <c r="I299" s="902"/>
    </row>
    <row r="300" spans="1:9" ht="15.75" customHeight="1">
      <c r="A300" s="1350" t="s">
        <v>2434</v>
      </c>
      <c r="B300" s="1351">
        <v>100</v>
      </c>
      <c r="C300" s="1351">
        <v>300</v>
      </c>
      <c r="D300" s="1351">
        <v>3800</v>
      </c>
      <c r="E300" s="1568">
        <v>2544</v>
      </c>
      <c r="F300" s="1573">
        <v>85484</v>
      </c>
      <c r="G300" s="1337">
        <f t="shared" si="4"/>
        <v>85484</v>
      </c>
      <c r="I300" s="902"/>
    </row>
    <row r="301" spans="1:9" ht="15.75" customHeight="1">
      <c r="A301" s="1350" t="s">
        <v>2435</v>
      </c>
      <c r="B301" s="1351">
        <v>100</v>
      </c>
      <c r="C301" s="1351">
        <v>300</v>
      </c>
      <c r="D301" s="1351">
        <v>3900</v>
      </c>
      <c r="E301" s="1568">
        <v>2617</v>
      </c>
      <c r="F301" s="1573">
        <v>87591</v>
      </c>
      <c r="G301" s="1337">
        <f t="shared" si="4"/>
        <v>87591</v>
      </c>
      <c r="I301" s="902"/>
    </row>
    <row r="302" spans="1:9" ht="15.75" customHeight="1">
      <c r="A302" s="1350" t="s">
        <v>2436</v>
      </c>
      <c r="B302" s="1351">
        <v>100</v>
      </c>
      <c r="C302" s="1351">
        <v>300</v>
      </c>
      <c r="D302" s="1351">
        <v>4000</v>
      </c>
      <c r="E302" s="1568">
        <v>2691</v>
      </c>
      <c r="F302" s="1573">
        <v>89698</v>
      </c>
      <c r="G302" s="1337">
        <f t="shared" si="4"/>
        <v>89698</v>
      </c>
      <c r="I302" s="902"/>
    </row>
    <row r="303" spans="1:9" ht="15.75" customHeight="1">
      <c r="A303" s="1350" t="s">
        <v>2437</v>
      </c>
      <c r="B303" s="1351">
        <v>100</v>
      </c>
      <c r="C303" s="1351">
        <v>300</v>
      </c>
      <c r="D303" s="1351">
        <v>4100</v>
      </c>
      <c r="E303" s="1568">
        <v>2765</v>
      </c>
      <c r="F303" s="1573">
        <v>91805</v>
      </c>
      <c r="G303" s="1337">
        <f t="shared" si="4"/>
        <v>91805</v>
      </c>
      <c r="I303" s="902"/>
    </row>
    <row r="304" spans="1:9" ht="16.5" customHeight="1">
      <c r="A304" s="1350" t="s">
        <v>2438</v>
      </c>
      <c r="B304" s="1351">
        <v>100</v>
      </c>
      <c r="C304" s="1351">
        <v>300</v>
      </c>
      <c r="D304" s="1351">
        <v>4200</v>
      </c>
      <c r="E304" s="1568">
        <v>2839</v>
      </c>
      <c r="F304" s="1573">
        <v>93912</v>
      </c>
      <c r="G304" s="1337">
        <f t="shared" si="4"/>
        <v>93912</v>
      </c>
      <c r="I304" s="902"/>
    </row>
    <row r="305" spans="1:9" ht="15.75" customHeight="1">
      <c r="A305" s="1350" t="s">
        <v>2439</v>
      </c>
      <c r="B305" s="1351">
        <v>100</v>
      </c>
      <c r="C305" s="1351">
        <v>300</v>
      </c>
      <c r="D305" s="1351">
        <v>4300</v>
      </c>
      <c r="E305" s="1568">
        <v>2912</v>
      </c>
      <c r="F305" s="1573">
        <v>96018</v>
      </c>
      <c r="G305" s="1337">
        <f t="shared" si="4"/>
        <v>96018</v>
      </c>
      <c r="I305" s="902"/>
    </row>
    <row r="306" spans="1:9" ht="15.75" customHeight="1">
      <c r="A306" s="1350" t="s">
        <v>2440</v>
      </c>
      <c r="B306" s="1351">
        <v>100</v>
      </c>
      <c r="C306" s="1351">
        <v>300</v>
      </c>
      <c r="D306" s="1351">
        <v>4400</v>
      </c>
      <c r="E306" s="1568">
        <v>2986</v>
      </c>
      <c r="F306" s="1573">
        <v>98125</v>
      </c>
      <c r="G306" s="1337">
        <f t="shared" si="4"/>
        <v>98125</v>
      </c>
      <c r="I306" s="902"/>
    </row>
    <row r="307" spans="1:9" ht="15.75" customHeight="1">
      <c r="A307" s="1350" t="s">
        <v>2441</v>
      </c>
      <c r="B307" s="1351">
        <v>100</v>
      </c>
      <c r="C307" s="1351">
        <v>300</v>
      </c>
      <c r="D307" s="1351">
        <v>4500</v>
      </c>
      <c r="E307" s="1568">
        <v>3060</v>
      </c>
      <c r="F307" s="1573">
        <v>100232</v>
      </c>
      <c r="G307" s="1337">
        <f t="shared" si="4"/>
        <v>100232</v>
      </c>
      <c r="I307" s="902"/>
    </row>
    <row r="308" spans="1:9" ht="15.75" customHeight="1">
      <c r="A308" s="1350" t="s">
        <v>2442</v>
      </c>
      <c r="B308" s="1351">
        <v>100</v>
      </c>
      <c r="C308" s="1351">
        <v>300</v>
      </c>
      <c r="D308" s="1351">
        <v>4600</v>
      </c>
      <c r="E308" s="1568">
        <v>3134</v>
      </c>
      <c r="F308" s="1573">
        <v>102339</v>
      </c>
      <c r="G308" s="1337">
        <f t="shared" si="4"/>
        <v>102339</v>
      </c>
      <c r="I308" s="902"/>
    </row>
    <row r="309" spans="1:9" ht="15.75" customHeight="1">
      <c r="A309" s="1350" t="s">
        <v>2443</v>
      </c>
      <c r="B309" s="1351">
        <v>100</v>
      </c>
      <c r="C309" s="1351">
        <v>300</v>
      </c>
      <c r="D309" s="1351">
        <v>4700</v>
      </c>
      <c r="E309" s="1568">
        <v>3207</v>
      </c>
      <c r="F309" s="1573">
        <v>104446</v>
      </c>
      <c r="G309" s="1337">
        <f t="shared" si="4"/>
        <v>104446</v>
      </c>
      <c r="I309" s="902"/>
    </row>
    <row r="310" spans="1:9" ht="15.75" customHeight="1">
      <c r="A310" s="1350" t="s">
        <v>2444</v>
      </c>
      <c r="B310" s="1351">
        <v>100</v>
      </c>
      <c r="C310" s="1351">
        <v>300</v>
      </c>
      <c r="D310" s="1351">
        <v>4800</v>
      </c>
      <c r="E310" s="1568">
        <v>3281</v>
      </c>
      <c r="F310" s="1573">
        <v>106553</v>
      </c>
      <c r="G310" s="1337">
        <f t="shared" si="4"/>
        <v>106553</v>
      </c>
      <c r="I310" s="902"/>
    </row>
    <row r="311" spans="1:9" ht="15.75" customHeight="1">
      <c r="A311" s="1350" t="s">
        <v>2445</v>
      </c>
      <c r="B311" s="1351">
        <v>100</v>
      </c>
      <c r="C311" s="1351">
        <v>300</v>
      </c>
      <c r="D311" s="1351">
        <v>4900</v>
      </c>
      <c r="E311" s="1568">
        <v>3355</v>
      </c>
      <c r="F311" s="1573">
        <v>108660</v>
      </c>
      <c r="G311" s="1337">
        <f t="shared" si="4"/>
        <v>108660</v>
      </c>
      <c r="I311" s="902"/>
    </row>
    <row r="312" spans="1:9" ht="15.75" customHeight="1" thickBot="1">
      <c r="A312" s="1352" t="s">
        <v>2446</v>
      </c>
      <c r="B312" s="1575">
        <v>100</v>
      </c>
      <c r="C312" s="1575">
        <v>300</v>
      </c>
      <c r="D312" s="1575">
        <v>5000</v>
      </c>
      <c r="E312" s="1569">
        <v>3428</v>
      </c>
      <c r="F312" s="1573">
        <v>110767</v>
      </c>
      <c r="G312" s="1338">
        <f t="shared" si="4"/>
        <v>110767</v>
      </c>
      <c r="I312" s="902"/>
    </row>
    <row r="313" spans="1:9" ht="15.75" customHeight="1">
      <c r="A313" s="1348" t="s">
        <v>2447</v>
      </c>
      <c r="B313" s="1349">
        <v>100</v>
      </c>
      <c r="C313" s="1349">
        <v>380</v>
      </c>
      <c r="D313" s="1349">
        <v>800</v>
      </c>
      <c r="E313" s="1567">
        <v>462</v>
      </c>
      <c r="F313" s="1573">
        <v>26249</v>
      </c>
      <c r="G313" s="1336">
        <f t="shared" si="4"/>
        <v>26249</v>
      </c>
      <c r="I313" s="902"/>
    </row>
    <row r="314" spans="1:9" ht="15.75" customHeight="1">
      <c r="A314" s="1350" t="s">
        <v>2448</v>
      </c>
      <c r="B314" s="1351">
        <v>100</v>
      </c>
      <c r="C314" s="1351">
        <v>380</v>
      </c>
      <c r="D314" s="1351">
        <v>900</v>
      </c>
      <c r="E314" s="1568">
        <v>550</v>
      </c>
      <c r="F314" s="1573">
        <v>28881</v>
      </c>
      <c r="G314" s="1337">
        <f t="shared" si="4"/>
        <v>28881</v>
      </c>
      <c r="I314" s="902"/>
    </row>
    <row r="315" spans="1:9" ht="15.75" customHeight="1">
      <c r="A315" s="1350" t="s">
        <v>2449</v>
      </c>
      <c r="B315" s="1351">
        <v>100</v>
      </c>
      <c r="C315" s="1351">
        <v>380</v>
      </c>
      <c r="D315" s="1351">
        <v>1000</v>
      </c>
      <c r="E315" s="1568">
        <v>639</v>
      </c>
      <c r="F315" s="1573">
        <v>31514</v>
      </c>
      <c r="G315" s="1337">
        <f t="shared" si="4"/>
        <v>31514</v>
      </c>
      <c r="I315" s="902"/>
    </row>
    <row r="316" spans="1:9" ht="15.75" customHeight="1">
      <c r="A316" s="1350" t="s">
        <v>2450</v>
      </c>
      <c r="B316" s="1351">
        <v>100</v>
      </c>
      <c r="C316" s="1351">
        <v>380</v>
      </c>
      <c r="D316" s="1351">
        <v>1100</v>
      </c>
      <c r="E316" s="1568">
        <v>728</v>
      </c>
      <c r="F316" s="1573">
        <v>34146</v>
      </c>
      <c r="G316" s="1337">
        <f t="shared" si="4"/>
        <v>34146</v>
      </c>
      <c r="I316" s="902"/>
    </row>
    <row r="317" spans="1:9" ht="15.75" customHeight="1">
      <c r="A317" s="1350" t="s">
        <v>2451</v>
      </c>
      <c r="B317" s="1351">
        <v>100</v>
      </c>
      <c r="C317" s="1351">
        <v>380</v>
      </c>
      <c r="D317" s="1351">
        <v>1200</v>
      </c>
      <c r="E317" s="1568">
        <v>817</v>
      </c>
      <c r="F317" s="1573">
        <v>36779</v>
      </c>
      <c r="G317" s="1337">
        <f t="shared" si="4"/>
        <v>36779</v>
      </c>
      <c r="I317" s="902"/>
    </row>
    <row r="318" spans="1:9" ht="15.75" customHeight="1">
      <c r="A318" s="1350" t="s">
        <v>2452</v>
      </c>
      <c r="B318" s="1351">
        <v>100</v>
      </c>
      <c r="C318" s="1351">
        <v>380</v>
      </c>
      <c r="D318" s="1351">
        <v>1300</v>
      </c>
      <c r="E318" s="1568">
        <v>905</v>
      </c>
      <c r="F318" s="1573">
        <v>39411</v>
      </c>
      <c r="G318" s="1337">
        <f t="shared" si="4"/>
        <v>39411</v>
      </c>
      <c r="I318" s="902"/>
    </row>
    <row r="319" spans="1:9" ht="15.75" customHeight="1">
      <c r="A319" s="1350" t="s">
        <v>2453</v>
      </c>
      <c r="B319" s="1351">
        <v>100</v>
      </c>
      <c r="C319" s="1351">
        <v>380</v>
      </c>
      <c r="D319" s="1351">
        <v>1400</v>
      </c>
      <c r="E319" s="1568">
        <v>994</v>
      </c>
      <c r="F319" s="1573">
        <v>42044</v>
      </c>
      <c r="G319" s="1337">
        <f t="shared" si="4"/>
        <v>42044</v>
      </c>
      <c r="I319" s="902"/>
    </row>
    <row r="320" spans="1:9" ht="15.75" customHeight="1">
      <c r="A320" s="1350" t="s">
        <v>2454</v>
      </c>
      <c r="B320" s="1351">
        <v>100</v>
      </c>
      <c r="C320" s="1351">
        <v>380</v>
      </c>
      <c r="D320" s="1351">
        <v>1500</v>
      </c>
      <c r="E320" s="1568">
        <v>1083</v>
      </c>
      <c r="F320" s="1573">
        <v>44676</v>
      </c>
      <c r="G320" s="1337">
        <f t="shared" si="4"/>
        <v>44676</v>
      </c>
      <c r="I320" s="902"/>
    </row>
    <row r="321" spans="1:9" ht="15.75" customHeight="1">
      <c r="A321" s="1350" t="s">
        <v>2455</v>
      </c>
      <c r="B321" s="1351">
        <v>100</v>
      </c>
      <c r="C321" s="1351">
        <v>380</v>
      </c>
      <c r="D321" s="1351">
        <v>1600</v>
      </c>
      <c r="E321" s="1568">
        <v>1172</v>
      </c>
      <c r="F321" s="1573">
        <v>47309</v>
      </c>
      <c r="G321" s="1337">
        <f t="shared" si="4"/>
        <v>47309</v>
      </c>
      <c r="I321" s="902"/>
    </row>
    <row r="322" spans="1:9" ht="15.75" customHeight="1">
      <c r="A322" s="1350" t="s">
        <v>2456</v>
      </c>
      <c r="B322" s="1351">
        <v>100</v>
      </c>
      <c r="C322" s="1351">
        <v>380</v>
      </c>
      <c r="D322" s="1351">
        <v>1700</v>
      </c>
      <c r="E322" s="1568">
        <v>1260</v>
      </c>
      <c r="F322" s="1573">
        <v>49941</v>
      </c>
      <c r="G322" s="1337">
        <f t="shared" si="4"/>
        <v>49941</v>
      </c>
      <c r="I322" s="902"/>
    </row>
    <row r="323" spans="1:9" ht="15.75" customHeight="1">
      <c r="A323" s="1350" t="s">
        <v>2457</v>
      </c>
      <c r="B323" s="1351">
        <v>100</v>
      </c>
      <c r="C323" s="1351">
        <v>380</v>
      </c>
      <c r="D323" s="1351">
        <v>1800</v>
      </c>
      <c r="E323" s="1568">
        <v>1349</v>
      </c>
      <c r="F323" s="1573">
        <v>52574</v>
      </c>
      <c r="G323" s="1337">
        <f t="shared" si="4"/>
        <v>52574</v>
      </c>
      <c r="I323" s="902"/>
    </row>
    <row r="324" spans="1:9" ht="16.5" customHeight="1">
      <c r="A324" s="1350" t="s">
        <v>2458</v>
      </c>
      <c r="B324" s="1351">
        <v>100</v>
      </c>
      <c r="C324" s="1351">
        <v>380</v>
      </c>
      <c r="D324" s="1351">
        <v>1900</v>
      </c>
      <c r="E324" s="1568">
        <v>1438</v>
      </c>
      <c r="F324" s="1573">
        <v>55206</v>
      </c>
      <c r="G324" s="1337">
        <f t="shared" si="4"/>
        <v>55206</v>
      </c>
      <c r="I324" s="902"/>
    </row>
    <row r="325" spans="1:9" ht="15.75">
      <c r="A325" s="1350" t="s">
        <v>2459</v>
      </c>
      <c r="B325" s="1351">
        <v>100</v>
      </c>
      <c r="C325" s="1351">
        <v>380</v>
      </c>
      <c r="D325" s="1351">
        <v>2000</v>
      </c>
      <c r="E325" s="1568">
        <v>1527</v>
      </c>
      <c r="F325" s="1573">
        <v>57839</v>
      </c>
      <c r="G325" s="1337">
        <f t="shared" si="4"/>
        <v>57839</v>
      </c>
      <c r="I325" s="902"/>
    </row>
    <row r="326" spans="1:9" ht="15.75">
      <c r="A326" s="1350" t="s">
        <v>2460</v>
      </c>
      <c r="B326" s="1351">
        <v>100</v>
      </c>
      <c r="C326" s="1351">
        <v>380</v>
      </c>
      <c r="D326" s="1351">
        <v>2100</v>
      </c>
      <c r="E326" s="1568">
        <v>1615</v>
      </c>
      <c r="F326" s="1573">
        <v>60471</v>
      </c>
      <c r="G326" s="1337">
        <f t="shared" si="4"/>
        <v>60471</v>
      </c>
      <c r="I326" s="902"/>
    </row>
    <row r="327" spans="1:9" ht="15.75">
      <c r="A327" s="1350" t="s">
        <v>2461</v>
      </c>
      <c r="B327" s="1351">
        <v>100</v>
      </c>
      <c r="C327" s="1351">
        <v>380</v>
      </c>
      <c r="D327" s="1351">
        <v>2200</v>
      </c>
      <c r="E327" s="1568">
        <v>1704</v>
      </c>
      <c r="F327" s="1573">
        <v>63104</v>
      </c>
      <c r="G327" s="1337">
        <f t="shared" si="4"/>
        <v>63104</v>
      </c>
      <c r="I327" s="902"/>
    </row>
    <row r="328" spans="1:9" ht="15.75">
      <c r="A328" s="1350" t="s">
        <v>2462</v>
      </c>
      <c r="B328" s="1351">
        <v>100</v>
      </c>
      <c r="C328" s="1351">
        <v>380</v>
      </c>
      <c r="D328" s="1351">
        <v>2300</v>
      </c>
      <c r="E328" s="1568">
        <v>1793</v>
      </c>
      <c r="F328" s="1573">
        <v>65736</v>
      </c>
      <c r="G328" s="1337">
        <f t="shared" si="4"/>
        <v>65736</v>
      </c>
      <c r="I328" s="902"/>
    </row>
    <row r="329" spans="1:9" ht="15.75">
      <c r="A329" s="1350" t="s">
        <v>2463</v>
      </c>
      <c r="B329" s="1351">
        <v>100</v>
      </c>
      <c r="C329" s="1351">
        <v>380</v>
      </c>
      <c r="D329" s="1351">
        <v>2400</v>
      </c>
      <c r="E329" s="1568">
        <v>1882</v>
      </c>
      <c r="F329" s="1573">
        <v>68369</v>
      </c>
      <c r="G329" s="1337">
        <f t="shared" si="4"/>
        <v>68369</v>
      </c>
      <c r="I329" s="902"/>
    </row>
    <row r="330" spans="1:9" ht="15.75">
      <c r="A330" s="1350" t="s">
        <v>2464</v>
      </c>
      <c r="B330" s="1351">
        <v>100</v>
      </c>
      <c r="C330" s="1351">
        <v>380</v>
      </c>
      <c r="D330" s="1351">
        <v>2500</v>
      </c>
      <c r="E330" s="1568">
        <v>1970</v>
      </c>
      <c r="F330" s="1573">
        <v>71001</v>
      </c>
      <c r="G330" s="1337">
        <f t="shared" si="4"/>
        <v>71001</v>
      </c>
      <c r="I330" s="902"/>
    </row>
    <row r="331" spans="1:9" ht="15.75">
      <c r="A331" s="1350" t="s">
        <v>2465</v>
      </c>
      <c r="B331" s="1351">
        <v>100</v>
      </c>
      <c r="C331" s="1351">
        <v>380</v>
      </c>
      <c r="D331" s="1351">
        <v>2600</v>
      </c>
      <c r="E331" s="1568">
        <v>2059</v>
      </c>
      <c r="F331" s="1573">
        <v>73634</v>
      </c>
      <c r="G331" s="1337">
        <f t="shared" si="4"/>
        <v>73634</v>
      </c>
      <c r="I331" s="902"/>
    </row>
    <row r="332" spans="1:9" ht="15.75">
      <c r="A332" s="1350" t="s">
        <v>2466</v>
      </c>
      <c r="B332" s="1351">
        <v>100</v>
      </c>
      <c r="C332" s="1351">
        <v>380</v>
      </c>
      <c r="D332" s="1351">
        <v>2700</v>
      </c>
      <c r="E332" s="1568">
        <v>2148</v>
      </c>
      <c r="F332" s="1573">
        <v>76266</v>
      </c>
      <c r="G332" s="1337">
        <f t="shared" si="4"/>
        <v>76266</v>
      </c>
      <c r="I332" s="902"/>
    </row>
    <row r="333" spans="1:9" ht="15.75">
      <c r="A333" s="1350" t="s">
        <v>2467</v>
      </c>
      <c r="B333" s="1351">
        <v>100</v>
      </c>
      <c r="C333" s="1351">
        <v>380</v>
      </c>
      <c r="D333" s="1351">
        <v>2800</v>
      </c>
      <c r="E333" s="1568">
        <v>2237</v>
      </c>
      <c r="F333" s="1573">
        <v>78899</v>
      </c>
      <c r="G333" s="1337">
        <f t="shared" ref="G333:G396" si="5">(F333-F333*$B$4)</f>
        <v>78899</v>
      </c>
      <c r="I333" s="902"/>
    </row>
    <row r="334" spans="1:9" ht="15.75">
      <c r="A334" s="1350" t="s">
        <v>2468</v>
      </c>
      <c r="B334" s="1351">
        <v>100</v>
      </c>
      <c r="C334" s="1351">
        <v>380</v>
      </c>
      <c r="D334" s="1351">
        <v>2900</v>
      </c>
      <c r="E334" s="1568">
        <v>2325</v>
      </c>
      <c r="F334" s="1573">
        <v>81531</v>
      </c>
      <c r="G334" s="1337">
        <f t="shared" si="5"/>
        <v>81531</v>
      </c>
      <c r="I334" s="902"/>
    </row>
    <row r="335" spans="1:9" ht="15.75">
      <c r="A335" s="1350" t="s">
        <v>2469</v>
      </c>
      <c r="B335" s="1351">
        <v>100</v>
      </c>
      <c r="C335" s="1351">
        <v>380</v>
      </c>
      <c r="D335" s="1351">
        <v>3000</v>
      </c>
      <c r="E335" s="1568">
        <v>2414</v>
      </c>
      <c r="F335" s="1573">
        <v>84164</v>
      </c>
      <c r="G335" s="1337">
        <f t="shared" si="5"/>
        <v>84164</v>
      </c>
      <c r="I335" s="902"/>
    </row>
    <row r="336" spans="1:9" ht="15.75">
      <c r="A336" s="1350" t="s">
        <v>2470</v>
      </c>
      <c r="B336" s="1351">
        <v>100</v>
      </c>
      <c r="C336" s="1351">
        <v>380</v>
      </c>
      <c r="D336" s="1351">
        <v>3100</v>
      </c>
      <c r="E336" s="1568">
        <v>2503</v>
      </c>
      <c r="F336" s="1573">
        <v>86796</v>
      </c>
      <c r="G336" s="1337">
        <f t="shared" si="5"/>
        <v>86796</v>
      </c>
      <c r="I336" s="902"/>
    </row>
    <row r="337" spans="1:9" ht="15.75">
      <c r="A337" s="1350" t="s">
        <v>2471</v>
      </c>
      <c r="B337" s="1351">
        <v>100</v>
      </c>
      <c r="C337" s="1351">
        <v>380</v>
      </c>
      <c r="D337" s="1351">
        <v>3200</v>
      </c>
      <c r="E337" s="1568">
        <v>2592</v>
      </c>
      <c r="F337" s="1573">
        <v>89429</v>
      </c>
      <c r="G337" s="1337">
        <f t="shared" si="5"/>
        <v>89429</v>
      </c>
      <c r="I337" s="902"/>
    </row>
    <row r="338" spans="1:9" ht="15.75">
      <c r="A338" s="1350" t="s">
        <v>2472</v>
      </c>
      <c r="B338" s="1351">
        <v>100</v>
      </c>
      <c r="C338" s="1351">
        <v>380</v>
      </c>
      <c r="D338" s="1351">
        <v>3300</v>
      </c>
      <c r="E338" s="1568">
        <v>2680</v>
      </c>
      <c r="F338" s="1573">
        <v>92061</v>
      </c>
      <c r="G338" s="1337">
        <f t="shared" si="5"/>
        <v>92061</v>
      </c>
      <c r="I338" s="902"/>
    </row>
    <row r="339" spans="1:9" ht="15.75">
      <c r="A339" s="1350" t="s">
        <v>2473</v>
      </c>
      <c r="B339" s="1351">
        <v>100</v>
      </c>
      <c r="C339" s="1351">
        <v>380</v>
      </c>
      <c r="D339" s="1351">
        <v>3400</v>
      </c>
      <c r="E339" s="1568">
        <v>2769</v>
      </c>
      <c r="F339" s="1573">
        <v>94694</v>
      </c>
      <c r="G339" s="1337">
        <f t="shared" si="5"/>
        <v>94694</v>
      </c>
      <c r="I339" s="902"/>
    </row>
    <row r="340" spans="1:9" ht="15.75">
      <c r="A340" s="1350" t="s">
        <v>2474</v>
      </c>
      <c r="B340" s="1351">
        <v>100</v>
      </c>
      <c r="C340" s="1351">
        <v>380</v>
      </c>
      <c r="D340" s="1351">
        <v>3500</v>
      </c>
      <c r="E340" s="1568">
        <v>2858</v>
      </c>
      <c r="F340" s="1573">
        <v>97326</v>
      </c>
      <c r="G340" s="1337">
        <f t="shared" si="5"/>
        <v>97326</v>
      </c>
      <c r="I340" s="902"/>
    </row>
    <row r="341" spans="1:9" ht="15.75">
      <c r="A341" s="1350" t="s">
        <v>2475</v>
      </c>
      <c r="B341" s="1351">
        <v>100</v>
      </c>
      <c r="C341" s="1351">
        <v>380</v>
      </c>
      <c r="D341" s="1351">
        <v>3600</v>
      </c>
      <c r="E341" s="1568">
        <v>2902</v>
      </c>
      <c r="F341" s="1573">
        <v>99959</v>
      </c>
      <c r="G341" s="1337">
        <f t="shared" si="5"/>
        <v>99959</v>
      </c>
      <c r="I341" s="902"/>
    </row>
    <row r="342" spans="1:9" ht="15.75">
      <c r="A342" s="1350" t="s">
        <v>2476</v>
      </c>
      <c r="B342" s="1351">
        <v>100</v>
      </c>
      <c r="C342" s="1351">
        <v>380</v>
      </c>
      <c r="D342" s="1351">
        <v>3700</v>
      </c>
      <c r="E342" s="1568">
        <v>2991</v>
      </c>
      <c r="F342" s="1573">
        <v>102591</v>
      </c>
      <c r="G342" s="1337">
        <f t="shared" si="5"/>
        <v>102591</v>
      </c>
      <c r="I342" s="902"/>
    </row>
    <row r="343" spans="1:9" ht="15.75">
      <c r="A343" s="1350" t="s">
        <v>2477</v>
      </c>
      <c r="B343" s="1351">
        <v>100</v>
      </c>
      <c r="C343" s="1351">
        <v>380</v>
      </c>
      <c r="D343" s="1351">
        <v>3800</v>
      </c>
      <c r="E343" s="1568">
        <v>3080</v>
      </c>
      <c r="F343" s="1573">
        <v>105224</v>
      </c>
      <c r="G343" s="1337">
        <f t="shared" si="5"/>
        <v>105224</v>
      </c>
      <c r="I343" s="902"/>
    </row>
    <row r="344" spans="1:9" ht="15.75">
      <c r="A344" s="1350" t="s">
        <v>2478</v>
      </c>
      <c r="B344" s="1351">
        <v>100</v>
      </c>
      <c r="C344" s="1351">
        <v>380</v>
      </c>
      <c r="D344" s="1351">
        <v>3900</v>
      </c>
      <c r="E344" s="1568">
        <v>3168</v>
      </c>
      <c r="F344" s="1573">
        <v>107856</v>
      </c>
      <c r="G344" s="1337">
        <f t="shared" si="5"/>
        <v>107856</v>
      </c>
      <c r="I344" s="902"/>
    </row>
    <row r="345" spans="1:9" ht="15.75">
      <c r="A345" s="1350" t="s">
        <v>2479</v>
      </c>
      <c r="B345" s="1351">
        <v>100</v>
      </c>
      <c r="C345" s="1351">
        <v>380</v>
      </c>
      <c r="D345" s="1351">
        <v>4000</v>
      </c>
      <c r="E345" s="1568">
        <v>3257</v>
      </c>
      <c r="F345" s="1573">
        <v>110489</v>
      </c>
      <c r="G345" s="1337">
        <f t="shared" si="5"/>
        <v>110489</v>
      </c>
      <c r="I345" s="902"/>
    </row>
    <row r="346" spans="1:9" ht="15.75">
      <c r="A346" s="1350" t="s">
        <v>2480</v>
      </c>
      <c r="B346" s="1351">
        <v>100</v>
      </c>
      <c r="C346" s="1351">
        <v>380</v>
      </c>
      <c r="D346" s="1351">
        <v>4100</v>
      </c>
      <c r="E346" s="1568">
        <v>3346</v>
      </c>
      <c r="F346" s="1573">
        <v>113121</v>
      </c>
      <c r="G346" s="1337">
        <f t="shared" si="5"/>
        <v>113121</v>
      </c>
      <c r="I346" s="902"/>
    </row>
    <row r="347" spans="1:9" ht="15.75">
      <c r="A347" s="1350" t="s">
        <v>2481</v>
      </c>
      <c r="B347" s="1351">
        <v>100</v>
      </c>
      <c r="C347" s="1351">
        <v>380</v>
      </c>
      <c r="D347" s="1351">
        <v>4200</v>
      </c>
      <c r="E347" s="1568">
        <v>3435</v>
      </c>
      <c r="F347" s="1573">
        <v>115754</v>
      </c>
      <c r="G347" s="1337">
        <f t="shared" si="5"/>
        <v>115754</v>
      </c>
      <c r="I347" s="902"/>
    </row>
    <row r="348" spans="1:9" ht="15.75">
      <c r="A348" s="1350" t="s">
        <v>2482</v>
      </c>
      <c r="B348" s="1351">
        <v>100</v>
      </c>
      <c r="C348" s="1351">
        <v>380</v>
      </c>
      <c r="D348" s="1351">
        <v>4300</v>
      </c>
      <c r="E348" s="1568">
        <v>3523</v>
      </c>
      <c r="F348" s="1573">
        <v>118386</v>
      </c>
      <c r="G348" s="1337">
        <f t="shared" si="5"/>
        <v>118386</v>
      </c>
      <c r="I348" s="902"/>
    </row>
    <row r="349" spans="1:9" ht="15.75">
      <c r="A349" s="1350" t="s">
        <v>2483</v>
      </c>
      <c r="B349" s="1351">
        <v>100</v>
      </c>
      <c r="C349" s="1351">
        <v>380</v>
      </c>
      <c r="D349" s="1351">
        <v>4400</v>
      </c>
      <c r="E349" s="1568">
        <v>3612</v>
      </c>
      <c r="F349" s="1573">
        <v>121019</v>
      </c>
      <c r="G349" s="1337">
        <f t="shared" si="5"/>
        <v>121019</v>
      </c>
      <c r="I349" s="902"/>
    </row>
    <row r="350" spans="1:9" ht="15.75">
      <c r="A350" s="1350" t="s">
        <v>2484</v>
      </c>
      <c r="B350" s="1351">
        <v>100</v>
      </c>
      <c r="C350" s="1351">
        <v>380</v>
      </c>
      <c r="D350" s="1351">
        <v>4500</v>
      </c>
      <c r="E350" s="1568">
        <v>3701</v>
      </c>
      <c r="F350" s="1573">
        <v>123651</v>
      </c>
      <c r="G350" s="1337">
        <f t="shared" si="5"/>
        <v>123651</v>
      </c>
      <c r="I350" s="902"/>
    </row>
    <row r="351" spans="1:9" ht="15.75">
      <c r="A351" s="1350" t="s">
        <v>2485</v>
      </c>
      <c r="B351" s="1351">
        <v>100</v>
      </c>
      <c r="C351" s="1351">
        <v>380</v>
      </c>
      <c r="D351" s="1351">
        <v>4600</v>
      </c>
      <c r="E351" s="1568">
        <v>3790</v>
      </c>
      <c r="F351" s="1573">
        <v>126284</v>
      </c>
      <c r="G351" s="1337">
        <f t="shared" si="5"/>
        <v>126284</v>
      </c>
      <c r="I351" s="902"/>
    </row>
    <row r="352" spans="1:9" ht="15.75">
      <c r="A352" s="1350" t="s">
        <v>2486</v>
      </c>
      <c r="B352" s="1351">
        <v>100</v>
      </c>
      <c r="C352" s="1351">
        <v>380</v>
      </c>
      <c r="D352" s="1351">
        <v>4700</v>
      </c>
      <c r="E352" s="1568">
        <v>3878</v>
      </c>
      <c r="F352" s="1573">
        <v>128916</v>
      </c>
      <c r="G352" s="1337">
        <f t="shared" si="5"/>
        <v>128916</v>
      </c>
      <c r="I352" s="902"/>
    </row>
    <row r="353" spans="1:9" ht="15.75">
      <c r="A353" s="1350" t="s">
        <v>2487</v>
      </c>
      <c r="B353" s="1351">
        <v>100</v>
      </c>
      <c r="C353" s="1351">
        <v>380</v>
      </c>
      <c r="D353" s="1351">
        <v>4800</v>
      </c>
      <c r="E353" s="1568">
        <v>3967</v>
      </c>
      <c r="F353" s="1573">
        <v>131549</v>
      </c>
      <c r="G353" s="1337">
        <f t="shared" si="5"/>
        <v>131549</v>
      </c>
      <c r="I353" s="902"/>
    </row>
    <row r="354" spans="1:9" ht="15.75">
      <c r="A354" s="1350" t="s">
        <v>2488</v>
      </c>
      <c r="B354" s="1351">
        <v>100</v>
      </c>
      <c r="C354" s="1351">
        <v>380</v>
      </c>
      <c r="D354" s="1351">
        <v>4900</v>
      </c>
      <c r="E354" s="1568">
        <v>4056</v>
      </c>
      <c r="F354" s="1573">
        <v>134181</v>
      </c>
      <c r="G354" s="1337">
        <f t="shared" si="5"/>
        <v>134181</v>
      </c>
      <c r="I354" s="902"/>
    </row>
    <row r="355" spans="1:9" ht="16.5" thickBot="1">
      <c r="A355" s="1352" t="s">
        <v>2489</v>
      </c>
      <c r="B355" s="1342">
        <v>100</v>
      </c>
      <c r="C355" s="1342">
        <v>380</v>
      </c>
      <c r="D355" s="1342">
        <v>5000</v>
      </c>
      <c r="E355" s="1569">
        <v>4145</v>
      </c>
      <c r="F355" s="1573">
        <v>136814</v>
      </c>
      <c r="G355" s="1338">
        <f t="shared" si="5"/>
        <v>136814</v>
      </c>
      <c r="I355" s="902"/>
    </row>
    <row r="356" spans="1:9" ht="15.75">
      <c r="A356" s="1348" t="s">
        <v>2490</v>
      </c>
      <c r="B356" s="1349">
        <v>120</v>
      </c>
      <c r="C356" s="1349">
        <v>200</v>
      </c>
      <c r="D356" s="1349">
        <v>800</v>
      </c>
      <c r="E356" s="1567">
        <v>269</v>
      </c>
      <c r="F356" s="1573">
        <v>17973</v>
      </c>
      <c r="G356" s="1336">
        <f t="shared" si="5"/>
        <v>17973</v>
      </c>
      <c r="I356" s="902"/>
    </row>
    <row r="357" spans="1:9" ht="15.75">
      <c r="A357" s="1350" t="s">
        <v>2491</v>
      </c>
      <c r="B357" s="1351">
        <v>120</v>
      </c>
      <c r="C357" s="1351">
        <v>200</v>
      </c>
      <c r="D357" s="1351">
        <v>900</v>
      </c>
      <c r="E357" s="1568">
        <v>321</v>
      </c>
      <c r="F357" s="1573">
        <v>19754</v>
      </c>
      <c r="G357" s="1337">
        <f t="shared" si="5"/>
        <v>19754</v>
      </c>
      <c r="I357" s="902"/>
    </row>
    <row r="358" spans="1:9" ht="15.75">
      <c r="A358" s="1350" t="s">
        <v>2492</v>
      </c>
      <c r="B358" s="1351">
        <v>120</v>
      </c>
      <c r="C358" s="1351">
        <v>200</v>
      </c>
      <c r="D358" s="1351">
        <v>1000</v>
      </c>
      <c r="E358" s="1568">
        <v>373</v>
      </c>
      <c r="F358" s="1573">
        <v>21536</v>
      </c>
      <c r="G358" s="1337">
        <f t="shared" si="5"/>
        <v>21536</v>
      </c>
      <c r="I358" s="902"/>
    </row>
    <row r="359" spans="1:9" ht="15.75">
      <c r="A359" s="1350" t="s">
        <v>2493</v>
      </c>
      <c r="B359" s="1351">
        <v>120</v>
      </c>
      <c r="C359" s="1351">
        <v>200</v>
      </c>
      <c r="D359" s="1351">
        <v>1100</v>
      </c>
      <c r="E359" s="1568">
        <v>424</v>
      </c>
      <c r="F359" s="1573">
        <v>23318</v>
      </c>
      <c r="G359" s="1337">
        <f t="shared" si="5"/>
        <v>23318</v>
      </c>
      <c r="I359" s="902"/>
    </row>
    <row r="360" spans="1:9" ht="15.75">
      <c r="A360" s="1350" t="s">
        <v>2494</v>
      </c>
      <c r="B360" s="1351">
        <v>120</v>
      </c>
      <c r="C360" s="1351">
        <v>200</v>
      </c>
      <c r="D360" s="1351">
        <v>1200</v>
      </c>
      <c r="E360" s="1568">
        <v>476</v>
      </c>
      <c r="F360" s="1573">
        <v>25100</v>
      </c>
      <c r="G360" s="1337">
        <f t="shared" si="5"/>
        <v>25100</v>
      </c>
      <c r="I360" s="902"/>
    </row>
    <row r="361" spans="1:9" ht="15.75">
      <c r="A361" s="1350" t="s">
        <v>2495</v>
      </c>
      <c r="B361" s="1351">
        <v>120</v>
      </c>
      <c r="C361" s="1351">
        <v>200</v>
      </c>
      <c r="D361" s="1351">
        <v>1300</v>
      </c>
      <c r="E361" s="1568">
        <v>528</v>
      </c>
      <c r="F361" s="1573">
        <v>26882</v>
      </c>
      <c r="G361" s="1337">
        <f t="shared" si="5"/>
        <v>26882</v>
      </c>
      <c r="I361" s="902"/>
    </row>
    <row r="362" spans="1:9" ht="15.75">
      <c r="A362" s="1350" t="s">
        <v>2496</v>
      </c>
      <c r="B362" s="1351">
        <v>120</v>
      </c>
      <c r="C362" s="1351">
        <v>200</v>
      </c>
      <c r="D362" s="1351">
        <v>1400</v>
      </c>
      <c r="E362" s="1568">
        <v>580</v>
      </c>
      <c r="F362" s="1573">
        <v>28664</v>
      </c>
      <c r="G362" s="1337">
        <f t="shared" si="5"/>
        <v>28664</v>
      </c>
      <c r="I362" s="902"/>
    </row>
    <row r="363" spans="1:9" ht="15.75">
      <c r="A363" s="1350" t="s">
        <v>2497</v>
      </c>
      <c r="B363" s="1351">
        <v>120</v>
      </c>
      <c r="C363" s="1351">
        <v>200</v>
      </c>
      <c r="D363" s="1351">
        <v>1500</v>
      </c>
      <c r="E363" s="1568">
        <v>631</v>
      </c>
      <c r="F363" s="1573">
        <v>30446</v>
      </c>
      <c r="G363" s="1337">
        <f t="shared" si="5"/>
        <v>30446</v>
      </c>
      <c r="I363" s="902"/>
    </row>
    <row r="364" spans="1:9" ht="15.75">
      <c r="A364" s="1350" t="s">
        <v>2498</v>
      </c>
      <c r="B364" s="1351">
        <v>120</v>
      </c>
      <c r="C364" s="1351">
        <v>200</v>
      </c>
      <c r="D364" s="1351">
        <v>1600</v>
      </c>
      <c r="E364" s="1568">
        <v>683</v>
      </c>
      <c r="F364" s="1573">
        <v>32228</v>
      </c>
      <c r="G364" s="1337">
        <f t="shared" si="5"/>
        <v>32228</v>
      </c>
      <c r="I364" s="902"/>
    </row>
    <row r="365" spans="1:9" ht="15.75">
      <c r="A365" s="1350" t="s">
        <v>2499</v>
      </c>
      <c r="B365" s="1351">
        <v>120</v>
      </c>
      <c r="C365" s="1351">
        <v>200</v>
      </c>
      <c r="D365" s="1351">
        <v>1700</v>
      </c>
      <c r="E365" s="1568">
        <v>735</v>
      </c>
      <c r="F365" s="1573">
        <v>34010</v>
      </c>
      <c r="G365" s="1337">
        <f t="shared" si="5"/>
        <v>34010</v>
      </c>
      <c r="I365" s="902"/>
    </row>
    <row r="366" spans="1:9" ht="15.75">
      <c r="A366" s="1350" t="s">
        <v>2500</v>
      </c>
      <c r="B366" s="1351">
        <v>120</v>
      </c>
      <c r="C366" s="1351">
        <v>200</v>
      </c>
      <c r="D366" s="1351">
        <v>1800</v>
      </c>
      <c r="E366" s="1568">
        <v>787</v>
      </c>
      <c r="F366" s="1573">
        <v>35791</v>
      </c>
      <c r="G366" s="1337">
        <f t="shared" si="5"/>
        <v>35791</v>
      </c>
      <c r="I366" s="902"/>
    </row>
    <row r="367" spans="1:9" ht="15.75">
      <c r="A367" s="1350" t="s">
        <v>2501</v>
      </c>
      <c r="B367" s="1351">
        <v>120</v>
      </c>
      <c r="C367" s="1351">
        <v>200</v>
      </c>
      <c r="D367" s="1351">
        <v>1900</v>
      </c>
      <c r="E367" s="1568">
        <v>838</v>
      </c>
      <c r="F367" s="1573">
        <v>37573</v>
      </c>
      <c r="G367" s="1337">
        <f t="shared" si="5"/>
        <v>37573</v>
      </c>
      <c r="I367" s="902"/>
    </row>
    <row r="368" spans="1:9" ht="15.75">
      <c r="A368" s="1350" t="s">
        <v>2502</v>
      </c>
      <c r="B368" s="1351">
        <v>120</v>
      </c>
      <c r="C368" s="1351">
        <v>200</v>
      </c>
      <c r="D368" s="1351">
        <v>2000</v>
      </c>
      <c r="E368" s="1568">
        <v>890</v>
      </c>
      <c r="F368" s="1573">
        <v>39355</v>
      </c>
      <c r="G368" s="1337">
        <f t="shared" si="5"/>
        <v>39355</v>
      </c>
      <c r="I368" s="902"/>
    </row>
    <row r="369" spans="1:9" ht="15.75">
      <c r="A369" s="1350" t="s">
        <v>2503</v>
      </c>
      <c r="B369" s="1351">
        <v>120</v>
      </c>
      <c r="C369" s="1351">
        <v>200</v>
      </c>
      <c r="D369" s="1351">
        <v>2100</v>
      </c>
      <c r="E369" s="1568">
        <v>942</v>
      </c>
      <c r="F369" s="1573">
        <v>41137</v>
      </c>
      <c r="G369" s="1337">
        <f t="shared" si="5"/>
        <v>41137</v>
      </c>
      <c r="I369" s="902"/>
    </row>
    <row r="370" spans="1:9" ht="15.75">
      <c r="A370" s="1350" t="s">
        <v>2504</v>
      </c>
      <c r="B370" s="1351">
        <v>120</v>
      </c>
      <c r="C370" s="1351">
        <v>200</v>
      </c>
      <c r="D370" s="1351">
        <v>2200</v>
      </c>
      <c r="E370" s="1568">
        <v>994</v>
      </c>
      <c r="F370" s="1573">
        <v>42919</v>
      </c>
      <c r="G370" s="1337">
        <f t="shared" si="5"/>
        <v>42919</v>
      </c>
      <c r="I370" s="902"/>
    </row>
    <row r="371" spans="1:9" ht="15.75">
      <c r="A371" s="1350" t="s">
        <v>2505</v>
      </c>
      <c r="B371" s="1351">
        <v>120</v>
      </c>
      <c r="C371" s="1351">
        <v>200</v>
      </c>
      <c r="D371" s="1351">
        <v>2300</v>
      </c>
      <c r="E371" s="1568">
        <v>1045</v>
      </c>
      <c r="F371" s="1573">
        <v>44701</v>
      </c>
      <c r="G371" s="1337">
        <f t="shared" si="5"/>
        <v>44701</v>
      </c>
      <c r="I371" s="902"/>
    </row>
    <row r="372" spans="1:9" ht="15.75">
      <c r="A372" s="1350" t="s">
        <v>2506</v>
      </c>
      <c r="B372" s="1351">
        <v>120</v>
      </c>
      <c r="C372" s="1351">
        <v>200</v>
      </c>
      <c r="D372" s="1351">
        <v>2400</v>
      </c>
      <c r="E372" s="1568">
        <v>1097</v>
      </c>
      <c r="F372" s="1573">
        <v>46483</v>
      </c>
      <c r="G372" s="1337">
        <f t="shared" si="5"/>
        <v>46483</v>
      </c>
      <c r="I372" s="902"/>
    </row>
    <row r="373" spans="1:9" ht="15.75">
      <c r="A373" s="1350" t="s">
        <v>2507</v>
      </c>
      <c r="B373" s="1351">
        <v>120</v>
      </c>
      <c r="C373" s="1351">
        <v>200</v>
      </c>
      <c r="D373" s="1351">
        <v>2500</v>
      </c>
      <c r="E373" s="1568">
        <v>1149</v>
      </c>
      <c r="F373" s="1573">
        <v>48265</v>
      </c>
      <c r="G373" s="1337">
        <f t="shared" si="5"/>
        <v>48265</v>
      </c>
      <c r="I373" s="902"/>
    </row>
    <row r="374" spans="1:9" ht="15.75">
      <c r="A374" s="1350" t="s">
        <v>2508</v>
      </c>
      <c r="B374" s="1351">
        <v>120</v>
      </c>
      <c r="C374" s="1351">
        <v>200</v>
      </c>
      <c r="D374" s="1351">
        <v>2600</v>
      </c>
      <c r="E374" s="1568">
        <v>1201</v>
      </c>
      <c r="F374" s="1573">
        <v>50047</v>
      </c>
      <c r="G374" s="1337">
        <f t="shared" si="5"/>
        <v>50047</v>
      </c>
      <c r="I374" s="902"/>
    </row>
    <row r="375" spans="1:9" ht="15.75">
      <c r="A375" s="1350" t="s">
        <v>2509</v>
      </c>
      <c r="B375" s="1351">
        <v>120</v>
      </c>
      <c r="C375" s="1351">
        <v>200</v>
      </c>
      <c r="D375" s="1351">
        <v>2700</v>
      </c>
      <c r="E375" s="1568">
        <v>1252</v>
      </c>
      <c r="F375" s="1573">
        <v>51829</v>
      </c>
      <c r="G375" s="1337">
        <f t="shared" si="5"/>
        <v>51829</v>
      </c>
      <c r="I375" s="902"/>
    </row>
    <row r="376" spans="1:9" ht="15.75">
      <c r="A376" s="1350" t="s">
        <v>2510</v>
      </c>
      <c r="B376" s="1351">
        <v>120</v>
      </c>
      <c r="C376" s="1351">
        <v>200</v>
      </c>
      <c r="D376" s="1351">
        <v>2800</v>
      </c>
      <c r="E376" s="1568">
        <v>1304</v>
      </c>
      <c r="F376" s="1573">
        <v>53610</v>
      </c>
      <c r="G376" s="1337">
        <f t="shared" si="5"/>
        <v>53610</v>
      </c>
      <c r="I376" s="902"/>
    </row>
    <row r="377" spans="1:9" ht="15.75">
      <c r="A377" s="1350" t="s">
        <v>2511</v>
      </c>
      <c r="B377" s="1351">
        <v>120</v>
      </c>
      <c r="C377" s="1351">
        <v>200</v>
      </c>
      <c r="D377" s="1351">
        <v>2900</v>
      </c>
      <c r="E377" s="1568">
        <v>1356</v>
      </c>
      <c r="F377" s="1573">
        <v>55392</v>
      </c>
      <c r="G377" s="1337">
        <f t="shared" si="5"/>
        <v>55392</v>
      </c>
      <c r="I377" s="902"/>
    </row>
    <row r="378" spans="1:9" ht="15.75">
      <c r="A378" s="1350" t="s">
        <v>2512</v>
      </c>
      <c r="B378" s="1351">
        <v>120</v>
      </c>
      <c r="C378" s="1351">
        <v>200</v>
      </c>
      <c r="D378" s="1351">
        <v>3000</v>
      </c>
      <c r="E378" s="1568">
        <v>1408</v>
      </c>
      <c r="F378" s="1573">
        <v>57174</v>
      </c>
      <c r="G378" s="1337">
        <f t="shared" si="5"/>
        <v>57174</v>
      </c>
      <c r="I378" s="902"/>
    </row>
    <row r="379" spans="1:9" ht="15.75">
      <c r="A379" s="1350" t="s">
        <v>2513</v>
      </c>
      <c r="B379" s="1351">
        <v>120</v>
      </c>
      <c r="C379" s="1351">
        <v>200</v>
      </c>
      <c r="D379" s="1351">
        <v>3100</v>
      </c>
      <c r="E379" s="1568">
        <v>1459</v>
      </c>
      <c r="F379" s="1573">
        <v>58956</v>
      </c>
      <c r="G379" s="1337">
        <f t="shared" si="5"/>
        <v>58956</v>
      </c>
      <c r="I379" s="902"/>
    </row>
    <row r="380" spans="1:9" ht="15.75">
      <c r="A380" s="1350" t="s">
        <v>2514</v>
      </c>
      <c r="B380" s="1351">
        <v>120</v>
      </c>
      <c r="C380" s="1351">
        <v>200</v>
      </c>
      <c r="D380" s="1351">
        <v>3200</v>
      </c>
      <c r="E380" s="1568">
        <v>1511</v>
      </c>
      <c r="F380" s="1573">
        <v>60738</v>
      </c>
      <c r="G380" s="1337">
        <f t="shared" si="5"/>
        <v>60738</v>
      </c>
      <c r="I380" s="902"/>
    </row>
    <row r="381" spans="1:9" ht="15.75">
      <c r="A381" s="1350" t="s">
        <v>2515</v>
      </c>
      <c r="B381" s="1351">
        <v>120</v>
      </c>
      <c r="C381" s="1351">
        <v>200</v>
      </c>
      <c r="D381" s="1351">
        <v>3300</v>
      </c>
      <c r="E381" s="1568">
        <v>1563</v>
      </c>
      <c r="F381" s="1573">
        <v>62520</v>
      </c>
      <c r="G381" s="1337">
        <f t="shared" si="5"/>
        <v>62520</v>
      </c>
      <c r="I381" s="902"/>
    </row>
    <row r="382" spans="1:9" ht="15.75">
      <c r="A382" s="1350" t="s">
        <v>2516</v>
      </c>
      <c r="B382" s="1351">
        <v>120</v>
      </c>
      <c r="C382" s="1351">
        <v>200</v>
      </c>
      <c r="D382" s="1351">
        <v>3400</v>
      </c>
      <c r="E382" s="1568">
        <v>1615</v>
      </c>
      <c r="F382" s="1573">
        <v>64302</v>
      </c>
      <c r="G382" s="1337">
        <f t="shared" si="5"/>
        <v>64302</v>
      </c>
      <c r="I382" s="902"/>
    </row>
    <row r="383" spans="1:9" ht="15.75">
      <c r="A383" s="1350" t="s">
        <v>2517</v>
      </c>
      <c r="B383" s="1351">
        <v>120</v>
      </c>
      <c r="C383" s="1351">
        <v>200</v>
      </c>
      <c r="D383" s="1351">
        <v>3500</v>
      </c>
      <c r="E383" s="1568">
        <v>1666</v>
      </c>
      <c r="F383" s="1573">
        <v>66084</v>
      </c>
      <c r="G383" s="1337">
        <f t="shared" si="5"/>
        <v>66084</v>
      </c>
      <c r="I383" s="902"/>
    </row>
    <row r="384" spans="1:9" ht="15.75">
      <c r="A384" s="1350" t="s">
        <v>2518</v>
      </c>
      <c r="B384" s="1351">
        <v>120</v>
      </c>
      <c r="C384" s="1351">
        <v>200</v>
      </c>
      <c r="D384" s="1351">
        <v>3600</v>
      </c>
      <c r="E384" s="1568">
        <v>1692</v>
      </c>
      <c r="F384" s="1573">
        <v>67866</v>
      </c>
      <c r="G384" s="1337">
        <f t="shared" si="5"/>
        <v>67866</v>
      </c>
      <c r="I384" s="902"/>
    </row>
    <row r="385" spans="1:9" ht="15.75">
      <c r="A385" s="1350" t="s">
        <v>2519</v>
      </c>
      <c r="B385" s="1351">
        <v>120</v>
      </c>
      <c r="C385" s="1351">
        <v>200</v>
      </c>
      <c r="D385" s="1351">
        <v>3700</v>
      </c>
      <c r="E385" s="1568">
        <v>1744</v>
      </c>
      <c r="F385" s="1573">
        <v>69648</v>
      </c>
      <c r="G385" s="1337">
        <f t="shared" si="5"/>
        <v>69648</v>
      </c>
      <c r="I385" s="902"/>
    </row>
    <row r="386" spans="1:9" ht="15.75">
      <c r="A386" s="1350" t="s">
        <v>2520</v>
      </c>
      <c r="B386" s="1351">
        <v>120</v>
      </c>
      <c r="C386" s="1351">
        <v>200</v>
      </c>
      <c r="D386" s="1351">
        <v>3800</v>
      </c>
      <c r="E386" s="1568">
        <v>1796</v>
      </c>
      <c r="F386" s="1573">
        <v>71429</v>
      </c>
      <c r="G386" s="1337">
        <f t="shared" si="5"/>
        <v>71429</v>
      </c>
      <c r="I386" s="902"/>
    </row>
    <row r="387" spans="1:9" ht="15.75">
      <c r="A387" s="1350" t="s">
        <v>2521</v>
      </c>
      <c r="B387" s="1351">
        <v>120</v>
      </c>
      <c r="C387" s="1351">
        <v>200</v>
      </c>
      <c r="D387" s="1351">
        <v>3900</v>
      </c>
      <c r="E387" s="1568">
        <v>1847</v>
      </c>
      <c r="F387" s="1573">
        <v>73211</v>
      </c>
      <c r="G387" s="1337">
        <f t="shared" si="5"/>
        <v>73211</v>
      </c>
      <c r="I387" s="902"/>
    </row>
    <row r="388" spans="1:9" ht="15.75">
      <c r="A388" s="1350" t="s">
        <v>2522</v>
      </c>
      <c r="B388" s="1351">
        <v>120</v>
      </c>
      <c r="C388" s="1351">
        <v>200</v>
      </c>
      <c r="D388" s="1351">
        <v>4000</v>
      </c>
      <c r="E388" s="1568">
        <v>1899</v>
      </c>
      <c r="F388" s="1573">
        <v>74993</v>
      </c>
      <c r="G388" s="1337">
        <f t="shared" si="5"/>
        <v>74993</v>
      </c>
      <c r="I388" s="902"/>
    </row>
    <row r="389" spans="1:9" ht="15.75">
      <c r="A389" s="1350" t="s">
        <v>2523</v>
      </c>
      <c r="B389" s="1351">
        <v>120</v>
      </c>
      <c r="C389" s="1351">
        <v>200</v>
      </c>
      <c r="D389" s="1351">
        <v>4100</v>
      </c>
      <c r="E389" s="1568">
        <v>1951</v>
      </c>
      <c r="F389" s="1573">
        <v>76775</v>
      </c>
      <c r="G389" s="1337">
        <f t="shared" si="5"/>
        <v>76775</v>
      </c>
      <c r="I389" s="902"/>
    </row>
    <row r="390" spans="1:9" ht="15.75">
      <c r="A390" s="1350" t="s">
        <v>2524</v>
      </c>
      <c r="B390" s="1351">
        <v>120</v>
      </c>
      <c r="C390" s="1351">
        <v>200</v>
      </c>
      <c r="D390" s="1351">
        <v>4200</v>
      </c>
      <c r="E390" s="1568">
        <v>2003</v>
      </c>
      <c r="F390" s="1573">
        <v>78557</v>
      </c>
      <c r="G390" s="1337">
        <f t="shared" si="5"/>
        <v>78557</v>
      </c>
      <c r="I390" s="902"/>
    </row>
    <row r="391" spans="1:9" ht="15.75">
      <c r="A391" s="1350" t="s">
        <v>2525</v>
      </c>
      <c r="B391" s="1351">
        <v>120</v>
      </c>
      <c r="C391" s="1351">
        <v>200</v>
      </c>
      <c r="D391" s="1351">
        <v>4300</v>
      </c>
      <c r="E391" s="1568">
        <v>2054</v>
      </c>
      <c r="F391" s="1573">
        <v>80339</v>
      </c>
      <c r="G391" s="1337">
        <f t="shared" si="5"/>
        <v>80339</v>
      </c>
      <c r="I391" s="902"/>
    </row>
    <row r="392" spans="1:9" ht="15.75">
      <c r="A392" s="1350" t="s">
        <v>2526</v>
      </c>
      <c r="B392" s="1351">
        <v>120</v>
      </c>
      <c r="C392" s="1351">
        <v>200</v>
      </c>
      <c r="D392" s="1351">
        <v>4400</v>
      </c>
      <c r="E392" s="1568">
        <v>2106</v>
      </c>
      <c r="F392" s="1573">
        <v>82121</v>
      </c>
      <c r="G392" s="1337">
        <f t="shared" si="5"/>
        <v>82121</v>
      </c>
      <c r="I392" s="902"/>
    </row>
    <row r="393" spans="1:9" ht="15.75">
      <c r="A393" s="1350" t="s">
        <v>2527</v>
      </c>
      <c r="B393" s="1351">
        <v>120</v>
      </c>
      <c r="C393" s="1351">
        <v>200</v>
      </c>
      <c r="D393" s="1351">
        <v>4500</v>
      </c>
      <c r="E393" s="1568">
        <v>2158</v>
      </c>
      <c r="F393" s="1573">
        <v>83903</v>
      </c>
      <c r="G393" s="1337">
        <f t="shared" si="5"/>
        <v>83903</v>
      </c>
      <c r="I393" s="902"/>
    </row>
    <row r="394" spans="1:9" ht="15.75">
      <c r="A394" s="1350" t="s">
        <v>2528</v>
      </c>
      <c r="B394" s="1351">
        <v>120</v>
      </c>
      <c r="C394" s="1351">
        <v>200</v>
      </c>
      <c r="D394" s="1351">
        <v>4600</v>
      </c>
      <c r="E394" s="1568">
        <v>2210</v>
      </c>
      <c r="F394" s="1573">
        <v>85685</v>
      </c>
      <c r="G394" s="1337">
        <f t="shared" si="5"/>
        <v>85685</v>
      </c>
      <c r="I394" s="902"/>
    </row>
    <row r="395" spans="1:9" ht="15.75">
      <c r="A395" s="1350" t="s">
        <v>2529</v>
      </c>
      <c r="B395" s="1351">
        <v>120</v>
      </c>
      <c r="C395" s="1351">
        <v>200</v>
      </c>
      <c r="D395" s="1351">
        <v>4700</v>
      </c>
      <c r="E395" s="1568">
        <v>2261</v>
      </c>
      <c r="F395" s="1573">
        <v>87466</v>
      </c>
      <c r="G395" s="1337">
        <f t="shared" si="5"/>
        <v>87466</v>
      </c>
      <c r="I395" s="902"/>
    </row>
    <row r="396" spans="1:9" ht="15.75">
      <c r="A396" s="1350" t="s">
        <v>2530</v>
      </c>
      <c r="B396" s="1351">
        <v>120</v>
      </c>
      <c r="C396" s="1351">
        <v>200</v>
      </c>
      <c r="D396" s="1351">
        <v>4800</v>
      </c>
      <c r="E396" s="1568">
        <v>2313</v>
      </c>
      <c r="F396" s="1573">
        <v>89248</v>
      </c>
      <c r="G396" s="1337">
        <f t="shared" si="5"/>
        <v>89248</v>
      </c>
      <c r="I396" s="902"/>
    </row>
    <row r="397" spans="1:9" ht="15.75">
      <c r="A397" s="1350" t="s">
        <v>2531</v>
      </c>
      <c r="B397" s="1351">
        <v>120</v>
      </c>
      <c r="C397" s="1351">
        <v>200</v>
      </c>
      <c r="D397" s="1351">
        <v>4900</v>
      </c>
      <c r="E397" s="1568">
        <v>2365</v>
      </c>
      <c r="F397" s="1573">
        <v>91030</v>
      </c>
      <c r="G397" s="1337">
        <f t="shared" ref="G397:G460" si="6">(F397-F397*$B$4)</f>
        <v>91030</v>
      </c>
      <c r="I397" s="902"/>
    </row>
    <row r="398" spans="1:9" ht="16.5" thickBot="1">
      <c r="A398" s="1352" t="s">
        <v>2532</v>
      </c>
      <c r="B398" s="1575">
        <v>120</v>
      </c>
      <c r="C398" s="1575">
        <v>200</v>
      </c>
      <c r="D398" s="1575">
        <v>5000</v>
      </c>
      <c r="E398" s="1569">
        <v>2417</v>
      </c>
      <c r="F398" s="1573">
        <v>92812</v>
      </c>
      <c r="G398" s="1338">
        <f t="shared" si="6"/>
        <v>92812</v>
      </c>
      <c r="I398" s="902"/>
    </row>
    <row r="399" spans="1:9" ht="15.75">
      <c r="A399" s="1348" t="s">
        <v>2533</v>
      </c>
      <c r="B399" s="1349">
        <v>120</v>
      </c>
      <c r="C399" s="1349">
        <v>260</v>
      </c>
      <c r="D399" s="1349">
        <v>800</v>
      </c>
      <c r="E399" s="1567">
        <v>341</v>
      </c>
      <c r="F399" s="1573">
        <v>20037</v>
      </c>
      <c r="G399" s="1336">
        <f t="shared" si="6"/>
        <v>20037</v>
      </c>
      <c r="I399" s="902"/>
    </row>
    <row r="400" spans="1:9" ht="15.75">
      <c r="A400" s="1350" t="s">
        <v>2534</v>
      </c>
      <c r="B400" s="1351">
        <v>120</v>
      </c>
      <c r="C400" s="1351">
        <v>260</v>
      </c>
      <c r="D400" s="1351">
        <v>900</v>
      </c>
      <c r="E400" s="1568">
        <v>407</v>
      </c>
      <c r="F400" s="1573">
        <v>22057</v>
      </c>
      <c r="G400" s="1337">
        <f t="shared" si="6"/>
        <v>22057</v>
      </c>
      <c r="I400" s="902"/>
    </row>
    <row r="401" spans="1:9" ht="15.75">
      <c r="A401" s="1350" t="s">
        <v>2535</v>
      </c>
      <c r="B401" s="1351">
        <v>120</v>
      </c>
      <c r="C401" s="1351">
        <v>260</v>
      </c>
      <c r="D401" s="1351">
        <v>1000</v>
      </c>
      <c r="E401" s="1568">
        <v>473</v>
      </c>
      <c r="F401" s="1573">
        <v>24078</v>
      </c>
      <c r="G401" s="1337">
        <f t="shared" si="6"/>
        <v>24078</v>
      </c>
      <c r="I401" s="902"/>
    </row>
    <row r="402" spans="1:9" ht="15.75">
      <c r="A402" s="1350" t="s">
        <v>2536</v>
      </c>
      <c r="B402" s="1351">
        <v>120</v>
      </c>
      <c r="C402" s="1351">
        <v>260</v>
      </c>
      <c r="D402" s="1351">
        <v>1100</v>
      </c>
      <c r="E402" s="1568">
        <v>538</v>
      </c>
      <c r="F402" s="1573">
        <v>26099</v>
      </c>
      <c r="G402" s="1337">
        <f t="shared" si="6"/>
        <v>26099</v>
      </c>
      <c r="I402" s="902"/>
    </row>
    <row r="403" spans="1:9" ht="15.75">
      <c r="A403" s="1350" t="s">
        <v>2537</v>
      </c>
      <c r="B403" s="1351">
        <v>120</v>
      </c>
      <c r="C403" s="1351">
        <v>260</v>
      </c>
      <c r="D403" s="1351">
        <v>1200</v>
      </c>
      <c r="E403" s="1568">
        <v>604</v>
      </c>
      <c r="F403" s="1573">
        <v>28119</v>
      </c>
      <c r="G403" s="1337">
        <f t="shared" si="6"/>
        <v>28119</v>
      </c>
      <c r="I403" s="902"/>
    </row>
    <row r="404" spans="1:9" ht="15.75">
      <c r="A404" s="1350" t="s">
        <v>2538</v>
      </c>
      <c r="B404" s="1351">
        <v>120</v>
      </c>
      <c r="C404" s="1351">
        <v>260</v>
      </c>
      <c r="D404" s="1351">
        <v>1300</v>
      </c>
      <c r="E404" s="1568">
        <v>669</v>
      </c>
      <c r="F404" s="1573">
        <v>30140</v>
      </c>
      <c r="G404" s="1337">
        <f t="shared" si="6"/>
        <v>30140</v>
      </c>
      <c r="I404" s="902"/>
    </row>
    <row r="405" spans="1:9" ht="15.75">
      <c r="A405" s="1350" t="s">
        <v>2539</v>
      </c>
      <c r="B405" s="1351">
        <v>120</v>
      </c>
      <c r="C405" s="1351">
        <v>260</v>
      </c>
      <c r="D405" s="1351">
        <v>1400</v>
      </c>
      <c r="E405" s="1568">
        <v>735</v>
      </c>
      <c r="F405" s="1573">
        <v>32160</v>
      </c>
      <c r="G405" s="1337">
        <f t="shared" si="6"/>
        <v>32160</v>
      </c>
      <c r="I405" s="902"/>
    </row>
    <row r="406" spans="1:9" ht="15.75">
      <c r="A406" s="1350" t="s">
        <v>2540</v>
      </c>
      <c r="B406" s="1351">
        <v>120</v>
      </c>
      <c r="C406" s="1351">
        <v>260</v>
      </c>
      <c r="D406" s="1351">
        <v>1500</v>
      </c>
      <c r="E406" s="1568">
        <v>801</v>
      </c>
      <c r="F406" s="1573">
        <v>34181</v>
      </c>
      <c r="G406" s="1337">
        <f t="shared" si="6"/>
        <v>34181</v>
      </c>
      <c r="I406" s="902"/>
    </row>
    <row r="407" spans="1:9" ht="15.75">
      <c r="A407" s="1350" t="s">
        <v>2541</v>
      </c>
      <c r="B407" s="1351">
        <v>120</v>
      </c>
      <c r="C407" s="1351">
        <v>260</v>
      </c>
      <c r="D407" s="1351">
        <v>1600</v>
      </c>
      <c r="E407" s="1568">
        <v>866</v>
      </c>
      <c r="F407" s="1573">
        <v>36202</v>
      </c>
      <c r="G407" s="1337">
        <f t="shared" si="6"/>
        <v>36202</v>
      </c>
      <c r="I407" s="902"/>
    </row>
    <row r="408" spans="1:9" ht="15.75">
      <c r="A408" s="1350" t="s">
        <v>2542</v>
      </c>
      <c r="B408" s="1351">
        <v>120</v>
      </c>
      <c r="C408" s="1351">
        <v>260</v>
      </c>
      <c r="D408" s="1351">
        <v>1700</v>
      </c>
      <c r="E408" s="1568">
        <v>932</v>
      </c>
      <c r="F408" s="1573">
        <v>38222</v>
      </c>
      <c r="G408" s="1337">
        <f t="shared" si="6"/>
        <v>38222</v>
      </c>
      <c r="I408" s="902"/>
    </row>
    <row r="409" spans="1:9" ht="15.75">
      <c r="A409" s="1350" t="s">
        <v>2543</v>
      </c>
      <c r="B409" s="1351">
        <v>120</v>
      </c>
      <c r="C409" s="1351">
        <v>260</v>
      </c>
      <c r="D409" s="1351">
        <v>1800</v>
      </c>
      <c r="E409" s="1568">
        <v>998</v>
      </c>
      <c r="F409" s="1573">
        <v>40243</v>
      </c>
      <c r="G409" s="1337">
        <f t="shared" si="6"/>
        <v>40243</v>
      </c>
      <c r="I409" s="902"/>
    </row>
    <row r="410" spans="1:9" ht="15.75">
      <c r="A410" s="1350" t="s">
        <v>2544</v>
      </c>
      <c r="B410" s="1351">
        <v>120</v>
      </c>
      <c r="C410" s="1351">
        <v>260</v>
      </c>
      <c r="D410" s="1351">
        <v>1900</v>
      </c>
      <c r="E410" s="1568">
        <v>1063</v>
      </c>
      <c r="F410" s="1573">
        <v>42263</v>
      </c>
      <c r="G410" s="1337">
        <f t="shared" si="6"/>
        <v>42263</v>
      </c>
      <c r="I410" s="902"/>
    </row>
    <row r="411" spans="1:9" ht="15.75">
      <c r="A411" s="1350" t="s">
        <v>2545</v>
      </c>
      <c r="B411" s="1351">
        <v>120</v>
      </c>
      <c r="C411" s="1351">
        <v>260</v>
      </c>
      <c r="D411" s="1351">
        <v>2000</v>
      </c>
      <c r="E411" s="1568">
        <v>1129</v>
      </c>
      <c r="F411" s="1573">
        <v>44284</v>
      </c>
      <c r="G411" s="1337">
        <f t="shared" si="6"/>
        <v>44284</v>
      </c>
      <c r="I411" s="902"/>
    </row>
    <row r="412" spans="1:9" ht="15.75">
      <c r="A412" s="1350" t="s">
        <v>2546</v>
      </c>
      <c r="B412" s="1351">
        <v>120</v>
      </c>
      <c r="C412" s="1351">
        <v>260</v>
      </c>
      <c r="D412" s="1351">
        <v>2100</v>
      </c>
      <c r="E412" s="1568">
        <v>1194</v>
      </c>
      <c r="F412" s="1573">
        <v>46305</v>
      </c>
      <c r="G412" s="1337">
        <f t="shared" si="6"/>
        <v>46305</v>
      </c>
      <c r="I412" s="902"/>
    </row>
    <row r="413" spans="1:9" ht="15.75">
      <c r="A413" s="1350" t="s">
        <v>2547</v>
      </c>
      <c r="B413" s="1351">
        <v>120</v>
      </c>
      <c r="C413" s="1351">
        <v>260</v>
      </c>
      <c r="D413" s="1351">
        <v>2200</v>
      </c>
      <c r="E413" s="1568">
        <v>1260</v>
      </c>
      <c r="F413" s="1573">
        <v>48325</v>
      </c>
      <c r="G413" s="1337">
        <f t="shared" si="6"/>
        <v>48325</v>
      </c>
      <c r="I413" s="902"/>
    </row>
    <row r="414" spans="1:9" ht="15.75">
      <c r="A414" s="1350" t="s">
        <v>2548</v>
      </c>
      <c r="B414" s="1351">
        <v>120</v>
      </c>
      <c r="C414" s="1351">
        <v>260</v>
      </c>
      <c r="D414" s="1351">
        <v>2300</v>
      </c>
      <c r="E414" s="1568">
        <v>1326</v>
      </c>
      <c r="F414" s="1573">
        <v>50346</v>
      </c>
      <c r="G414" s="1337">
        <f t="shared" si="6"/>
        <v>50346</v>
      </c>
      <c r="I414" s="902"/>
    </row>
    <row r="415" spans="1:9" ht="15.75">
      <c r="A415" s="1350" t="s">
        <v>2549</v>
      </c>
      <c r="B415" s="1351">
        <v>120</v>
      </c>
      <c r="C415" s="1351">
        <v>260</v>
      </c>
      <c r="D415" s="1351">
        <v>2400</v>
      </c>
      <c r="E415" s="1568">
        <v>1391</v>
      </c>
      <c r="F415" s="1573">
        <v>52366</v>
      </c>
      <c r="G415" s="1337">
        <f t="shared" si="6"/>
        <v>52366</v>
      </c>
      <c r="I415" s="902"/>
    </row>
    <row r="416" spans="1:9" ht="15.75">
      <c r="A416" s="1350" t="s">
        <v>2550</v>
      </c>
      <c r="B416" s="1351">
        <v>120</v>
      </c>
      <c r="C416" s="1351">
        <v>260</v>
      </c>
      <c r="D416" s="1351">
        <v>2500</v>
      </c>
      <c r="E416" s="1568">
        <v>1457</v>
      </c>
      <c r="F416" s="1573">
        <v>54387</v>
      </c>
      <c r="G416" s="1337">
        <f t="shared" si="6"/>
        <v>54387</v>
      </c>
      <c r="I416" s="902"/>
    </row>
    <row r="417" spans="1:9" ht="15.75">
      <c r="A417" s="1350" t="s">
        <v>2551</v>
      </c>
      <c r="B417" s="1351">
        <v>120</v>
      </c>
      <c r="C417" s="1351">
        <v>260</v>
      </c>
      <c r="D417" s="1351">
        <v>2600</v>
      </c>
      <c r="E417" s="1568">
        <v>1523</v>
      </c>
      <c r="F417" s="1573">
        <v>56408</v>
      </c>
      <c r="G417" s="1337">
        <f t="shared" si="6"/>
        <v>56408</v>
      </c>
      <c r="I417" s="902"/>
    </row>
    <row r="418" spans="1:9" ht="15.75">
      <c r="A418" s="1350" t="s">
        <v>2552</v>
      </c>
      <c r="B418" s="1351">
        <v>120</v>
      </c>
      <c r="C418" s="1351">
        <v>260</v>
      </c>
      <c r="D418" s="1351">
        <v>2700</v>
      </c>
      <c r="E418" s="1568">
        <v>1588</v>
      </c>
      <c r="F418" s="1573">
        <v>58428</v>
      </c>
      <c r="G418" s="1337">
        <f t="shared" si="6"/>
        <v>58428</v>
      </c>
      <c r="I418" s="902"/>
    </row>
    <row r="419" spans="1:9" ht="15.75">
      <c r="A419" s="1350" t="s">
        <v>2553</v>
      </c>
      <c r="B419" s="1351">
        <v>120</v>
      </c>
      <c r="C419" s="1351">
        <v>260</v>
      </c>
      <c r="D419" s="1351">
        <v>2800</v>
      </c>
      <c r="E419" s="1568">
        <v>1654</v>
      </c>
      <c r="F419" s="1573">
        <v>60449</v>
      </c>
      <c r="G419" s="1337">
        <f t="shared" si="6"/>
        <v>60449</v>
      </c>
      <c r="I419" s="902"/>
    </row>
    <row r="420" spans="1:9" ht="15.75">
      <c r="A420" s="1350" t="s">
        <v>2554</v>
      </c>
      <c r="B420" s="1351">
        <v>120</v>
      </c>
      <c r="C420" s="1351">
        <v>260</v>
      </c>
      <c r="D420" s="1351">
        <v>2900</v>
      </c>
      <c r="E420" s="1568">
        <v>1720</v>
      </c>
      <c r="F420" s="1573">
        <v>62469</v>
      </c>
      <c r="G420" s="1337">
        <f t="shared" si="6"/>
        <v>62469</v>
      </c>
      <c r="I420" s="902"/>
    </row>
    <row r="421" spans="1:9" ht="15.75">
      <c r="A421" s="1350" t="s">
        <v>2555</v>
      </c>
      <c r="B421" s="1351">
        <v>120</v>
      </c>
      <c r="C421" s="1351">
        <v>260</v>
      </c>
      <c r="D421" s="1351">
        <v>3000</v>
      </c>
      <c r="E421" s="1568">
        <v>1785</v>
      </c>
      <c r="F421" s="1573">
        <v>64490</v>
      </c>
      <c r="G421" s="1337">
        <f t="shared" si="6"/>
        <v>64490</v>
      </c>
      <c r="I421" s="902"/>
    </row>
    <row r="422" spans="1:9" ht="15.75">
      <c r="A422" s="1350" t="s">
        <v>2556</v>
      </c>
      <c r="B422" s="1351">
        <v>120</v>
      </c>
      <c r="C422" s="1351">
        <v>260</v>
      </c>
      <c r="D422" s="1351">
        <v>3100</v>
      </c>
      <c r="E422" s="1568">
        <v>1851</v>
      </c>
      <c r="F422" s="1573">
        <v>66511</v>
      </c>
      <c r="G422" s="1337">
        <f t="shared" si="6"/>
        <v>66511</v>
      </c>
      <c r="I422" s="902"/>
    </row>
    <row r="423" spans="1:9" ht="15.75">
      <c r="A423" s="1350" t="s">
        <v>2557</v>
      </c>
      <c r="B423" s="1351">
        <v>120</v>
      </c>
      <c r="C423" s="1351">
        <v>260</v>
      </c>
      <c r="D423" s="1351">
        <v>3200</v>
      </c>
      <c r="E423" s="1568">
        <v>1916</v>
      </c>
      <c r="F423" s="1573">
        <v>68531</v>
      </c>
      <c r="G423" s="1337">
        <f t="shared" si="6"/>
        <v>68531</v>
      </c>
      <c r="I423" s="902"/>
    </row>
    <row r="424" spans="1:9" ht="15.75">
      <c r="A424" s="1350" t="s">
        <v>2558</v>
      </c>
      <c r="B424" s="1351">
        <v>120</v>
      </c>
      <c r="C424" s="1351">
        <v>260</v>
      </c>
      <c r="D424" s="1351">
        <v>3300</v>
      </c>
      <c r="E424" s="1568">
        <v>1982</v>
      </c>
      <c r="F424" s="1573">
        <v>70552</v>
      </c>
      <c r="G424" s="1337">
        <f t="shared" si="6"/>
        <v>70552</v>
      </c>
      <c r="I424" s="902"/>
    </row>
    <row r="425" spans="1:9" ht="15.75">
      <c r="A425" s="1350" t="s">
        <v>2559</v>
      </c>
      <c r="B425" s="1351">
        <v>120</v>
      </c>
      <c r="C425" s="1351">
        <v>260</v>
      </c>
      <c r="D425" s="1351">
        <v>3400</v>
      </c>
      <c r="E425" s="1568">
        <v>2048</v>
      </c>
      <c r="F425" s="1573">
        <v>72573</v>
      </c>
      <c r="G425" s="1337">
        <f t="shared" si="6"/>
        <v>72573</v>
      </c>
      <c r="I425" s="902"/>
    </row>
    <row r="426" spans="1:9" ht="15.75">
      <c r="A426" s="1350" t="s">
        <v>2560</v>
      </c>
      <c r="B426" s="1351">
        <v>120</v>
      </c>
      <c r="C426" s="1351">
        <v>260</v>
      </c>
      <c r="D426" s="1351">
        <v>3500</v>
      </c>
      <c r="E426" s="1568">
        <v>2113</v>
      </c>
      <c r="F426" s="1573">
        <v>74593</v>
      </c>
      <c r="G426" s="1337">
        <f t="shared" si="6"/>
        <v>74593</v>
      </c>
      <c r="I426" s="902"/>
    </row>
    <row r="427" spans="1:9" ht="15.75">
      <c r="A427" s="1350" t="s">
        <v>2561</v>
      </c>
      <c r="B427" s="1351">
        <v>120</v>
      </c>
      <c r="C427" s="1351">
        <v>260</v>
      </c>
      <c r="D427" s="1351">
        <v>3600</v>
      </c>
      <c r="E427" s="1568">
        <v>2146</v>
      </c>
      <c r="F427" s="1573">
        <v>76614</v>
      </c>
      <c r="G427" s="1337">
        <f t="shared" si="6"/>
        <v>76614</v>
      </c>
      <c r="I427" s="902"/>
    </row>
    <row r="428" spans="1:9" ht="15.75">
      <c r="A428" s="1350" t="s">
        <v>2562</v>
      </c>
      <c r="B428" s="1351">
        <v>120</v>
      </c>
      <c r="C428" s="1351">
        <v>260</v>
      </c>
      <c r="D428" s="1351">
        <v>3700</v>
      </c>
      <c r="E428" s="1568">
        <v>2212</v>
      </c>
      <c r="F428" s="1573">
        <v>78634</v>
      </c>
      <c r="G428" s="1337">
        <f t="shared" si="6"/>
        <v>78634</v>
      </c>
      <c r="I428" s="902"/>
    </row>
    <row r="429" spans="1:9" ht="15.75">
      <c r="A429" s="1350" t="s">
        <v>2563</v>
      </c>
      <c r="B429" s="1351">
        <v>120</v>
      </c>
      <c r="C429" s="1351">
        <v>260</v>
      </c>
      <c r="D429" s="1351">
        <v>3800</v>
      </c>
      <c r="E429" s="1568">
        <v>2277</v>
      </c>
      <c r="F429" s="1573">
        <v>80655</v>
      </c>
      <c r="G429" s="1337">
        <f t="shared" si="6"/>
        <v>80655</v>
      </c>
      <c r="I429" s="902"/>
    </row>
    <row r="430" spans="1:9" ht="15.75">
      <c r="A430" s="1350" t="s">
        <v>2564</v>
      </c>
      <c r="B430" s="1351">
        <v>120</v>
      </c>
      <c r="C430" s="1351">
        <v>260</v>
      </c>
      <c r="D430" s="1351">
        <v>3900</v>
      </c>
      <c r="E430" s="1568">
        <v>2343</v>
      </c>
      <c r="F430" s="1573">
        <v>82676</v>
      </c>
      <c r="G430" s="1337">
        <f t="shared" si="6"/>
        <v>82676</v>
      </c>
      <c r="I430" s="902"/>
    </row>
    <row r="431" spans="1:9" ht="15.75">
      <c r="A431" s="1350" t="s">
        <v>2565</v>
      </c>
      <c r="B431" s="1351">
        <v>120</v>
      </c>
      <c r="C431" s="1351">
        <v>260</v>
      </c>
      <c r="D431" s="1351">
        <v>4000</v>
      </c>
      <c r="E431" s="1568">
        <v>2409</v>
      </c>
      <c r="F431" s="1573">
        <v>84696</v>
      </c>
      <c r="G431" s="1337">
        <f t="shared" si="6"/>
        <v>84696</v>
      </c>
      <c r="I431" s="902"/>
    </row>
    <row r="432" spans="1:9" ht="15.75">
      <c r="A432" s="1350" t="s">
        <v>2566</v>
      </c>
      <c r="B432" s="1351">
        <v>120</v>
      </c>
      <c r="C432" s="1351">
        <v>260</v>
      </c>
      <c r="D432" s="1351">
        <v>4100</v>
      </c>
      <c r="E432" s="1568">
        <v>2474</v>
      </c>
      <c r="F432" s="1573">
        <v>86717</v>
      </c>
      <c r="G432" s="1337">
        <f t="shared" si="6"/>
        <v>86717</v>
      </c>
      <c r="I432" s="902"/>
    </row>
    <row r="433" spans="1:9" ht="15.75">
      <c r="A433" s="1350" t="s">
        <v>2567</v>
      </c>
      <c r="B433" s="1351">
        <v>120</v>
      </c>
      <c r="C433" s="1351">
        <v>260</v>
      </c>
      <c r="D433" s="1351">
        <v>4200</v>
      </c>
      <c r="E433" s="1568">
        <v>2540</v>
      </c>
      <c r="F433" s="1573">
        <v>88737</v>
      </c>
      <c r="G433" s="1337">
        <f t="shared" si="6"/>
        <v>88737</v>
      </c>
      <c r="I433" s="902"/>
    </row>
    <row r="434" spans="1:9" ht="15.75">
      <c r="A434" s="1350" t="s">
        <v>2568</v>
      </c>
      <c r="B434" s="1351">
        <v>120</v>
      </c>
      <c r="C434" s="1351">
        <v>260</v>
      </c>
      <c r="D434" s="1351">
        <v>4300</v>
      </c>
      <c r="E434" s="1568">
        <v>2606</v>
      </c>
      <c r="F434" s="1573">
        <v>90758</v>
      </c>
      <c r="G434" s="1337">
        <f t="shared" si="6"/>
        <v>90758</v>
      </c>
      <c r="I434" s="902"/>
    </row>
    <row r="435" spans="1:9" ht="15.75">
      <c r="A435" s="1350" t="s">
        <v>2569</v>
      </c>
      <c r="B435" s="1351">
        <v>120</v>
      </c>
      <c r="C435" s="1351">
        <v>260</v>
      </c>
      <c r="D435" s="1351">
        <v>4400</v>
      </c>
      <c r="E435" s="1568">
        <v>2671</v>
      </c>
      <c r="F435" s="1573">
        <v>92779</v>
      </c>
      <c r="G435" s="1337">
        <f t="shared" si="6"/>
        <v>92779</v>
      </c>
      <c r="I435" s="902"/>
    </row>
    <row r="436" spans="1:9" ht="15.75">
      <c r="A436" s="1350" t="s">
        <v>2570</v>
      </c>
      <c r="B436" s="1351">
        <v>120</v>
      </c>
      <c r="C436" s="1351">
        <v>260</v>
      </c>
      <c r="D436" s="1351">
        <v>4500</v>
      </c>
      <c r="E436" s="1568">
        <v>2737</v>
      </c>
      <c r="F436" s="1573">
        <v>94799</v>
      </c>
      <c r="G436" s="1337">
        <f t="shared" si="6"/>
        <v>94799</v>
      </c>
      <c r="I436" s="902"/>
    </row>
    <row r="437" spans="1:9" ht="15.75">
      <c r="A437" s="1350" t="s">
        <v>2571</v>
      </c>
      <c r="B437" s="1351">
        <v>120</v>
      </c>
      <c r="C437" s="1351">
        <v>260</v>
      </c>
      <c r="D437" s="1351">
        <v>4600</v>
      </c>
      <c r="E437" s="1568">
        <v>2802</v>
      </c>
      <c r="F437" s="1573">
        <v>96820</v>
      </c>
      <c r="G437" s="1337">
        <f t="shared" si="6"/>
        <v>96820</v>
      </c>
      <c r="I437" s="902"/>
    </row>
    <row r="438" spans="1:9" ht="15.75">
      <c r="A438" s="1350" t="s">
        <v>2572</v>
      </c>
      <c r="B438" s="1351">
        <v>120</v>
      </c>
      <c r="C438" s="1351">
        <v>260</v>
      </c>
      <c r="D438" s="1351">
        <v>4700</v>
      </c>
      <c r="E438" s="1568">
        <v>2868</v>
      </c>
      <c r="F438" s="1573">
        <v>98840</v>
      </c>
      <c r="G438" s="1337">
        <f t="shared" si="6"/>
        <v>98840</v>
      </c>
      <c r="I438" s="902"/>
    </row>
    <row r="439" spans="1:9" ht="15.75">
      <c r="A439" s="1350" t="s">
        <v>2573</v>
      </c>
      <c r="B439" s="1351">
        <v>120</v>
      </c>
      <c r="C439" s="1351">
        <v>260</v>
      </c>
      <c r="D439" s="1351">
        <v>4800</v>
      </c>
      <c r="E439" s="1568">
        <v>2934</v>
      </c>
      <c r="F439" s="1573">
        <v>100861</v>
      </c>
      <c r="G439" s="1337">
        <f t="shared" si="6"/>
        <v>100861</v>
      </c>
      <c r="I439" s="902"/>
    </row>
    <row r="440" spans="1:9" ht="15.75">
      <c r="A440" s="1350" t="s">
        <v>2574</v>
      </c>
      <c r="B440" s="1351">
        <v>120</v>
      </c>
      <c r="C440" s="1351">
        <v>260</v>
      </c>
      <c r="D440" s="1351">
        <v>4900</v>
      </c>
      <c r="E440" s="1568">
        <v>2999</v>
      </c>
      <c r="F440" s="1573">
        <v>102882</v>
      </c>
      <c r="G440" s="1337">
        <f t="shared" si="6"/>
        <v>102882</v>
      </c>
      <c r="I440" s="902"/>
    </row>
    <row r="441" spans="1:9" ht="16.5" thickBot="1">
      <c r="A441" s="1352" t="s">
        <v>2575</v>
      </c>
      <c r="B441" s="1575">
        <v>120</v>
      </c>
      <c r="C441" s="1575">
        <v>260</v>
      </c>
      <c r="D441" s="1575">
        <v>5000</v>
      </c>
      <c r="E441" s="1569">
        <v>3065</v>
      </c>
      <c r="F441" s="1573">
        <v>104902</v>
      </c>
      <c r="G441" s="1338">
        <f t="shared" si="6"/>
        <v>104902</v>
      </c>
      <c r="I441" s="902"/>
    </row>
    <row r="442" spans="1:9" ht="15.75">
      <c r="A442" s="1348" t="s">
        <v>2576</v>
      </c>
      <c r="B442" s="1349">
        <v>120</v>
      </c>
      <c r="C442" s="1349">
        <v>300</v>
      </c>
      <c r="D442" s="1349">
        <v>800</v>
      </c>
      <c r="E442" s="1567">
        <v>441</v>
      </c>
      <c r="F442" s="1573">
        <v>22933</v>
      </c>
      <c r="G442" s="1336">
        <f t="shared" si="6"/>
        <v>22933</v>
      </c>
      <c r="I442" s="902"/>
    </row>
    <row r="443" spans="1:9" ht="15.75">
      <c r="A443" s="1350" t="s">
        <v>2577</v>
      </c>
      <c r="B443" s="1351">
        <v>120</v>
      </c>
      <c r="C443" s="1351">
        <v>300</v>
      </c>
      <c r="D443" s="1351">
        <v>900</v>
      </c>
      <c r="E443" s="1568">
        <v>530</v>
      </c>
      <c r="F443" s="1573">
        <v>25101</v>
      </c>
      <c r="G443" s="1337">
        <f t="shared" si="6"/>
        <v>25101</v>
      </c>
      <c r="I443" s="902"/>
    </row>
    <row r="444" spans="1:9" ht="15.75">
      <c r="A444" s="1350" t="s">
        <v>2578</v>
      </c>
      <c r="B444" s="1351">
        <v>120</v>
      </c>
      <c r="C444" s="1351">
        <v>300</v>
      </c>
      <c r="D444" s="1351">
        <v>1000</v>
      </c>
      <c r="E444" s="1568">
        <v>618</v>
      </c>
      <c r="F444" s="1573">
        <v>27270</v>
      </c>
      <c r="G444" s="1337">
        <f t="shared" si="6"/>
        <v>27270</v>
      </c>
      <c r="I444" s="902"/>
    </row>
    <row r="445" spans="1:9" ht="15.75">
      <c r="A445" s="1350" t="s">
        <v>2579</v>
      </c>
      <c r="B445" s="1351">
        <v>120</v>
      </c>
      <c r="C445" s="1351">
        <v>300</v>
      </c>
      <c r="D445" s="1351">
        <v>1100</v>
      </c>
      <c r="E445" s="1568">
        <v>706</v>
      </c>
      <c r="F445" s="1573">
        <v>29438</v>
      </c>
      <c r="G445" s="1337">
        <f t="shared" si="6"/>
        <v>29438</v>
      </c>
      <c r="I445" s="902"/>
    </row>
    <row r="446" spans="1:9" ht="15.75">
      <c r="A446" s="1350" t="s">
        <v>2580</v>
      </c>
      <c r="B446" s="1351">
        <v>120</v>
      </c>
      <c r="C446" s="1351">
        <v>300</v>
      </c>
      <c r="D446" s="1351">
        <v>1200</v>
      </c>
      <c r="E446" s="1568">
        <v>794</v>
      </c>
      <c r="F446" s="1573">
        <v>31607</v>
      </c>
      <c r="G446" s="1337">
        <f t="shared" si="6"/>
        <v>31607</v>
      </c>
      <c r="I446" s="902"/>
    </row>
    <row r="447" spans="1:9" ht="15.75">
      <c r="A447" s="1350" t="s">
        <v>2581</v>
      </c>
      <c r="B447" s="1351">
        <v>120</v>
      </c>
      <c r="C447" s="1351">
        <v>300</v>
      </c>
      <c r="D447" s="1351">
        <v>1300</v>
      </c>
      <c r="E447" s="1568">
        <v>883</v>
      </c>
      <c r="F447" s="1573">
        <v>33775</v>
      </c>
      <c r="G447" s="1337">
        <f t="shared" si="6"/>
        <v>33775</v>
      </c>
      <c r="I447" s="902"/>
    </row>
    <row r="448" spans="1:9" ht="15.75">
      <c r="A448" s="1350" t="s">
        <v>2582</v>
      </c>
      <c r="B448" s="1351">
        <v>120</v>
      </c>
      <c r="C448" s="1351">
        <v>300</v>
      </c>
      <c r="D448" s="1351">
        <v>1400</v>
      </c>
      <c r="E448" s="1568">
        <v>971</v>
      </c>
      <c r="F448" s="1573">
        <v>35944</v>
      </c>
      <c r="G448" s="1337">
        <f t="shared" si="6"/>
        <v>35944</v>
      </c>
      <c r="I448" s="902"/>
    </row>
    <row r="449" spans="1:9" ht="15.75">
      <c r="A449" s="1350" t="s">
        <v>2583</v>
      </c>
      <c r="B449" s="1351">
        <v>120</v>
      </c>
      <c r="C449" s="1351">
        <v>300</v>
      </c>
      <c r="D449" s="1351">
        <v>1500</v>
      </c>
      <c r="E449" s="1568">
        <v>1059</v>
      </c>
      <c r="F449" s="1573">
        <v>38112</v>
      </c>
      <c r="G449" s="1337">
        <f t="shared" si="6"/>
        <v>38112</v>
      </c>
      <c r="I449" s="902"/>
    </row>
    <row r="450" spans="1:9" ht="15.75">
      <c r="A450" s="1350" t="s">
        <v>2584</v>
      </c>
      <c r="B450" s="1351">
        <v>120</v>
      </c>
      <c r="C450" s="1351">
        <v>300</v>
      </c>
      <c r="D450" s="1351">
        <v>1600</v>
      </c>
      <c r="E450" s="1568">
        <v>1148</v>
      </c>
      <c r="F450" s="1573">
        <v>40281</v>
      </c>
      <c r="G450" s="1337">
        <f t="shared" si="6"/>
        <v>40281</v>
      </c>
      <c r="I450" s="902"/>
    </row>
    <row r="451" spans="1:9" ht="15.75">
      <c r="A451" s="1350" t="s">
        <v>2585</v>
      </c>
      <c r="B451" s="1351">
        <v>120</v>
      </c>
      <c r="C451" s="1351">
        <v>300</v>
      </c>
      <c r="D451" s="1351">
        <v>1700</v>
      </c>
      <c r="E451" s="1568">
        <v>1236</v>
      </c>
      <c r="F451" s="1573">
        <v>42449</v>
      </c>
      <c r="G451" s="1337">
        <f t="shared" si="6"/>
        <v>42449</v>
      </c>
      <c r="I451" s="902"/>
    </row>
    <row r="452" spans="1:9" ht="15.75">
      <c r="A452" s="1350" t="s">
        <v>2586</v>
      </c>
      <c r="B452" s="1351">
        <v>120</v>
      </c>
      <c r="C452" s="1351">
        <v>300</v>
      </c>
      <c r="D452" s="1351">
        <v>1800</v>
      </c>
      <c r="E452" s="1568">
        <v>1324</v>
      </c>
      <c r="F452" s="1573">
        <v>44618</v>
      </c>
      <c r="G452" s="1337">
        <f t="shared" si="6"/>
        <v>44618</v>
      </c>
      <c r="I452" s="902"/>
    </row>
    <row r="453" spans="1:9" ht="15.75">
      <c r="A453" s="1350" t="s">
        <v>2587</v>
      </c>
      <c r="B453" s="1351">
        <v>120</v>
      </c>
      <c r="C453" s="1351">
        <v>300</v>
      </c>
      <c r="D453" s="1351">
        <v>1900</v>
      </c>
      <c r="E453" s="1568">
        <v>1412</v>
      </c>
      <c r="F453" s="1573">
        <v>46787</v>
      </c>
      <c r="G453" s="1337">
        <f t="shared" si="6"/>
        <v>46787</v>
      </c>
      <c r="I453" s="902"/>
    </row>
    <row r="454" spans="1:9" ht="15.75">
      <c r="A454" s="1350" t="s">
        <v>2588</v>
      </c>
      <c r="B454" s="1351">
        <v>120</v>
      </c>
      <c r="C454" s="1351">
        <v>300</v>
      </c>
      <c r="D454" s="1351">
        <v>2000</v>
      </c>
      <c r="E454" s="1568">
        <v>1501</v>
      </c>
      <c r="F454" s="1573">
        <v>48955</v>
      </c>
      <c r="G454" s="1337">
        <f t="shared" si="6"/>
        <v>48955</v>
      </c>
      <c r="I454" s="902"/>
    </row>
    <row r="455" spans="1:9" ht="15.75">
      <c r="A455" s="1350" t="s">
        <v>2589</v>
      </c>
      <c r="B455" s="1351">
        <v>120</v>
      </c>
      <c r="C455" s="1351">
        <v>300</v>
      </c>
      <c r="D455" s="1351">
        <v>2100</v>
      </c>
      <c r="E455" s="1568">
        <v>1589</v>
      </c>
      <c r="F455" s="1573">
        <v>51124</v>
      </c>
      <c r="G455" s="1337">
        <f t="shared" si="6"/>
        <v>51124</v>
      </c>
      <c r="I455" s="902"/>
    </row>
    <row r="456" spans="1:9" ht="15.75">
      <c r="A456" s="1350" t="s">
        <v>2590</v>
      </c>
      <c r="B456" s="1351">
        <v>120</v>
      </c>
      <c r="C456" s="1351">
        <v>300</v>
      </c>
      <c r="D456" s="1351">
        <v>2200</v>
      </c>
      <c r="E456" s="1568">
        <v>1677</v>
      </c>
      <c r="F456" s="1573">
        <v>53292</v>
      </c>
      <c r="G456" s="1337">
        <f t="shared" si="6"/>
        <v>53292</v>
      </c>
      <c r="I456" s="902"/>
    </row>
    <row r="457" spans="1:9" ht="15.75">
      <c r="A457" s="1350" t="s">
        <v>2591</v>
      </c>
      <c r="B457" s="1351">
        <v>120</v>
      </c>
      <c r="C457" s="1351">
        <v>300</v>
      </c>
      <c r="D457" s="1351">
        <v>2300</v>
      </c>
      <c r="E457" s="1568">
        <v>1765</v>
      </c>
      <c r="F457" s="1573">
        <v>55461</v>
      </c>
      <c r="G457" s="1337">
        <f t="shared" si="6"/>
        <v>55461</v>
      </c>
      <c r="I457" s="902"/>
    </row>
    <row r="458" spans="1:9" ht="15.75">
      <c r="A458" s="1350" t="s">
        <v>2592</v>
      </c>
      <c r="B458" s="1351">
        <v>120</v>
      </c>
      <c r="C458" s="1351">
        <v>300</v>
      </c>
      <c r="D458" s="1351">
        <v>2400</v>
      </c>
      <c r="E458" s="1568">
        <v>1854</v>
      </c>
      <c r="F458" s="1573">
        <v>57629</v>
      </c>
      <c r="G458" s="1337">
        <f t="shared" si="6"/>
        <v>57629</v>
      </c>
      <c r="I458" s="902"/>
    </row>
    <row r="459" spans="1:9" ht="15.75">
      <c r="A459" s="1350" t="s">
        <v>2593</v>
      </c>
      <c r="B459" s="1351">
        <v>120</v>
      </c>
      <c r="C459" s="1351">
        <v>300</v>
      </c>
      <c r="D459" s="1351">
        <v>2500</v>
      </c>
      <c r="E459" s="1568">
        <v>1942</v>
      </c>
      <c r="F459" s="1573">
        <v>59798</v>
      </c>
      <c r="G459" s="1337">
        <f t="shared" si="6"/>
        <v>59798</v>
      </c>
      <c r="I459" s="902"/>
    </row>
    <row r="460" spans="1:9" ht="15.75">
      <c r="A460" s="1350" t="s">
        <v>2594</v>
      </c>
      <c r="B460" s="1351">
        <v>120</v>
      </c>
      <c r="C460" s="1351">
        <v>300</v>
      </c>
      <c r="D460" s="1351">
        <v>2600</v>
      </c>
      <c r="E460" s="1568">
        <v>2030</v>
      </c>
      <c r="F460" s="1573">
        <v>61966</v>
      </c>
      <c r="G460" s="1337">
        <f t="shared" si="6"/>
        <v>61966</v>
      </c>
      <c r="I460" s="902"/>
    </row>
    <row r="461" spans="1:9" ht="15.75">
      <c r="A461" s="1350" t="s">
        <v>2595</v>
      </c>
      <c r="B461" s="1351">
        <v>120</v>
      </c>
      <c r="C461" s="1351">
        <v>300</v>
      </c>
      <c r="D461" s="1351">
        <v>2700</v>
      </c>
      <c r="E461" s="1568">
        <v>2118</v>
      </c>
      <c r="F461" s="1573">
        <v>64135</v>
      </c>
      <c r="G461" s="1337">
        <f t="shared" ref="G461:G524" si="7">(F461-F461*$B$4)</f>
        <v>64135</v>
      </c>
      <c r="I461" s="902"/>
    </row>
    <row r="462" spans="1:9" ht="15.75">
      <c r="A462" s="1350" t="s">
        <v>2596</v>
      </c>
      <c r="B462" s="1351">
        <v>120</v>
      </c>
      <c r="C462" s="1351">
        <v>300</v>
      </c>
      <c r="D462" s="1351">
        <v>2800</v>
      </c>
      <c r="E462" s="1568">
        <v>2207</v>
      </c>
      <c r="F462" s="1573">
        <v>66303</v>
      </c>
      <c r="G462" s="1337">
        <f t="shared" si="7"/>
        <v>66303</v>
      </c>
      <c r="I462" s="902"/>
    </row>
    <row r="463" spans="1:9" ht="15.75">
      <c r="A463" s="1350" t="s">
        <v>2597</v>
      </c>
      <c r="B463" s="1351">
        <v>120</v>
      </c>
      <c r="C463" s="1351">
        <v>300</v>
      </c>
      <c r="D463" s="1351">
        <v>2900</v>
      </c>
      <c r="E463" s="1568">
        <v>2295</v>
      </c>
      <c r="F463" s="1573">
        <v>68472</v>
      </c>
      <c r="G463" s="1337">
        <f t="shared" si="7"/>
        <v>68472</v>
      </c>
      <c r="I463" s="902"/>
    </row>
    <row r="464" spans="1:9" ht="15.75">
      <c r="A464" s="1350" t="s">
        <v>2598</v>
      </c>
      <c r="B464" s="1351">
        <v>120</v>
      </c>
      <c r="C464" s="1351">
        <v>300</v>
      </c>
      <c r="D464" s="1351">
        <v>3000</v>
      </c>
      <c r="E464" s="1568">
        <v>2383</v>
      </c>
      <c r="F464" s="1573">
        <v>70640</v>
      </c>
      <c r="G464" s="1337">
        <f t="shared" si="7"/>
        <v>70640</v>
      </c>
      <c r="I464" s="902"/>
    </row>
    <row r="465" spans="1:9" ht="15.75">
      <c r="A465" s="1350" t="s">
        <v>2599</v>
      </c>
      <c r="B465" s="1351">
        <v>120</v>
      </c>
      <c r="C465" s="1351">
        <v>300</v>
      </c>
      <c r="D465" s="1351">
        <v>3100</v>
      </c>
      <c r="E465" s="1568">
        <v>2472</v>
      </c>
      <c r="F465" s="1573">
        <v>72809</v>
      </c>
      <c r="G465" s="1337">
        <f t="shared" si="7"/>
        <v>72809</v>
      </c>
      <c r="I465" s="902"/>
    </row>
    <row r="466" spans="1:9" ht="15.75">
      <c r="A466" s="1350" t="s">
        <v>2600</v>
      </c>
      <c r="B466" s="1351">
        <v>120</v>
      </c>
      <c r="C466" s="1351">
        <v>300</v>
      </c>
      <c r="D466" s="1351">
        <v>3200</v>
      </c>
      <c r="E466" s="1568">
        <v>2560</v>
      </c>
      <c r="F466" s="1573">
        <v>74978</v>
      </c>
      <c r="G466" s="1337">
        <f t="shared" si="7"/>
        <v>74978</v>
      </c>
      <c r="I466" s="902"/>
    </row>
    <row r="467" spans="1:9" ht="15.75">
      <c r="A467" s="1350" t="s">
        <v>2601</v>
      </c>
      <c r="B467" s="1351">
        <v>120</v>
      </c>
      <c r="C467" s="1351">
        <v>300</v>
      </c>
      <c r="D467" s="1351">
        <v>3300</v>
      </c>
      <c r="E467" s="1568">
        <v>2648</v>
      </c>
      <c r="F467" s="1573">
        <v>77146</v>
      </c>
      <c r="G467" s="1337">
        <f t="shared" si="7"/>
        <v>77146</v>
      </c>
      <c r="I467" s="902"/>
    </row>
    <row r="468" spans="1:9" ht="15.75">
      <c r="A468" s="1350" t="s">
        <v>2602</v>
      </c>
      <c r="B468" s="1351">
        <v>120</v>
      </c>
      <c r="C468" s="1351">
        <v>300</v>
      </c>
      <c r="D468" s="1351">
        <v>3400</v>
      </c>
      <c r="E468" s="1568">
        <v>2736</v>
      </c>
      <c r="F468" s="1573">
        <v>79315</v>
      </c>
      <c r="G468" s="1337">
        <f t="shared" si="7"/>
        <v>79315</v>
      </c>
      <c r="I468" s="902"/>
    </row>
    <row r="469" spans="1:9" ht="15.75">
      <c r="A469" s="1350" t="s">
        <v>2603</v>
      </c>
      <c r="B469" s="1351">
        <v>120</v>
      </c>
      <c r="C469" s="1351">
        <v>300</v>
      </c>
      <c r="D469" s="1351">
        <v>3500</v>
      </c>
      <c r="E469" s="1568">
        <v>2825</v>
      </c>
      <c r="F469" s="1573">
        <v>81483</v>
      </c>
      <c r="G469" s="1337">
        <f t="shared" si="7"/>
        <v>81483</v>
      </c>
      <c r="I469" s="902"/>
    </row>
    <row r="470" spans="1:9" ht="15.75">
      <c r="A470" s="1350" t="s">
        <v>2604</v>
      </c>
      <c r="B470" s="1351">
        <v>120</v>
      </c>
      <c r="C470" s="1351">
        <v>300</v>
      </c>
      <c r="D470" s="1351">
        <v>3600</v>
      </c>
      <c r="E470" s="1568">
        <v>2869</v>
      </c>
      <c r="F470" s="1573">
        <v>83652</v>
      </c>
      <c r="G470" s="1337">
        <f t="shared" si="7"/>
        <v>83652</v>
      </c>
      <c r="I470" s="902"/>
    </row>
    <row r="471" spans="1:9" ht="15.75">
      <c r="A471" s="1350" t="s">
        <v>2605</v>
      </c>
      <c r="B471" s="1351">
        <v>120</v>
      </c>
      <c r="C471" s="1351">
        <v>300</v>
      </c>
      <c r="D471" s="1351">
        <v>3700</v>
      </c>
      <c r="E471" s="1568">
        <v>2957</v>
      </c>
      <c r="F471" s="1573">
        <v>85820</v>
      </c>
      <c r="G471" s="1337">
        <f t="shared" si="7"/>
        <v>85820</v>
      </c>
      <c r="I471" s="902"/>
    </row>
    <row r="472" spans="1:9" ht="15.75">
      <c r="A472" s="1350" t="s">
        <v>2606</v>
      </c>
      <c r="B472" s="1351">
        <v>120</v>
      </c>
      <c r="C472" s="1351">
        <v>300</v>
      </c>
      <c r="D472" s="1351">
        <v>3800</v>
      </c>
      <c r="E472" s="1568">
        <v>3045</v>
      </c>
      <c r="F472" s="1573">
        <v>87989</v>
      </c>
      <c r="G472" s="1337">
        <f t="shared" si="7"/>
        <v>87989</v>
      </c>
      <c r="I472" s="902"/>
    </row>
    <row r="473" spans="1:9" ht="15.75">
      <c r="A473" s="1350" t="s">
        <v>2607</v>
      </c>
      <c r="B473" s="1351">
        <v>120</v>
      </c>
      <c r="C473" s="1351">
        <v>300</v>
      </c>
      <c r="D473" s="1351">
        <v>3900</v>
      </c>
      <c r="E473" s="1568">
        <v>3134</v>
      </c>
      <c r="F473" s="1573">
        <v>90157</v>
      </c>
      <c r="G473" s="1337">
        <f t="shared" si="7"/>
        <v>90157</v>
      </c>
      <c r="I473" s="902"/>
    </row>
    <row r="474" spans="1:9" ht="15.75">
      <c r="A474" s="1350" t="s">
        <v>2608</v>
      </c>
      <c r="B474" s="1351">
        <v>120</v>
      </c>
      <c r="C474" s="1351">
        <v>300</v>
      </c>
      <c r="D474" s="1351">
        <v>4000</v>
      </c>
      <c r="E474" s="1568">
        <v>3222</v>
      </c>
      <c r="F474" s="1573">
        <v>92326</v>
      </c>
      <c r="G474" s="1337">
        <f t="shared" si="7"/>
        <v>92326</v>
      </c>
      <c r="I474" s="902"/>
    </row>
    <row r="475" spans="1:9" ht="15.75">
      <c r="A475" s="1350" t="s">
        <v>2609</v>
      </c>
      <c r="B475" s="1351">
        <v>120</v>
      </c>
      <c r="C475" s="1351">
        <v>300</v>
      </c>
      <c r="D475" s="1351">
        <v>4100</v>
      </c>
      <c r="E475" s="1568">
        <v>3310</v>
      </c>
      <c r="F475" s="1573">
        <v>94494</v>
      </c>
      <c r="G475" s="1337">
        <f t="shared" si="7"/>
        <v>94494</v>
      </c>
      <c r="I475" s="902"/>
    </row>
    <row r="476" spans="1:9" ht="15.75">
      <c r="A476" s="1350" t="s">
        <v>2610</v>
      </c>
      <c r="B476" s="1351">
        <v>120</v>
      </c>
      <c r="C476" s="1351">
        <v>300</v>
      </c>
      <c r="D476" s="1351">
        <v>4200</v>
      </c>
      <c r="E476" s="1568">
        <v>3398</v>
      </c>
      <c r="F476" s="1573">
        <v>96663</v>
      </c>
      <c r="G476" s="1337">
        <f t="shared" si="7"/>
        <v>96663</v>
      </c>
      <c r="I476" s="902"/>
    </row>
    <row r="477" spans="1:9" ht="15.75">
      <c r="A477" s="1350" t="s">
        <v>2611</v>
      </c>
      <c r="B477" s="1351">
        <v>120</v>
      </c>
      <c r="C477" s="1351">
        <v>300</v>
      </c>
      <c r="D477" s="1351">
        <v>4300</v>
      </c>
      <c r="E477" s="1568">
        <v>3487</v>
      </c>
      <c r="F477" s="1573">
        <v>98831</v>
      </c>
      <c r="G477" s="1337">
        <f t="shared" si="7"/>
        <v>98831</v>
      </c>
      <c r="I477" s="902"/>
    </row>
    <row r="478" spans="1:9" ht="15.75">
      <c r="A478" s="1350" t="s">
        <v>2612</v>
      </c>
      <c r="B478" s="1351">
        <v>120</v>
      </c>
      <c r="C478" s="1351">
        <v>300</v>
      </c>
      <c r="D478" s="1351">
        <v>4400</v>
      </c>
      <c r="E478" s="1568">
        <v>3575</v>
      </c>
      <c r="F478" s="1573">
        <v>101000</v>
      </c>
      <c r="G478" s="1337">
        <f t="shared" si="7"/>
        <v>101000</v>
      </c>
      <c r="I478" s="902"/>
    </row>
    <row r="479" spans="1:9" ht="15.75">
      <c r="A479" s="1350" t="s">
        <v>2613</v>
      </c>
      <c r="B479" s="1351">
        <v>120</v>
      </c>
      <c r="C479" s="1351">
        <v>300</v>
      </c>
      <c r="D479" s="1351">
        <v>4500</v>
      </c>
      <c r="E479" s="1568">
        <v>3663</v>
      </c>
      <c r="F479" s="1573">
        <v>103168</v>
      </c>
      <c r="G479" s="1337">
        <f t="shared" si="7"/>
        <v>103168</v>
      </c>
      <c r="I479" s="902"/>
    </row>
    <row r="480" spans="1:9" ht="15.75">
      <c r="A480" s="1350" t="s">
        <v>2614</v>
      </c>
      <c r="B480" s="1351">
        <v>120</v>
      </c>
      <c r="C480" s="1351">
        <v>300</v>
      </c>
      <c r="D480" s="1351">
        <v>4600</v>
      </c>
      <c r="E480" s="1568">
        <v>3751</v>
      </c>
      <c r="F480" s="1573">
        <v>105337</v>
      </c>
      <c r="G480" s="1337">
        <f t="shared" si="7"/>
        <v>105337</v>
      </c>
      <c r="I480" s="902"/>
    </row>
    <row r="481" spans="1:9" ht="15.75">
      <c r="A481" s="1350" t="s">
        <v>2615</v>
      </c>
      <c r="B481" s="1351">
        <v>120</v>
      </c>
      <c r="C481" s="1351">
        <v>300</v>
      </c>
      <c r="D481" s="1351">
        <v>4700</v>
      </c>
      <c r="E481" s="1568">
        <v>3840</v>
      </c>
      <c r="F481" s="1573">
        <v>107506</v>
      </c>
      <c r="G481" s="1337">
        <f t="shared" si="7"/>
        <v>107506</v>
      </c>
      <c r="I481" s="902"/>
    </row>
    <row r="482" spans="1:9" ht="15.75">
      <c r="A482" s="1350" t="s">
        <v>2616</v>
      </c>
      <c r="B482" s="1351">
        <v>120</v>
      </c>
      <c r="C482" s="1351">
        <v>300</v>
      </c>
      <c r="D482" s="1351">
        <v>4800</v>
      </c>
      <c r="E482" s="1568">
        <v>3928</v>
      </c>
      <c r="F482" s="1573">
        <v>109674</v>
      </c>
      <c r="G482" s="1337">
        <f t="shared" si="7"/>
        <v>109674</v>
      </c>
      <c r="I482" s="902"/>
    </row>
    <row r="483" spans="1:9" ht="15.75">
      <c r="A483" s="1350" t="s">
        <v>2617</v>
      </c>
      <c r="B483" s="1351">
        <v>120</v>
      </c>
      <c r="C483" s="1351">
        <v>300</v>
      </c>
      <c r="D483" s="1351">
        <v>4900</v>
      </c>
      <c r="E483" s="1568">
        <v>4016</v>
      </c>
      <c r="F483" s="1573">
        <v>111843</v>
      </c>
      <c r="G483" s="1337">
        <f t="shared" si="7"/>
        <v>111843</v>
      </c>
      <c r="I483" s="902"/>
    </row>
    <row r="484" spans="1:9" ht="16.5" thickBot="1">
      <c r="A484" s="1352" t="s">
        <v>2618</v>
      </c>
      <c r="B484" s="1575">
        <v>120</v>
      </c>
      <c r="C484" s="1575">
        <v>300</v>
      </c>
      <c r="D484" s="1575">
        <v>5000</v>
      </c>
      <c r="E484" s="1569">
        <v>4105</v>
      </c>
      <c r="F484" s="1573">
        <v>114011</v>
      </c>
      <c r="G484" s="1338">
        <f t="shared" si="7"/>
        <v>114011</v>
      </c>
      <c r="I484" s="902"/>
    </row>
    <row r="485" spans="1:9" ht="15.75">
      <c r="A485" s="1346" t="s">
        <v>2619</v>
      </c>
      <c r="B485" s="1347">
        <v>120</v>
      </c>
      <c r="C485" s="1347">
        <v>380</v>
      </c>
      <c r="D485" s="1347">
        <v>800</v>
      </c>
      <c r="E485" s="1571">
        <v>534</v>
      </c>
      <c r="F485" s="1573">
        <v>26594</v>
      </c>
      <c r="G485" s="1340">
        <f t="shared" si="7"/>
        <v>26594</v>
      </c>
      <c r="I485" s="902"/>
    </row>
    <row r="486" spans="1:9" ht="15.75">
      <c r="A486" s="551" t="s">
        <v>2620</v>
      </c>
      <c r="B486" s="552">
        <v>120</v>
      </c>
      <c r="C486" s="552">
        <v>380</v>
      </c>
      <c r="D486" s="552">
        <v>900</v>
      </c>
      <c r="E486" s="1568">
        <v>637</v>
      </c>
      <c r="F486" s="1573">
        <v>29260</v>
      </c>
      <c r="G486" s="1341">
        <f t="shared" si="7"/>
        <v>29260</v>
      </c>
      <c r="I486" s="902"/>
    </row>
    <row r="487" spans="1:9" ht="15.75">
      <c r="A487" s="551" t="s">
        <v>2621</v>
      </c>
      <c r="B487" s="552">
        <v>120</v>
      </c>
      <c r="C487" s="552">
        <v>380</v>
      </c>
      <c r="D487" s="552">
        <v>1000</v>
      </c>
      <c r="E487" s="1568">
        <v>739</v>
      </c>
      <c r="F487" s="1573">
        <v>31926</v>
      </c>
      <c r="G487" s="1341">
        <f t="shared" si="7"/>
        <v>31926</v>
      </c>
      <c r="I487" s="902"/>
    </row>
    <row r="488" spans="1:9" ht="15.75">
      <c r="A488" s="551" t="s">
        <v>2622</v>
      </c>
      <c r="B488" s="552">
        <v>120</v>
      </c>
      <c r="C488" s="552">
        <v>380</v>
      </c>
      <c r="D488" s="552">
        <v>1100</v>
      </c>
      <c r="E488" s="1568">
        <v>842</v>
      </c>
      <c r="F488" s="1573">
        <v>34592</v>
      </c>
      <c r="G488" s="1341">
        <f t="shared" si="7"/>
        <v>34592</v>
      </c>
      <c r="I488" s="902"/>
    </row>
    <row r="489" spans="1:9" ht="15.75">
      <c r="A489" s="551" t="s">
        <v>2623</v>
      </c>
      <c r="B489" s="552">
        <v>120</v>
      </c>
      <c r="C489" s="552">
        <v>380</v>
      </c>
      <c r="D489" s="552">
        <v>1200</v>
      </c>
      <c r="E489" s="1568">
        <v>945</v>
      </c>
      <c r="F489" s="1573">
        <v>37258</v>
      </c>
      <c r="G489" s="1341">
        <f t="shared" si="7"/>
        <v>37258</v>
      </c>
      <c r="I489" s="902"/>
    </row>
    <row r="490" spans="1:9" ht="15.75">
      <c r="A490" s="551" t="s">
        <v>2624</v>
      </c>
      <c r="B490" s="552">
        <v>120</v>
      </c>
      <c r="C490" s="552">
        <v>380</v>
      </c>
      <c r="D490" s="552">
        <v>1300</v>
      </c>
      <c r="E490" s="1568">
        <v>1047</v>
      </c>
      <c r="F490" s="1573">
        <v>39925</v>
      </c>
      <c r="G490" s="1341">
        <f t="shared" si="7"/>
        <v>39925</v>
      </c>
      <c r="I490" s="902"/>
    </row>
    <row r="491" spans="1:9" ht="15.75">
      <c r="A491" s="551" t="s">
        <v>2625</v>
      </c>
      <c r="B491" s="552">
        <v>120</v>
      </c>
      <c r="C491" s="552">
        <v>380</v>
      </c>
      <c r="D491" s="552">
        <v>1400</v>
      </c>
      <c r="E491" s="1568">
        <v>1150</v>
      </c>
      <c r="F491" s="1573">
        <v>42591</v>
      </c>
      <c r="G491" s="1341">
        <f t="shared" si="7"/>
        <v>42591</v>
      </c>
      <c r="I491" s="902"/>
    </row>
    <row r="492" spans="1:9" ht="15.75">
      <c r="A492" s="551" t="s">
        <v>2626</v>
      </c>
      <c r="B492" s="552">
        <v>120</v>
      </c>
      <c r="C492" s="552">
        <v>380</v>
      </c>
      <c r="D492" s="552">
        <v>1500</v>
      </c>
      <c r="E492" s="1568">
        <v>1253</v>
      </c>
      <c r="F492" s="1573">
        <v>45257</v>
      </c>
      <c r="G492" s="1341">
        <f t="shared" si="7"/>
        <v>45257</v>
      </c>
      <c r="I492" s="902"/>
    </row>
    <row r="493" spans="1:9" ht="15.75">
      <c r="A493" s="551" t="s">
        <v>2627</v>
      </c>
      <c r="B493" s="552">
        <v>120</v>
      </c>
      <c r="C493" s="552">
        <v>380</v>
      </c>
      <c r="D493" s="552">
        <v>1600</v>
      </c>
      <c r="E493" s="1568">
        <v>1355</v>
      </c>
      <c r="F493" s="1573">
        <v>47923</v>
      </c>
      <c r="G493" s="1341">
        <f t="shared" si="7"/>
        <v>47923</v>
      </c>
      <c r="I493" s="902"/>
    </row>
    <row r="494" spans="1:9" ht="15.75">
      <c r="A494" s="551" t="s">
        <v>2628</v>
      </c>
      <c r="B494" s="552">
        <v>120</v>
      </c>
      <c r="C494" s="552">
        <v>380</v>
      </c>
      <c r="D494" s="552">
        <v>1700</v>
      </c>
      <c r="E494" s="1568">
        <v>1458</v>
      </c>
      <c r="F494" s="1573">
        <v>50589</v>
      </c>
      <c r="G494" s="1341">
        <f t="shared" si="7"/>
        <v>50589</v>
      </c>
      <c r="I494" s="902"/>
    </row>
    <row r="495" spans="1:9" ht="15.75">
      <c r="A495" s="551" t="s">
        <v>2629</v>
      </c>
      <c r="B495" s="552">
        <v>120</v>
      </c>
      <c r="C495" s="552">
        <v>380</v>
      </c>
      <c r="D495" s="552">
        <v>1800</v>
      </c>
      <c r="E495" s="1568">
        <v>1561</v>
      </c>
      <c r="F495" s="1573">
        <v>53255</v>
      </c>
      <c r="G495" s="1341">
        <f t="shared" si="7"/>
        <v>53255</v>
      </c>
      <c r="I495" s="902"/>
    </row>
    <row r="496" spans="1:9" ht="15.75">
      <c r="A496" s="551" t="s">
        <v>2630</v>
      </c>
      <c r="B496" s="552">
        <v>120</v>
      </c>
      <c r="C496" s="552">
        <v>380</v>
      </c>
      <c r="D496" s="552">
        <v>1900</v>
      </c>
      <c r="E496" s="1568">
        <v>1663</v>
      </c>
      <c r="F496" s="1573">
        <v>55921</v>
      </c>
      <c r="G496" s="1341">
        <f t="shared" si="7"/>
        <v>55921</v>
      </c>
      <c r="I496" s="902"/>
    </row>
    <row r="497" spans="1:9" ht="15.75">
      <c r="A497" s="551" t="s">
        <v>2631</v>
      </c>
      <c r="B497" s="552">
        <v>120</v>
      </c>
      <c r="C497" s="552">
        <v>380</v>
      </c>
      <c r="D497" s="552">
        <v>2000</v>
      </c>
      <c r="E497" s="1568">
        <v>1766</v>
      </c>
      <c r="F497" s="1573">
        <v>58587</v>
      </c>
      <c r="G497" s="1341">
        <f t="shared" si="7"/>
        <v>58587</v>
      </c>
      <c r="I497" s="902"/>
    </row>
    <row r="498" spans="1:9" ht="15.75">
      <c r="A498" s="551" t="s">
        <v>2632</v>
      </c>
      <c r="B498" s="552">
        <v>120</v>
      </c>
      <c r="C498" s="552">
        <v>380</v>
      </c>
      <c r="D498" s="552">
        <v>2100</v>
      </c>
      <c r="E498" s="1568">
        <v>1869</v>
      </c>
      <c r="F498" s="1573">
        <v>61254</v>
      </c>
      <c r="G498" s="1341">
        <f t="shared" si="7"/>
        <v>61254</v>
      </c>
      <c r="I498" s="902"/>
    </row>
    <row r="499" spans="1:9" ht="15.75">
      <c r="A499" s="551" t="s">
        <v>2633</v>
      </c>
      <c r="B499" s="552">
        <v>120</v>
      </c>
      <c r="C499" s="552">
        <v>380</v>
      </c>
      <c r="D499" s="552">
        <v>2200</v>
      </c>
      <c r="E499" s="1568">
        <v>1971</v>
      </c>
      <c r="F499" s="1573">
        <v>63920</v>
      </c>
      <c r="G499" s="1341">
        <f t="shared" si="7"/>
        <v>63920</v>
      </c>
      <c r="I499" s="902"/>
    </row>
    <row r="500" spans="1:9" ht="15.75">
      <c r="A500" s="551" t="s">
        <v>2634</v>
      </c>
      <c r="B500" s="552">
        <v>120</v>
      </c>
      <c r="C500" s="552">
        <v>380</v>
      </c>
      <c r="D500" s="552">
        <v>2300</v>
      </c>
      <c r="E500" s="1568">
        <v>2074</v>
      </c>
      <c r="F500" s="1573">
        <v>66586</v>
      </c>
      <c r="G500" s="1341">
        <f t="shared" si="7"/>
        <v>66586</v>
      </c>
      <c r="I500" s="902"/>
    </row>
    <row r="501" spans="1:9" ht="15.75">
      <c r="A501" s="551" t="s">
        <v>2635</v>
      </c>
      <c r="B501" s="552">
        <v>120</v>
      </c>
      <c r="C501" s="552">
        <v>380</v>
      </c>
      <c r="D501" s="552">
        <v>2400</v>
      </c>
      <c r="E501" s="1568">
        <v>2177</v>
      </c>
      <c r="F501" s="1573">
        <v>69252</v>
      </c>
      <c r="G501" s="1341">
        <f t="shared" si="7"/>
        <v>69252</v>
      </c>
      <c r="I501" s="902"/>
    </row>
    <row r="502" spans="1:9" ht="15.75">
      <c r="A502" s="551" t="s">
        <v>2636</v>
      </c>
      <c r="B502" s="552">
        <v>120</v>
      </c>
      <c r="C502" s="552">
        <v>380</v>
      </c>
      <c r="D502" s="552">
        <v>2500</v>
      </c>
      <c r="E502" s="1568">
        <v>2279</v>
      </c>
      <c r="F502" s="1573">
        <v>71918</v>
      </c>
      <c r="G502" s="1341">
        <f t="shared" si="7"/>
        <v>71918</v>
      </c>
      <c r="I502" s="902"/>
    </row>
    <row r="503" spans="1:9" ht="15.75">
      <c r="A503" s="551" t="s">
        <v>2637</v>
      </c>
      <c r="B503" s="552">
        <v>120</v>
      </c>
      <c r="C503" s="552">
        <v>380</v>
      </c>
      <c r="D503" s="552">
        <v>2600</v>
      </c>
      <c r="E503" s="1568">
        <v>2382</v>
      </c>
      <c r="F503" s="1573">
        <v>74584</v>
      </c>
      <c r="G503" s="1341">
        <f t="shared" si="7"/>
        <v>74584</v>
      </c>
      <c r="I503" s="902"/>
    </row>
    <row r="504" spans="1:9" ht="15.75">
      <c r="A504" s="551" t="s">
        <v>2638</v>
      </c>
      <c r="B504" s="552">
        <v>120</v>
      </c>
      <c r="C504" s="552">
        <v>380</v>
      </c>
      <c r="D504" s="552">
        <v>2700</v>
      </c>
      <c r="E504" s="1568">
        <v>2485</v>
      </c>
      <c r="F504" s="1573">
        <v>77250</v>
      </c>
      <c r="G504" s="1341">
        <f t="shared" si="7"/>
        <v>77250</v>
      </c>
      <c r="I504" s="902"/>
    </row>
    <row r="505" spans="1:9" ht="15.75">
      <c r="A505" s="551" t="s">
        <v>2639</v>
      </c>
      <c r="B505" s="552">
        <v>120</v>
      </c>
      <c r="C505" s="552">
        <v>380</v>
      </c>
      <c r="D505" s="552">
        <v>2800</v>
      </c>
      <c r="E505" s="1568">
        <v>2587</v>
      </c>
      <c r="F505" s="1573">
        <v>79916</v>
      </c>
      <c r="G505" s="1341">
        <f t="shared" si="7"/>
        <v>79916</v>
      </c>
      <c r="I505" s="902"/>
    </row>
    <row r="506" spans="1:9" ht="15.75">
      <c r="A506" s="551" t="s">
        <v>2640</v>
      </c>
      <c r="B506" s="552">
        <v>120</v>
      </c>
      <c r="C506" s="552">
        <v>380</v>
      </c>
      <c r="D506" s="552">
        <v>2900</v>
      </c>
      <c r="E506" s="1568">
        <v>2690</v>
      </c>
      <c r="F506" s="1573">
        <v>82583</v>
      </c>
      <c r="G506" s="1341">
        <f t="shared" si="7"/>
        <v>82583</v>
      </c>
      <c r="I506" s="902"/>
    </row>
    <row r="507" spans="1:9" ht="15.75">
      <c r="A507" s="551" t="s">
        <v>2641</v>
      </c>
      <c r="B507" s="552">
        <v>120</v>
      </c>
      <c r="C507" s="552">
        <v>380</v>
      </c>
      <c r="D507" s="552">
        <v>3000</v>
      </c>
      <c r="E507" s="1568">
        <v>2793</v>
      </c>
      <c r="F507" s="1573">
        <v>85249</v>
      </c>
      <c r="G507" s="1341">
        <f t="shared" si="7"/>
        <v>85249</v>
      </c>
      <c r="I507" s="902"/>
    </row>
    <row r="508" spans="1:9" ht="15.75">
      <c r="A508" s="551" t="s">
        <v>2642</v>
      </c>
      <c r="B508" s="552">
        <v>120</v>
      </c>
      <c r="C508" s="552">
        <v>380</v>
      </c>
      <c r="D508" s="552">
        <v>3100</v>
      </c>
      <c r="E508" s="1568">
        <v>2895</v>
      </c>
      <c r="F508" s="1573">
        <v>87915</v>
      </c>
      <c r="G508" s="1341">
        <f t="shared" si="7"/>
        <v>87915</v>
      </c>
      <c r="I508" s="902"/>
    </row>
    <row r="509" spans="1:9" ht="15.75">
      <c r="A509" s="551" t="s">
        <v>2643</v>
      </c>
      <c r="B509" s="552">
        <v>120</v>
      </c>
      <c r="C509" s="552">
        <v>380</v>
      </c>
      <c r="D509" s="552">
        <v>3200</v>
      </c>
      <c r="E509" s="1568">
        <v>2998</v>
      </c>
      <c r="F509" s="1573">
        <v>90581</v>
      </c>
      <c r="G509" s="1341">
        <f t="shared" si="7"/>
        <v>90581</v>
      </c>
      <c r="I509" s="902"/>
    </row>
    <row r="510" spans="1:9" ht="15.75">
      <c r="A510" s="551" t="s">
        <v>2644</v>
      </c>
      <c r="B510" s="552">
        <v>120</v>
      </c>
      <c r="C510" s="552">
        <v>380</v>
      </c>
      <c r="D510" s="552">
        <v>3300</v>
      </c>
      <c r="E510" s="1568">
        <v>3101</v>
      </c>
      <c r="F510" s="1573">
        <v>93247</v>
      </c>
      <c r="G510" s="1341">
        <f t="shared" si="7"/>
        <v>93247</v>
      </c>
      <c r="I510" s="902"/>
    </row>
    <row r="511" spans="1:9" ht="15.75">
      <c r="A511" s="551" t="s">
        <v>2645</v>
      </c>
      <c r="B511" s="552">
        <v>120</v>
      </c>
      <c r="C511" s="552">
        <v>380</v>
      </c>
      <c r="D511" s="552">
        <v>3400</v>
      </c>
      <c r="E511" s="1568">
        <v>3203</v>
      </c>
      <c r="F511" s="1573">
        <v>95913</v>
      </c>
      <c r="G511" s="1341">
        <f t="shared" si="7"/>
        <v>95913</v>
      </c>
      <c r="I511" s="902"/>
    </row>
    <row r="512" spans="1:9" ht="15.75">
      <c r="A512" s="551" t="s">
        <v>2646</v>
      </c>
      <c r="B512" s="552">
        <v>120</v>
      </c>
      <c r="C512" s="552">
        <v>380</v>
      </c>
      <c r="D512" s="552">
        <v>3500</v>
      </c>
      <c r="E512" s="1568">
        <v>3306</v>
      </c>
      <c r="F512" s="1573">
        <v>98579</v>
      </c>
      <c r="G512" s="1341">
        <f t="shared" si="7"/>
        <v>98579</v>
      </c>
      <c r="I512" s="902"/>
    </row>
    <row r="513" spans="1:9" ht="15.75">
      <c r="A513" s="551" t="s">
        <v>2647</v>
      </c>
      <c r="B513" s="552">
        <v>120</v>
      </c>
      <c r="C513" s="552">
        <v>380</v>
      </c>
      <c r="D513" s="552">
        <v>3600</v>
      </c>
      <c r="E513" s="1568">
        <v>3357</v>
      </c>
      <c r="F513" s="1573">
        <v>101245</v>
      </c>
      <c r="G513" s="1341">
        <f t="shared" si="7"/>
        <v>101245</v>
      </c>
      <c r="I513" s="902"/>
    </row>
    <row r="514" spans="1:9" ht="15.75">
      <c r="A514" s="551" t="s">
        <v>2648</v>
      </c>
      <c r="B514" s="552">
        <v>120</v>
      </c>
      <c r="C514" s="552">
        <v>380</v>
      </c>
      <c r="D514" s="552">
        <v>3700</v>
      </c>
      <c r="E514" s="1568">
        <v>3460</v>
      </c>
      <c r="F514" s="1573">
        <v>103911</v>
      </c>
      <c r="G514" s="1341">
        <f t="shared" si="7"/>
        <v>103911</v>
      </c>
      <c r="I514" s="902"/>
    </row>
    <row r="515" spans="1:9" ht="15.75">
      <c r="A515" s="551" t="s">
        <v>2649</v>
      </c>
      <c r="B515" s="552">
        <v>120</v>
      </c>
      <c r="C515" s="552">
        <v>380</v>
      </c>
      <c r="D515" s="552">
        <v>3800</v>
      </c>
      <c r="E515" s="1568">
        <v>3563</v>
      </c>
      <c r="F515" s="1573">
        <v>106578</v>
      </c>
      <c r="G515" s="1341">
        <f t="shared" si="7"/>
        <v>106578</v>
      </c>
      <c r="I515" s="902"/>
    </row>
    <row r="516" spans="1:9" ht="15.75">
      <c r="A516" s="551" t="s">
        <v>2650</v>
      </c>
      <c r="B516" s="552">
        <v>120</v>
      </c>
      <c r="C516" s="552">
        <v>380</v>
      </c>
      <c r="D516" s="552">
        <v>3900</v>
      </c>
      <c r="E516" s="1568">
        <v>3665</v>
      </c>
      <c r="F516" s="1573">
        <v>109244</v>
      </c>
      <c r="G516" s="1341">
        <f t="shared" si="7"/>
        <v>109244</v>
      </c>
      <c r="I516" s="902"/>
    </row>
    <row r="517" spans="1:9" ht="15.75">
      <c r="A517" s="551" t="s">
        <v>2651</v>
      </c>
      <c r="B517" s="552">
        <v>120</v>
      </c>
      <c r="C517" s="552">
        <v>380</v>
      </c>
      <c r="D517" s="552">
        <v>4000</v>
      </c>
      <c r="E517" s="1568">
        <v>3768</v>
      </c>
      <c r="F517" s="1573">
        <v>111910</v>
      </c>
      <c r="G517" s="1341">
        <f t="shared" si="7"/>
        <v>111910</v>
      </c>
      <c r="I517" s="902"/>
    </row>
    <row r="518" spans="1:9" ht="15.75">
      <c r="A518" s="551" t="s">
        <v>2652</v>
      </c>
      <c r="B518" s="552">
        <v>120</v>
      </c>
      <c r="C518" s="552">
        <v>380</v>
      </c>
      <c r="D518" s="552">
        <v>4100</v>
      </c>
      <c r="E518" s="1568">
        <v>3871</v>
      </c>
      <c r="F518" s="1573">
        <v>114576</v>
      </c>
      <c r="G518" s="1341">
        <f t="shared" si="7"/>
        <v>114576</v>
      </c>
      <c r="I518" s="902"/>
    </row>
    <row r="519" spans="1:9" ht="15.75">
      <c r="A519" s="551" t="s">
        <v>2653</v>
      </c>
      <c r="B519" s="552">
        <v>120</v>
      </c>
      <c r="C519" s="552">
        <v>380</v>
      </c>
      <c r="D519" s="552">
        <v>4200</v>
      </c>
      <c r="E519" s="1568">
        <v>3973</v>
      </c>
      <c r="F519" s="1573">
        <v>117242</v>
      </c>
      <c r="G519" s="1341">
        <f t="shared" si="7"/>
        <v>117242</v>
      </c>
      <c r="I519" s="902"/>
    </row>
    <row r="520" spans="1:9" ht="15.75">
      <c r="A520" s="551" t="s">
        <v>2654</v>
      </c>
      <c r="B520" s="552">
        <v>120</v>
      </c>
      <c r="C520" s="552">
        <v>380</v>
      </c>
      <c r="D520" s="552">
        <v>4300</v>
      </c>
      <c r="E520" s="1568">
        <v>4076</v>
      </c>
      <c r="F520" s="1573">
        <v>119908</v>
      </c>
      <c r="G520" s="1341">
        <f t="shared" si="7"/>
        <v>119908</v>
      </c>
      <c r="I520" s="902"/>
    </row>
    <row r="521" spans="1:9" ht="15.75">
      <c r="A521" s="551" t="s">
        <v>2655</v>
      </c>
      <c r="B521" s="552">
        <v>120</v>
      </c>
      <c r="C521" s="552">
        <v>380</v>
      </c>
      <c r="D521" s="552">
        <v>4400</v>
      </c>
      <c r="E521" s="1568">
        <v>4179</v>
      </c>
      <c r="F521" s="1573">
        <v>122574</v>
      </c>
      <c r="G521" s="1341">
        <f t="shared" si="7"/>
        <v>122574</v>
      </c>
      <c r="I521" s="902"/>
    </row>
    <row r="522" spans="1:9" ht="15.75">
      <c r="A522" s="551" t="s">
        <v>2656</v>
      </c>
      <c r="B522" s="552">
        <v>120</v>
      </c>
      <c r="C522" s="552">
        <v>380</v>
      </c>
      <c r="D522" s="552">
        <v>4500</v>
      </c>
      <c r="E522" s="1568">
        <v>4281</v>
      </c>
      <c r="F522" s="1573">
        <v>125240</v>
      </c>
      <c r="G522" s="1341">
        <f t="shared" si="7"/>
        <v>125240</v>
      </c>
      <c r="I522" s="902"/>
    </row>
    <row r="523" spans="1:9" ht="15.75">
      <c r="A523" s="551" t="s">
        <v>2657</v>
      </c>
      <c r="B523" s="552">
        <v>120</v>
      </c>
      <c r="C523" s="552">
        <v>380</v>
      </c>
      <c r="D523" s="552">
        <v>4600</v>
      </c>
      <c r="E523" s="1568">
        <v>4384</v>
      </c>
      <c r="F523" s="1573">
        <v>127907</v>
      </c>
      <c r="G523" s="1341">
        <f t="shared" si="7"/>
        <v>127907</v>
      </c>
      <c r="I523" s="902"/>
    </row>
    <row r="524" spans="1:9" ht="15.75">
      <c r="A524" s="551" t="s">
        <v>2658</v>
      </c>
      <c r="B524" s="552">
        <v>120</v>
      </c>
      <c r="C524" s="552">
        <v>380</v>
      </c>
      <c r="D524" s="552">
        <v>4700</v>
      </c>
      <c r="E524" s="1568">
        <v>4487</v>
      </c>
      <c r="F524" s="1573">
        <v>130573</v>
      </c>
      <c r="G524" s="1341">
        <f t="shared" si="7"/>
        <v>130573</v>
      </c>
      <c r="I524" s="902"/>
    </row>
    <row r="525" spans="1:9" ht="15.75">
      <c r="A525" s="551" t="s">
        <v>2659</v>
      </c>
      <c r="B525" s="552">
        <v>120</v>
      </c>
      <c r="C525" s="552">
        <v>380</v>
      </c>
      <c r="D525" s="552">
        <v>4800</v>
      </c>
      <c r="E525" s="1568">
        <v>4589</v>
      </c>
      <c r="F525" s="1573">
        <v>133239</v>
      </c>
      <c r="G525" s="1341">
        <f t="shared" ref="G525:G588" si="8">(F525-F525*$B$4)</f>
        <v>133239</v>
      </c>
      <c r="I525" s="902"/>
    </row>
    <row r="526" spans="1:9" ht="15.75">
      <c r="A526" s="551" t="s">
        <v>2660</v>
      </c>
      <c r="B526" s="552">
        <v>120</v>
      </c>
      <c r="C526" s="552">
        <v>380</v>
      </c>
      <c r="D526" s="552">
        <v>4900</v>
      </c>
      <c r="E526" s="1568">
        <v>4692</v>
      </c>
      <c r="F526" s="1573">
        <v>135905</v>
      </c>
      <c r="G526" s="1341">
        <f t="shared" si="8"/>
        <v>135905</v>
      </c>
      <c r="I526" s="902"/>
    </row>
    <row r="527" spans="1:9" ht="16.5" thickBot="1">
      <c r="A527" s="1343" t="s">
        <v>2661</v>
      </c>
      <c r="B527" s="1344">
        <v>120</v>
      </c>
      <c r="C527" s="1344">
        <v>380</v>
      </c>
      <c r="D527" s="1344">
        <v>5000</v>
      </c>
      <c r="E527" s="1570">
        <v>4795</v>
      </c>
      <c r="F527" s="1573">
        <v>138571</v>
      </c>
      <c r="G527" s="1345">
        <f t="shared" si="8"/>
        <v>138571</v>
      </c>
      <c r="I527" s="902"/>
    </row>
    <row r="528" spans="1:9" ht="15.75">
      <c r="A528" s="1348" t="s">
        <v>2662</v>
      </c>
      <c r="B528" s="1349">
        <v>140</v>
      </c>
      <c r="C528" s="1349">
        <v>200</v>
      </c>
      <c r="D528" s="1349">
        <v>800</v>
      </c>
      <c r="E528" s="1567">
        <v>351</v>
      </c>
      <c r="F528" s="1573">
        <v>21080</v>
      </c>
      <c r="G528" s="1336">
        <f t="shared" si="8"/>
        <v>21080</v>
      </c>
      <c r="I528" s="902"/>
    </row>
    <row r="529" spans="1:9" ht="15.75">
      <c r="A529" s="1350" t="s">
        <v>2663</v>
      </c>
      <c r="B529" s="1351">
        <v>140</v>
      </c>
      <c r="C529" s="1351">
        <v>200</v>
      </c>
      <c r="D529" s="1351">
        <v>900</v>
      </c>
      <c r="E529" s="1568">
        <v>419</v>
      </c>
      <c r="F529" s="1573">
        <v>23195</v>
      </c>
      <c r="G529" s="1337">
        <f t="shared" si="8"/>
        <v>23195</v>
      </c>
      <c r="I529" s="902"/>
    </row>
    <row r="530" spans="1:9" ht="15.75">
      <c r="A530" s="1350" t="s">
        <v>2664</v>
      </c>
      <c r="B530" s="1351">
        <v>140</v>
      </c>
      <c r="C530" s="1351">
        <v>200</v>
      </c>
      <c r="D530" s="1351">
        <v>1000</v>
      </c>
      <c r="E530" s="1568">
        <v>486</v>
      </c>
      <c r="F530" s="1573">
        <v>25310</v>
      </c>
      <c r="G530" s="1337">
        <f t="shared" si="8"/>
        <v>25310</v>
      </c>
      <c r="I530" s="902"/>
    </row>
    <row r="531" spans="1:9" ht="15.75">
      <c r="A531" s="1350" t="s">
        <v>2665</v>
      </c>
      <c r="B531" s="1351">
        <v>140</v>
      </c>
      <c r="C531" s="1351">
        <v>200</v>
      </c>
      <c r="D531" s="1351">
        <v>1100</v>
      </c>
      <c r="E531" s="1568">
        <v>554</v>
      </c>
      <c r="F531" s="1573">
        <v>27425</v>
      </c>
      <c r="G531" s="1337">
        <f t="shared" si="8"/>
        <v>27425</v>
      </c>
      <c r="I531" s="902"/>
    </row>
    <row r="532" spans="1:9" ht="15.75">
      <c r="A532" s="1350" t="s">
        <v>2666</v>
      </c>
      <c r="B532" s="1351">
        <v>140</v>
      </c>
      <c r="C532" s="1351">
        <v>200</v>
      </c>
      <c r="D532" s="1351">
        <v>1200</v>
      </c>
      <c r="E532" s="1568">
        <v>621</v>
      </c>
      <c r="F532" s="1573">
        <v>29540</v>
      </c>
      <c r="G532" s="1337">
        <f t="shared" si="8"/>
        <v>29540</v>
      </c>
      <c r="I532" s="902"/>
    </row>
    <row r="533" spans="1:9" ht="15.75">
      <c r="A533" s="1350" t="s">
        <v>2667</v>
      </c>
      <c r="B533" s="1351">
        <v>140</v>
      </c>
      <c r="C533" s="1351">
        <v>200</v>
      </c>
      <c r="D533" s="1351">
        <v>1300</v>
      </c>
      <c r="E533" s="1568">
        <v>689</v>
      </c>
      <c r="F533" s="1573">
        <v>31655</v>
      </c>
      <c r="G533" s="1337">
        <f t="shared" si="8"/>
        <v>31655</v>
      </c>
      <c r="I533" s="902"/>
    </row>
    <row r="534" spans="1:9" ht="15.75">
      <c r="A534" s="1350" t="s">
        <v>2668</v>
      </c>
      <c r="B534" s="1351">
        <v>140</v>
      </c>
      <c r="C534" s="1351">
        <v>200</v>
      </c>
      <c r="D534" s="1351">
        <v>1400</v>
      </c>
      <c r="E534" s="1568">
        <v>756</v>
      </c>
      <c r="F534" s="1573">
        <v>33770</v>
      </c>
      <c r="G534" s="1337">
        <f t="shared" si="8"/>
        <v>33770</v>
      </c>
      <c r="I534" s="902"/>
    </row>
    <row r="535" spans="1:9" ht="15.75">
      <c r="A535" s="1350" t="s">
        <v>2669</v>
      </c>
      <c r="B535" s="1351">
        <v>140</v>
      </c>
      <c r="C535" s="1351">
        <v>200</v>
      </c>
      <c r="D535" s="1351">
        <v>1500</v>
      </c>
      <c r="E535" s="1568">
        <v>824</v>
      </c>
      <c r="F535" s="1573">
        <v>35885</v>
      </c>
      <c r="G535" s="1337">
        <f t="shared" si="8"/>
        <v>35885</v>
      </c>
      <c r="I535" s="902"/>
    </row>
    <row r="536" spans="1:9" ht="15.75">
      <c r="A536" s="1350" t="s">
        <v>2670</v>
      </c>
      <c r="B536" s="1351">
        <v>140</v>
      </c>
      <c r="C536" s="1351">
        <v>200</v>
      </c>
      <c r="D536" s="1351">
        <v>1600</v>
      </c>
      <c r="E536" s="1568">
        <v>891</v>
      </c>
      <c r="F536" s="1573">
        <v>38000</v>
      </c>
      <c r="G536" s="1337">
        <f t="shared" si="8"/>
        <v>38000</v>
      </c>
      <c r="I536" s="902"/>
    </row>
    <row r="537" spans="1:9" ht="15.75">
      <c r="A537" s="1350" t="s">
        <v>2671</v>
      </c>
      <c r="B537" s="1351">
        <v>140</v>
      </c>
      <c r="C537" s="1351">
        <v>200</v>
      </c>
      <c r="D537" s="1351">
        <v>1700</v>
      </c>
      <c r="E537" s="1568">
        <v>959</v>
      </c>
      <c r="F537" s="1573">
        <v>40115</v>
      </c>
      <c r="G537" s="1337">
        <f t="shared" si="8"/>
        <v>40115</v>
      </c>
      <c r="I537" s="902"/>
    </row>
    <row r="538" spans="1:9" ht="15.75">
      <c r="A538" s="1350" t="s">
        <v>2672</v>
      </c>
      <c r="B538" s="1351">
        <v>140</v>
      </c>
      <c r="C538" s="1351">
        <v>200</v>
      </c>
      <c r="D538" s="1351">
        <v>1800</v>
      </c>
      <c r="E538" s="1568">
        <v>1026</v>
      </c>
      <c r="F538" s="1573">
        <v>42230</v>
      </c>
      <c r="G538" s="1337">
        <f t="shared" si="8"/>
        <v>42230</v>
      </c>
      <c r="I538" s="902"/>
    </row>
    <row r="539" spans="1:9" ht="15.75">
      <c r="A539" s="1350" t="s">
        <v>2673</v>
      </c>
      <c r="B539" s="1351">
        <v>140</v>
      </c>
      <c r="C539" s="1351">
        <v>200</v>
      </c>
      <c r="D539" s="1351">
        <v>1900</v>
      </c>
      <c r="E539" s="1568">
        <v>1094</v>
      </c>
      <c r="F539" s="1573">
        <v>44345</v>
      </c>
      <c r="G539" s="1337">
        <f t="shared" si="8"/>
        <v>44345</v>
      </c>
      <c r="I539" s="902"/>
    </row>
    <row r="540" spans="1:9" ht="15.75">
      <c r="A540" s="1350" t="s">
        <v>2674</v>
      </c>
      <c r="B540" s="1351">
        <v>140</v>
      </c>
      <c r="C540" s="1351">
        <v>200</v>
      </c>
      <c r="D540" s="1351">
        <v>2000</v>
      </c>
      <c r="E540" s="1568">
        <v>1161</v>
      </c>
      <c r="F540" s="1573">
        <v>46460</v>
      </c>
      <c r="G540" s="1337">
        <f t="shared" si="8"/>
        <v>46460</v>
      </c>
      <c r="I540" s="902"/>
    </row>
    <row r="541" spans="1:9" ht="15.75">
      <c r="A541" s="1350" t="s">
        <v>2675</v>
      </c>
      <c r="B541" s="1351">
        <v>140</v>
      </c>
      <c r="C541" s="1351">
        <v>200</v>
      </c>
      <c r="D541" s="1351">
        <v>2100</v>
      </c>
      <c r="E541" s="1568">
        <v>1229</v>
      </c>
      <c r="F541" s="1573">
        <v>48575</v>
      </c>
      <c r="G541" s="1337">
        <f t="shared" si="8"/>
        <v>48575</v>
      </c>
      <c r="I541" s="902"/>
    </row>
    <row r="542" spans="1:9" ht="15.75">
      <c r="A542" s="1350" t="s">
        <v>2676</v>
      </c>
      <c r="B542" s="1351">
        <v>140</v>
      </c>
      <c r="C542" s="1351">
        <v>200</v>
      </c>
      <c r="D542" s="1351">
        <v>2200</v>
      </c>
      <c r="E542" s="1568">
        <v>1296</v>
      </c>
      <c r="F542" s="1573">
        <v>50690</v>
      </c>
      <c r="G542" s="1337">
        <f t="shared" si="8"/>
        <v>50690</v>
      </c>
      <c r="I542" s="902"/>
    </row>
    <row r="543" spans="1:9" ht="15.75">
      <c r="A543" s="1350" t="s">
        <v>2677</v>
      </c>
      <c r="B543" s="1351">
        <v>140</v>
      </c>
      <c r="C543" s="1351">
        <v>200</v>
      </c>
      <c r="D543" s="1351">
        <v>2300</v>
      </c>
      <c r="E543" s="1568">
        <v>1364</v>
      </c>
      <c r="F543" s="1573">
        <v>52805</v>
      </c>
      <c r="G543" s="1337">
        <f t="shared" si="8"/>
        <v>52805</v>
      </c>
      <c r="I543" s="902"/>
    </row>
    <row r="544" spans="1:9" ht="15.75">
      <c r="A544" s="1350" t="s">
        <v>2678</v>
      </c>
      <c r="B544" s="1351">
        <v>140</v>
      </c>
      <c r="C544" s="1351">
        <v>200</v>
      </c>
      <c r="D544" s="1351">
        <v>2400</v>
      </c>
      <c r="E544" s="1568">
        <v>1431</v>
      </c>
      <c r="F544" s="1573">
        <v>54920</v>
      </c>
      <c r="G544" s="1337">
        <f t="shared" si="8"/>
        <v>54920</v>
      </c>
      <c r="I544" s="902"/>
    </row>
    <row r="545" spans="1:9" ht="15.75">
      <c r="A545" s="1350" t="s">
        <v>2679</v>
      </c>
      <c r="B545" s="1351">
        <v>140</v>
      </c>
      <c r="C545" s="1351">
        <v>200</v>
      </c>
      <c r="D545" s="1351">
        <v>2500</v>
      </c>
      <c r="E545" s="1568">
        <v>1499</v>
      </c>
      <c r="F545" s="1573">
        <v>57035</v>
      </c>
      <c r="G545" s="1337">
        <f t="shared" si="8"/>
        <v>57035</v>
      </c>
      <c r="I545" s="902"/>
    </row>
    <row r="546" spans="1:9" ht="15.75">
      <c r="A546" s="1350" t="s">
        <v>2680</v>
      </c>
      <c r="B546" s="1351">
        <v>140</v>
      </c>
      <c r="C546" s="1351">
        <v>200</v>
      </c>
      <c r="D546" s="1351">
        <v>2600</v>
      </c>
      <c r="E546" s="1568">
        <v>1566</v>
      </c>
      <c r="F546" s="1573">
        <v>59150</v>
      </c>
      <c r="G546" s="1337">
        <f t="shared" si="8"/>
        <v>59150</v>
      </c>
      <c r="I546" s="902"/>
    </row>
    <row r="547" spans="1:9" ht="15.75">
      <c r="A547" s="1350" t="s">
        <v>2681</v>
      </c>
      <c r="B547" s="1351">
        <v>140</v>
      </c>
      <c r="C547" s="1351">
        <v>200</v>
      </c>
      <c r="D547" s="1351">
        <v>2700</v>
      </c>
      <c r="E547" s="1568">
        <v>1634</v>
      </c>
      <c r="F547" s="1573">
        <v>61265</v>
      </c>
      <c r="G547" s="1337">
        <f t="shared" si="8"/>
        <v>61265</v>
      </c>
      <c r="I547" s="902"/>
    </row>
    <row r="548" spans="1:9" ht="15.75">
      <c r="A548" s="1350" t="s">
        <v>2682</v>
      </c>
      <c r="B548" s="1351">
        <v>140</v>
      </c>
      <c r="C548" s="1351">
        <v>200</v>
      </c>
      <c r="D548" s="1351">
        <v>2800</v>
      </c>
      <c r="E548" s="1568">
        <v>1701</v>
      </c>
      <c r="F548" s="1573">
        <v>63380</v>
      </c>
      <c r="G548" s="1337">
        <f t="shared" si="8"/>
        <v>63380</v>
      </c>
      <c r="I548" s="902"/>
    </row>
    <row r="549" spans="1:9" ht="15.75">
      <c r="A549" s="1350" t="s">
        <v>2683</v>
      </c>
      <c r="B549" s="1351">
        <v>140</v>
      </c>
      <c r="C549" s="1351">
        <v>200</v>
      </c>
      <c r="D549" s="1351">
        <v>2900</v>
      </c>
      <c r="E549" s="1568">
        <v>1769</v>
      </c>
      <c r="F549" s="1573">
        <v>65495</v>
      </c>
      <c r="G549" s="1337">
        <f t="shared" si="8"/>
        <v>65495</v>
      </c>
      <c r="I549" s="902"/>
    </row>
    <row r="550" spans="1:9" ht="15.75">
      <c r="A550" s="1350" t="s">
        <v>2684</v>
      </c>
      <c r="B550" s="1351">
        <v>140</v>
      </c>
      <c r="C550" s="1351">
        <v>200</v>
      </c>
      <c r="D550" s="1351">
        <v>3000</v>
      </c>
      <c r="E550" s="1568">
        <v>1836</v>
      </c>
      <c r="F550" s="1573">
        <v>67610</v>
      </c>
      <c r="G550" s="1337">
        <f t="shared" si="8"/>
        <v>67610</v>
      </c>
      <c r="I550" s="902"/>
    </row>
    <row r="551" spans="1:9" ht="15.75">
      <c r="A551" s="1350" t="s">
        <v>2685</v>
      </c>
      <c r="B551" s="1351">
        <v>140</v>
      </c>
      <c r="C551" s="1351">
        <v>200</v>
      </c>
      <c r="D551" s="1351">
        <v>3100</v>
      </c>
      <c r="E551" s="1568">
        <v>1904</v>
      </c>
      <c r="F551" s="1573">
        <v>69725</v>
      </c>
      <c r="G551" s="1337">
        <f t="shared" si="8"/>
        <v>69725</v>
      </c>
      <c r="I551" s="902"/>
    </row>
    <row r="552" spans="1:9" ht="15.75">
      <c r="A552" s="1350" t="s">
        <v>2686</v>
      </c>
      <c r="B552" s="1351">
        <v>140</v>
      </c>
      <c r="C552" s="1351">
        <v>200</v>
      </c>
      <c r="D552" s="1351">
        <v>3200</v>
      </c>
      <c r="E552" s="1568">
        <v>1971</v>
      </c>
      <c r="F552" s="1573">
        <v>71840</v>
      </c>
      <c r="G552" s="1337">
        <f t="shared" si="8"/>
        <v>71840</v>
      </c>
      <c r="I552" s="902"/>
    </row>
    <row r="553" spans="1:9" ht="15.75">
      <c r="A553" s="1350" t="s">
        <v>2687</v>
      </c>
      <c r="B553" s="1351">
        <v>140</v>
      </c>
      <c r="C553" s="1351">
        <v>200</v>
      </c>
      <c r="D553" s="1351">
        <v>3300</v>
      </c>
      <c r="E553" s="1568">
        <v>2039</v>
      </c>
      <c r="F553" s="1573">
        <v>73955</v>
      </c>
      <c r="G553" s="1337">
        <f t="shared" si="8"/>
        <v>73955</v>
      </c>
      <c r="I553" s="902"/>
    </row>
    <row r="554" spans="1:9" ht="15.75">
      <c r="A554" s="1350" t="s">
        <v>2688</v>
      </c>
      <c r="B554" s="1351">
        <v>140</v>
      </c>
      <c r="C554" s="1351">
        <v>200</v>
      </c>
      <c r="D554" s="1351">
        <v>3400</v>
      </c>
      <c r="E554" s="1568">
        <v>2106</v>
      </c>
      <c r="F554" s="1573">
        <v>76070</v>
      </c>
      <c r="G554" s="1337">
        <f t="shared" si="8"/>
        <v>76070</v>
      </c>
      <c r="I554" s="902"/>
    </row>
    <row r="555" spans="1:9" ht="15.75">
      <c r="A555" s="1350" t="s">
        <v>2689</v>
      </c>
      <c r="B555" s="1351">
        <v>140</v>
      </c>
      <c r="C555" s="1351">
        <v>200</v>
      </c>
      <c r="D555" s="1351">
        <v>3500</v>
      </c>
      <c r="E555" s="1568">
        <v>2174</v>
      </c>
      <c r="F555" s="1573">
        <v>78185</v>
      </c>
      <c r="G555" s="1337">
        <f t="shared" si="8"/>
        <v>78185</v>
      </c>
      <c r="I555" s="902"/>
    </row>
    <row r="556" spans="1:9" ht="15.75">
      <c r="A556" s="1350" t="s">
        <v>2690</v>
      </c>
      <c r="B556" s="1351">
        <v>140</v>
      </c>
      <c r="C556" s="1351">
        <v>200</v>
      </c>
      <c r="D556" s="1351">
        <v>3600</v>
      </c>
      <c r="E556" s="1568">
        <v>2207</v>
      </c>
      <c r="F556" s="1573">
        <v>80300</v>
      </c>
      <c r="G556" s="1337">
        <f t="shared" si="8"/>
        <v>80300</v>
      </c>
      <c r="I556" s="902"/>
    </row>
    <row r="557" spans="1:9" ht="15.75">
      <c r="A557" s="1350" t="s">
        <v>2691</v>
      </c>
      <c r="B557" s="1351">
        <v>140</v>
      </c>
      <c r="C557" s="1351">
        <v>200</v>
      </c>
      <c r="D557" s="1351">
        <v>3700</v>
      </c>
      <c r="E557" s="1568">
        <v>2275</v>
      </c>
      <c r="F557" s="1573">
        <v>82415</v>
      </c>
      <c r="G557" s="1337">
        <f t="shared" si="8"/>
        <v>82415</v>
      </c>
      <c r="I557" s="902"/>
    </row>
    <row r="558" spans="1:9" ht="15.75">
      <c r="A558" s="1350" t="s">
        <v>2692</v>
      </c>
      <c r="B558" s="1351">
        <v>140</v>
      </c>
      <c r="C558" s="1351">
        <v>200</v>
      </c>
      <c r="D558" s="1351">
        <v>3800</v>
      </c>
      <c r="E558" s="1568">
        <v>2342</v>
      </c>
      <c r="F558" s="1573">
        <v>84530</v>
      </c>
      <c r="G558" s="1337">
        <f t="shared" si="8"/>
        <v>84530</v>
      </c>
      <c r="I558" s="902"/>
    </row>
    <row r="559" spans="1:9" ht="15.75">
      <c r="A559" s="1350" t="s">
        <v>2693</v>
      </c>
      <c r="B559" s="1351">
        <v>140</v>
      </c>
      <c r="C559" s="1351">
        <v>200</v>
      </c>
      <c r="D559" s="1351">
        <v>3900</v>
      </c>
      <c r="E559" s="1568">
        <v>2410</v>
      </c>
      <c r="F559" s="1573">
        <v>86645</v>
      </c>
      <c r="G559" s="1337">
        <f t="shared" si="8"/>
        <v>86645</v>
      </c>
      <c r="I559" s="902"/>
    </row>
    <row r="560" spans="1:9" ht="15.75">
      <c r="A560" s="1350" t="s">
        <v>2694</v>
      </c>
      <c r="B560" s="1351">
        <v>140</v>
      </c>
      <c r="C560" s="1351">
        <v>200</v>
      </c>
      <c r="D560" s="1351">
        <v>4000</v>
      </c>
      <c r="E560" s="1568">
        <v>2477</v>
      </c>
      <c r="F560" s="1573">
        <v>88760</v>
      </c>
      <c r="G560" s="1337">
        <f t="shared" si="8"/>
        <v>88760</v>
      </c>
      <c r="I560" s="902"/>
    </row>
    <row r="561" spans="1:9" ht="15.75">
      <c r="A561" s="1350" t="s">
        <v>2695</v>
      </c>
      <c r="B561" s="1351">
        <v>140</v>
      </c>
      <c r="C561" s="1351">
        <v>200</v>
      </c>
      <c r="D561" s="1351">
        <v>4100</v>
      </c>
      <c r="E561" s="1568">
        <v>2545</v>
      </c>
      <c r="F561" s="1573">
        <v>90875</v>
      </c>
      <c r="G561" s="1337">
        <f t="shared" si="8"/>
        <v>90875</v>
      </c>
      <c r="I561" s="902"/>
    </row>
    <row r="562" spans="1:9" ht="15.75">
      <c r="A562" s="1350" t="s">
        <v>2696</v>
      </c>
      <c r="B562" s="1351">
        <v>140</v>
      </c>
      <c r="C562" s="1351">
        <v>200</v>
      </c>
      <c r="D562" s="1351">
        <v>4200</v>
      </c>
      <c r="E562" s="1568">
        <v>2612</v>
      </c>
      <c r="F562" s="1573">
        <v>92990</v>
      </c>
      <c r="G562" s="1337">
        <f t="shared" si="8"/>
        <v>92990</v>
      </c>
      <c r="I562" s="902"/>
    </row>
    <row r="563" spans="1:9" ht="15.75">
      <c r="A563" s="1350" t="s">
        <v>2697</v>
      </c>
      <c r="B563" s="1351">
        <v>140</v>
      </c>
      <c r="C563" s="1351">
        <v>200</v>
      </c>
      <c r="D563" s="1351">
        <v>4300</v>
      </c>
      <c r="E563" s="1568">
        <v>2680</v>
      </c>
      <c r="F563" s="1573">
        <v>95105</v>
      </c>
      <c r="G563" s="1337">
        <f t="shared" si="8"/>
        <v>95105</v>
      </c>
      <c r="I563" s="902"/>
    </row>
    <row r="564" spans="1:9" ht="15.75">
      <c r="A564" s="1350" t="s">
        <v>2698</v>
      </c>
      <c r="B564" s="1351">
        <v>140</v>
      </c>
      <c r="C564" s="1351">
        <v>200</v>
      </c>
      <c r="D564" s="1351">
        <v>4400</v>
      </c>
      <c r="E564" s="1568">
        <v>2747</v>
      </c>
      <c r="F564" s="1573">
        <v>97220</v>
      </c>
      <c r="G564" s="1337">
        <f t="shared" si="8"/>
        <v>97220</v>
      </c>
      <c r="I564" s="902"/>
    </row>
    <row r="565" spans="1:9" ht="15.75">
      <c r="A565" s="1350" t="s">
        <v>2699</v>
      </c>
      <c r="B565" s="1351">
        <v>140</v>
      </c>
      <c r="C565" s="1351">
        <v>200</v>
      </c>
      <c r="D565" s="1351">
        <v>4500</v>
      </c>
      <c r="E565" s="1568">
        <v>2815</v>
      </c>
      <c r="F565" s="1573">
        <v>99335</v>
      </c>
      <c r="G565" s="1337">
        <f t="shared" si="8"/>
        <v>99335</v>
      </c>
      <c r="I565" s="902"/>
    </row>
    <row r="566" spans="1:9" ht="15.75">
      <c r="A566" s="1350" t="s">
        <v>2700</v>
      </c>
      <c r="B566" s="1351">
        <v>140</v>
      </c>
      <c r="C566" s="1351">
        <v>200</v>
      </c>
      <c r="D566" s="1351">
        <v>4600</v>
      </c>
      <c r="E566" s="1568">
        <v>2882</v>
      </c>
      <c r="F566" s="1573">
        <v>101450</v>
      </c>
      <c r="G566" s="1337">
        <f t="shared" si="8"/>
        <v>101450</v>
      </c>
      <c r="I566" s="902"/>
    </row>
    <row r="567" spans="1:9" ht="15.75">
      <c r="A567" s="1350" t="s">
        <v>2701</v>
      </c>
      <c r="B567" s="1351">
        <v>140</v>
      </c>
      <c r="C567" s="1351">
        <v>200</v>
      </c>
      <c r="D567" s="1351">
        <v>4700</v>
      </c>
      <c r="E567" s="1568">
        <v>2950</v>
      </c>
      <c r="F567" s="1573">
        <v>103565</v>
      </c>
      <c r="G567" s="1337">
        <f t="shared" si="8"/>
        <v>103565</v>
      </c>
      <c r="I567" s="902"/>
    </row>
    <row r="568" spans="1:9" ht="15.75">
      <c r="A568" s="1350" t="s">
        <v>2702</v>
      </c>
      <c r="B568" s="1351">
        <v>140</v>
      </c>
      <c r="C568" s="1351">
        <v>200</v>
      </c>
      <c r="D568" s="1351">
        <v>4800</v>
      </c>
      <c r="E568" s="1568">
        <v>3017</v>
      </c>
      <c r="F568" s="1573">
        <v>105680</v>
      </c>
      <c r="G568" s="1337">
        <f t="shared" si="8"/>
        <v>105680</v>
      </c>
      <c r="I568" s="902"/>
    </row>
    <row r="569" spans="1:9" ht="15.75">
      <c r="A569" s="1350" t="s">
        <v>2703</v>
      </c>
      <c r="B569" s="1351">
        <v>140</v>
      </c>
      <c r="C569" s="1351">
        <v>200</v>
      </c>
      <c r="D569" s="1351">
        <v>4900</v>
      </c>
      <c r="E569" s="1568">
        <v>3085</v>
      </c>
      <c r="F569" s="1573">
        <v>107795</v>
      </c>
      <c r="G569" s="1337">
        <f t="shared" si="8"/>
        <v>107795</v>
      </c>
      <c r="I569" s="902"/>
    </row>
    <row r="570" spans="1:9" ht="16.5" thickBot="1">
      <c r="A570" s="1353" t="s">
        <v>2704</v>
      </c>
      <c r="B570" s="1344">
        <v>140</v>
      </c>
      <c r="C570" s="1344">
        <v>200</v>
      </c>
      <c r="D570" s="1344">
        <v>5000</v>
      </c>
      <c r="E570" s="1570">
        <v>3152</v>
      </c>
      <c r="F570" s="1573">
        <v>109910</v>
      </c>
      <c r="G570" s="1339">
        <f t="shared" si="8"/>
        <v>109910</v>
      </c>
      <c r="I570" s="902"/>
    </row>
    <row r="571" spans="1:9" ht="15.75">
      <c r="A571" s="1348" t="s">
        <v>2705</v>
      </c>
      <c r="B571" s="1349">
        <v>140</v>
      </c>
      <c r="C571" s="1349">
        <v>260</v>
      </c>
      <c r="D571" s="1349">
        <v>800</v>
      </c>
      <c r="E571" s="1567">
        <v>447</v>
      </c>
      <c r="F571" s="1573">
        <v>24553</v>
      </c>
      <c r="G571" s="1336">
        <f t="shared" si="8"/>
        <v>24553</v>
      </c>
      <c r="I571" s="902"/>
    </row>
    <row r="572" spans="1:9" ht="15.75">
      <c r="A572" s="1350" t="s">
        <v>2706</v>
      </c>
      <c r="B572" s="1351">
        <v>140</v>
      </c>
      <c r="C572" s="1351">
        <v>260</v>
      </c>
      <c r="D572" s="1351">
        <v>900</v>
      </c>
      <c r="E572" s="1568">
        <v>533</v>
      </c>
      <c r="F572" s="1573">
        <v>26987</v>
      </c>
      <c r="G572" s="1337">
        <f t="shared" si="8"/>
        <v>26987</v>
      </c>
      <c r="I572" s="902"/>
    </row>
    <row r="573" spans="1:9" ht="15.75">
      <c r="A573" s="1350" t="s">
        <v>2707</v>
      </c>
      <c r="B573" s="1351">
        <v>140</v>
      </c>
      <c r="C573" s="1351">
        <v>260</v>
      </c>
      <c r="D573" s="1351">
        <v>1000</v>
      </c>
      <c r="E573" s="1568">
        <v>619</v>
      </c>
      <c r="F573" s="1573">
        <v>29420</v>
      </c>
      <c r="G573" s="1337">
        <f t="shared" si="8"/>
        <v>29420</v>
      </c>
      <c r="I573" s="902"/>
    </row>
    <row r="574" spans="1:9" ht="15.75">
      <c r="A574" s="1350" t="s">
        <v>2708</v>
      </c>
      <c r="B574" s="1351">
        <v>140</v>
      </c>
      <c r="C574" s="1351">
        <v>260</v>
      </c>
      <c r="D574" s="1351">
        <v>1100</v>
      </c>
      <c r="E574" s="1568">
        <v>705</v>
      </c>
      <c r="F574" s="1573">
        <v>31852</v>
      </c>
      <c r="G574" s="1337">
        <f t="shared" si="8"/>
        <v>31852</v>
      </c>
      <c r="I574" s="902"/>
    </row>
    <row r="575" spans="1:9" ht="15.75">
      <c r="A575" s="1350" t="s">
        <v>2709</v>
      </c>
      <c r="B575" s="1351">
        <v>140</v>
      </c>
      <c r="C575" s="1351">
        <v>260</v>
      </c>
      <c r="D575" s="1351">
        <v>1200</v>
      </c>
      <c r="E575" s="1568">
        <v>790</v>
      </c>
      <c r="F575" s="1573">
        <v>34287</v>
      </c>
      <c r="G575" s="1337">
        <f t="shared" si="8"/>
        <v>34287</v>
      </c>
      <c r="I575" s="902"/>
    </row>
    <row r="576" spans="1:9" ht="15.75">
      <c r="A576" s="1350" t="s">
        <v>2710</v>
      </c>
      <c r="B576" s="1351">
        <v>140</v>
      </c>
      <c r="C576" s="1351">
        <v>260</v>
      </c>
      <c r="D576" s="1351">
        <v>1300</v>
      </c>
      <c r="E576" s="1568">
        <v>876</v>
      </c>
      <c r="F576" s="1573">
        <v>36721</v>
      </c>
      <c r="G576" s="1337">
        <f t="shared" si="8"/>
        <v>36721</v>
      </c>
      <c r="I576" s="902"/>
    </row>
    <row r="577" spans="1:9" ht="15.75">
      <c r="A577" s="1350" t="s">
        <v>2711</v>
      </c>
      <c r="B577" s="1351">
        <v>140</v>
      </c>
      <c r="C577" s="1351">
        <v>260</v>
      </c>
      <c r="D577" s="1351">
        <v>1400</v>
      </c>
      <c r="E577" s="1568">
        <v>962</v>
      </c>
      <c r="F577" s="1573">
        <v>39153</v>
      </c>
      <c r="G577" s="1337">
        <f t="shared" si="8"/>
        <v>39153</v>
      </c>
      <c r="I577" s="902"/>
    </row>
    <row r="578" spans="1:9" ht="15.75">
      <c r="A578" s="1350" t="s">
        <v>2712</v>
      </c>
      <c r="B578" s="1351">
        <v>140</v>
      </c>
      <c r="C578" s="1351">
        <v>260</v>
      </c>
      <c r="D578" s="1351">
        <v>1500</v>
      </c>
      <c r="E578" s="1568">
        <v>1048</v>
      </c>
      <c r="F578" s="1573">
        <v>41586</v>
      </c>
      <c r="G578" s="1337">
        <f t="shared" si="8"/>
        <v>41586</v>
      </c>
      <c r="I578" s="902"/>
    </row>
    <row r="579" spans="1:9" ht="15.75">
      <c r="A579" s="1350" t="s">
        <v>2713</v>
      </c>
      <c r="B579" s="1351">
        <v>140</v>
      </c>
      <c r="C579" s="1351">
        <v>260</v>
      </c>
      <c r="D579" s="1351">
        <v>1600</v>
      </c>
      <c r="E579" s="1568">
        <v>1134</v>
      </c>
      <c r="F579" s="1573">
        <v>44020</v>
      </c>
      <c r="G579" s="1337">
        <f t="shared" si="8"/>
        <v>44020</v>
      </c>
      <c r="I579" s="902"/>
    </row>
    <row r="580" spans="1:9" ht="15.75">
      <c r="A580" s="1350" t="s">
        <v>2714</v>
      </c>
      <c r="B580" s="1351">
        <v>140</v>
      </c>
      <c r="C580" s="1351">
        <v>260</v>
      </c>
      <c r="D580" s="1351">
        <v>1700</v>
      </c>
      <c r="E580" s="1568">
        <v>1220</v>
      </c>
      <c r="F580" s="1573">
        <v>46455</v>
      </c>
      <c r="G580" s="1337">
        <f t="shared" si="8"/>
        <v>46455</v>
      </c>
      <c r="I580" s="902"/>
    </row>
    <row r="581" spans="1:9" ht="15.75">
      <c r="A581" s="1350" t="s">
        <v>2715</v>
      </c>
      <c r="B581" s="1351">
        <v>140</v>
      </c>
      <c r="C581" s="1351">
        <v>260</v>
      </c>
      <c r="D581" s="1351">
        <v>1800</v>
      </c>
      <c r="E581" s="1568">
        <v>1306</v>
      </c>
      <c r="F581" s="1573">
        <v>48887</v>
      </c>
      <c r="G581" s="1337">
        <f t="shared" si="8"/>
        <v>48887</v>
      </c>
      <c r="I581" s="902"/>
    </row>
    <row r="582" spans="1:9" ht="15.75">
      <c r="A582" s="1350" t="s">
        <v>2716</v>
      </c>
      <c r="B582" s="1351">
        <v>140</v>
      </c>
      <c r="C582" s="1351">
        <v>260</v>
      </c>
      <c r="D582" s="1351">
        <v>1900</v>
      </c>
      <c r="E582" s="1568">
        <v>1392</v>
      </c>
      <c r="F582" s="1573">
        <v>51319</v>
      </c>
      <c r="G582" s="1337">
        <f t="shared" si="8"/>
        <v>51319</v>
      </c>
      <c r="I582" s="902"/>
    </row>
    <row r="583" spans="1:9" ht="15.75">
      <c r="A583" s="1350" t="s">
        <v>2717</v>
      </c>
      <c r="B583" s="1351">
        <v>140</v>
      </c>
      <c r="C583" s="1351">
        <v>260</v>
      </c>
      <c r="D583" s="1351">
        <v>2000</v>
      </c>
      <c r="E583" s="1568">
        <v>1478</v>
      </c>
      <c r="F583" s="1573">
        <v>53754</v>
      </c>
      <c r="G583" s="1337">
        <f t="shared" si="8"/>
        <v>53754</v>
      </c>
      <c r="I583" s="902"/>
    </row>
    <row r="584" spans="1:9" ht="15.75">
      <c r="A584" s="1350" t="s">
        <v>2718</v>
      </c>
      <c r="B584" s="1351">
        <v>140</v>
      </c>
      <c r="C584" s="1351">
        <v>260</v>
      </c>
      <c r="D584" s="1351">
        <v>2100</v>
      </c>
      <c r="E584" s="1568">
        <v>1564</v>
      </c>
      <c r="F584" s="1573">
        <v>56189</v>
      </c>
      <c r="G584" s="1337">
        <f t="shared" si="8"/>
        <v>56189</v>
      </c>
      <c r="I584" s="902"/>
    </row>
    <row r="585" spans="1:9" ht="15.75">
      <c r="A585" s="1350" t="s">
        <v>2719</v>
      </c>
      <c r="B585" s="1351">
        <v>140</v>
      </c>
      <c r="C585" s="1351">
        <v>260</v>
      </c>
      <c r="D585" s="1351">
        <v>2200</v>
      </c>
      <c r="E585" s="1568">
        <v>1650</v>
      </c>
      <c r="F585" s="1573">
        <v>58621</v>
      </c>
      <c r="G585" s="1337">
        <f t="shared" si="8"/>
        <v>58621</v>
      </c>
      <c r="I585" s="902"/>
    </row>
    <row r="586" spans="1:9" ht="15.75">
      <c r="A586" s="1350" t="s">
        <v>2720</v>
      </c>
      <c r="B586" s="1351">
        <v>140</v>
      </c>
      <c r="C586" s="1351">
        <v>260</v>
      </c>
      <c r="D586" s="1351">
        <v>2300</v>
      </c>
      <c r="E586" s="1568">
        <v>1736</v>
      </c>
      <c r="F586" s="1573">
        <v>61053</v>
      </c>
      <c r="G586" s="1337">
        <f t="shared" si="8"/>
        <v>61053</v>
      </c>
      <c r="I586" s="902"/>
    </row>
    <row r="587" spans="1:9" ht="15.75">
      <c r="A587" s="1350" t="s">
        <v>2721</v>
      </c>
      <c r="B587" s="1351">
        <v>140</v>
      </c>
      <c r="C587" s="1351">
        <v>260</v>
      </c>
      <c r="D587" s="1351">
        <v>2400</v>
      </c>
      <c r="E587" s="1568">
        <v>1822</v>
      </c>
      <c r="F587" s="1573">
        <v>63488</v>
      </c>
      <c r="G587" s="1337">
        <f t="shared" si="8"/>
        <v>63488</v>
      </c>
      <c r="I587" s="902"/>
    </row>
    <row r="588" spans="1:9" ht="15.75">
      <c r="A588" s="1350" t="s">
        <v>2722</v>
      </c>
      <c r="B588" s="1351">
        <v>140</v>
      </c>
      <c r="C588" s="1351">
        <v>260</v>
      </c>
      <c r="D588" s="1351">
        <v>2500</v>
      </c>
      <c r="E588" s="1568">
        <v>1907</v>
      </c>
      <c r="F588" s="1573">
        <v>65922</v>
      </c>
      <c r="G588" s="1337">
        <f t="shared" si="8"/>
        <v>65922</v>
      </c>
      <c r="I588" s="902"/>
    </row>
    <row r="589" spans="1:9" ht="15.75">
      <c r="A589" s="1350" t="s">
        <v>2723</v>
      </c>
      <c r="B589" s="1351">
        <v>140</v>
      </c>
      <c r="C589" s="1351">
        <v>260</v>
      </c>
      <c r="D589" s="1351">
        <v>2600</v>
      </c>
      <c r="E589" s="1568">
        <v>1993</v>
      </c>
      <c r="F589" s="1573">
        <v>68354</v>
      </c>
      <c r="G589" s="1337">
        <f t="shared" ref="G589:G652" si="9">(F589-F589*$B$4)</f>
        <v>68354</v>
      </c>
      <c r="I589" s="902"/>
    </row>
    <row r="590" spans="1:9" ht="15.75">
      <c r="A590" s="1350" t="s">
        <v>2724</v>
      </c>
      <c r="B590" s="1351">
        <v>140</v>
      </c>
      <c r="C590" s="1351">
        <v>260</v>
      </c>
      <c r="D590" s="1351">
        <v>2700</v>
      </c>
      <c r="E590" s="1568">
        <v>2079</v>
      </c>
      <c r="F590" s="1573">
        <v>70787</v>
      </c>
      <c r="G590" s="1337">
        <f t="shared" si="9"/>
        <v>70787</v>
      </c>
      <c r="I590" s="902"/>
    </row>
    <row r="591" spans="1:9" ht="15.75">
      <c r="A591" s="1350" t="s">
        <v>2725</v>
      </c>
      <c r="B591" s="1351">
        <v>140</v>
      </c>
      <c r="C591" s="1351">
        <v>260</v>
      </c>
      <c r="D591" s="1351">
        <v>2800</v>
      </c>
      <c r="E591" s="1568">
        <v>2165</v>
      </c>
      <c r="F591" s="1573">
        <v>73221</v>
      </c>
      <c r="G591" s="1337">
        <f t="shared" si="9"/>
        <v>73221</v>
      </c>
      <c r="I591" s="902"/>
    </row>
    <row r="592" spans="1:9" ht="15.75">
      <c r="A592" s="1350" t="s">
        <v>2726</v>
      </c>
      <c r="B592" s="1351">
        <v>140</v>
      </c>
      <c r="C592" s="1351">
        <v>260</v>
      </c>
      <c r="D592" s="1351">
        <v>2900</v>
      </c>
      <c r="E592" s="1568">
        <v>2251</v>
      </c>
      <c r="F592" s="1573">
        <v>75656</v>
      </c>
      <c r="G592" s="1337">
        <f t="shared" si="9"/>
        <v>75656</v>
      </c>
      <c r="I592" s="902"/>
    </row>
    <row r="593" spans="1:9" ht="15.75">
      <c r="A593" s="1350" t="s">
        <v>2727</v>
      </c>
      <c r="B593" s="1351">
        <v>140</v>
      </c>
      <c r="C593" s="1351">
        <v>260</v>
      </c>
      <c r="D593" s="1351">
        <v>3000</v>
      </c>
      <c r="E593" s="1568">
        <v>2337</v>
      </c>
      <c r="F593" s="1573">
        <v>78088</v>
      </c>
      <c r="G593" s="1337">
        <f t="shared" si="9"/>
        <v>78088</v>
      </c>
      <c r="I593" s="902"/>
    </row>
    <row r="594" spans="1:9" ht="15.75">
      <c r="A594" s="1350" t="s">
        <v>2728</v>
      </c>
      <c r="B594" s="1351">
        <v>140</v>
      </c>
      <c r="C594" s="1351">
        <v>260</v>
      </c>
      <c r="D594" s="1351">
        <v>3100</v>
      </c>
      <c r="E594" s="1568">
        <v>2423</v>
      </c>
      <c r="F594" s="1573">
        <v>80520</v>
      </c>
      <c r="G594" s="1337">
        <f t="shared" si="9"/>
        <v>80520</v>
      </c>
      <c r="I594" s="902"/>
    </row>
    <row r="595" spans="1:9" ht="15.75">
      <c r="A595" s="1350" t="s">
        <v>2729</v>
      </c>
      <c r="B595" s="1351">
        <v>140</v>
      </c>
      <c r="C595" s="1351">
        <v>260</v>
      </c>
      <c r="D595" s="1351">
        <v>3200</v>
      </c>
      <c r="E595" s="1568">
        <v>2509</v>
      </c>
      <c r="F595" s="1573">
        <v>82955</v>
      </c>
      <c r="G595" s="1337">
        <f t="shared" si="9"/>
        <v>82955</v>
      </c>
      <c r="I595" s="902"/>
    </row>
    <row r="596" spans="1:9" ht="15.75">
      <c r="A596" s="1350" t="s">
        <v>2730</v>
      </c>
      <c r="B596" s="1351">
        <v>140</v>
      </c>
      <c r="C596" s="1351">
        <v>260</v>
      </c>
      <c r="D596" s="1351">
        <v>3300</v>
      </c>
      <c r="E596" s="1568">
        <v>2595</v>
      </c>
      <c r="F596" s="1573">
        <v>85390</v>
      </c>
      <c r="G596" s="1337">
        <f t="shared" si="9"/>
        <v>85390</v>
      </c>
      <c r="I596" s="902"/>
    </row>
    <row r="597" spans="1:9" ht="15.75">
      <c r="A597" s="1350" t="s">
        <v>2731</v>
      </c>
      <c r="B597" s="1351">
        <v>140</v>
      </c>
      <c r="C597" s="1351">
        <v>260</v>
      </c>
      <c r="D597" s="1351">
        <v>3400</v>
      </c>
      <c r="E597" s="1568">
        <v>2681</v>
      </c>
      <c r="F597" s="1573">
        <v>87822</v>
      </c>
      <c r="G597" s="1337">
        <f t="shared" si="9"/>
        <v>87822</v>
      </c>
      <c r="I597" s="902"/>
    </row>
    <row r="598" spans="1:9" ht="15.75">
      <c r="A598" s="1350" t="s">
        <v>2732</v>
      </c>
      <c r="B598" s="1351">
        <v>140</v>
      </c>
      <c r="C598" s="1351">
        <v>260</v>
      </c>
      <c r="D598" s="1351">
        <v>3500</v>
      </c>
      <c r="E598" s="1568">
        <v>2767</v>
      </c>
      <c r="F598" s="1573">
        <v>90254</v>
      </c>
      <c r="G598" s="1337">
        <f t="shared" si="9"/>
        <v>90254</v>
      </c>
      <c r="I598" s="902"/>
    </row>
    <row r="599" spans="1:9" ht="15.75">
      <c r="A599" s="1350" t="s">
        <v>2733</v>
      </c>
      <c r="B599" s="1351">
        <v>140</v>
      </c>
      <c r="C599" s="1351">
        <v>260</v>
      </c>
      <c r="D599" s="1351">
        <v>3600</v>
      </c>
      <c r="E599" s="1568">
        <v>2810</v>
      </c>
      <c r="F599" s="1573">
        <v>92689</v>
      </c>
      <c r="G599" s="1337">
        <f t="shared" si="9"/>
        <v>92689</v>
      </c>
      <c r="I599" s="902"/>
    </row>
    <row r="600" spans="1:9" ht="15.75">
      <c r="A600" s="1350" t="s">
        <v>2734</v>
      </c>
      <c r="B600" s="1351">
        <v>140</v>
      </c>
      <c r="C600" s="1351">
        <v>260</v>
      </c>
      <c r="D600" s="1351">
        <v>3700</v>
      </c>
      <c r="E600" s="1568">
        <v>2896</v>
      </c>
      <c r="F600" s="1573">
        <v>95123</v>
      </c>
      <c r="G600" s="1337">
        <f t="shared" si="9"/>
        <v>95123</v>
      </c>
      <c r="I600" s="902"/>
    </row>
    <row r="601" spans="1:9" ht="15.75">
      <c r="A601" s="1350" t="s">
        <v>2735</v>
      </c>
      <c r="B601" s="1351">
        <v>140</v>
      </c>
      <c r="C601" s="1351">
        <v>260</v>
      </c>
      <c r="D601" s="1351">
        <v>3800</v>
      </c>
      <c r="E601" s="1568">
        <v>2981</v>
      </c>
      <c r="F601" s="1573">
        <v>97556</v>
      </c>
      <c r="G601" s="1337">
        <f t="shared" si="9"/>
        <v>97556</v>
      </c>
      <c r="I601" s="902"/>
    </row>
    <row r="602" spans="1:9" ht="15.75">
      <c r="A602" s="1350" t="s">
        <v>2736</v>
      </c>
      <c r="B602" s="1351">
        <v>140</v>
      </c>
      <c r="C602" s="1351">
        <v>260</v>
      </c>
      <c r="D602" s="1351">
        <v>3900</v>
      </c>
      <c r="E602" s="1568">
        <v>3067</v>
      </c>
      <c r="F602" s="1573">
        <v>99988</v>
      </c>
      <c r="G602" s="1337">
        <f t="shared" si="9"/>
        <v>99988</v>
      </c>
      <c r="I602" s="902"/>
    </row>
    <row r="603" spans="1:9" ht="15.75">
      <c r="A603" s="1350" t="s">
        <v>2737</v>
      </c>
      <c r="B603" s="1351">
        <v>140</v>
      </c>
      <c r="C603" s="1351">
        <v>260</v>
      </c>
      <c r="D603" s="1351">
        <v>4000</v>
      </c>
      <c r="E603" s="1568">
        <v>3153</v>
      </c>
      <c r="F603" s="1573">
        <v>102422</v>
      </c>
      <c r="G603" s="1337">
        <f t="shared" si="9"/>
        <v>102422</v>
      </c>
      <c r="I603" s="902"/>
    </row>
    <row r="604" spans="1:9" ht="15.75">
      <c r="A604" s="1350" t="s">
        <v>2738</v>
      </c>
      <c r="B604" s="1351">
        <v>140</v>
      </c>
      <c r="C604" s="1351">
        <v>260</v>
      </c>
      <c r="D604" s="1351">
        <v>4100</v>
      </c>
      <c r="E604" s="1568">
        <v>3239</v>
      </c>
      <c r="F604" s="1573">
        <v>104857</v>
      </c>
      <c r="G604" s="1337">
        <f t="shared" si="9"/>
        <v>104857</v>
      </c>
      <c r="I604" s="902"/>
    </row>
    <row r="605" spans="1:9" ht="15.75">
      <c r="A605" s="1350" t="s">
        <v>2739</v>
      </c>
      <c r="B605" s="1351">
        <v>140</v>
      </c>
      <c r="C605" s="1351">
        <v>260</v>
      </c>
      <c r="D605" s="1351">
        <v>4200</v>
      </c>
      <c r="E605" s="1568">
        <v>3325</v>
      </c>
      <c r="F605" s="1573">
        <v>107289</v>
      </c>
      <c r="G605" s="1337">
        <f t="shared" si="9"/>
        <v>107289</v>
      </c>
      <c r="I605" s="902"/>
    </row>
    <row r="606" spans="1:9" ht="15.75">
      <c r="A606" s="1350" t="s">
        <v>2740</v>
      </c>
      <c r="B606" s="1351">
        <v>140</v>
      </c>
      <c r="C606" s="1351">
        <v>260</v>
      </c>
      <c r="D606" s="1351">
        <v>4300</v>
      </c>
      <c r="E606" s="1568">
        <v>3411</v>
      </c>
      <c r="F606" s="1573">
        <v>109722</v>
      </c>
      <c r="G606" s="1337">
        <f t="shared" si="9"/>
        <v>109722</v>
      </c>
      <c r="I606" s="902"/>
    </row>
    <row r="607" spans="1:9" ht="15.75">
      <c r="A607" s="1350" t="s">
        <v>2741</v>
      </c>
      <c r="B607" s="1351">
        <v>140</v>
      </c>
      <c r="C607" s="1351">
        <v>260</v>
      </c>
      <c r="D607" s="1351">
        <v>4400</v>
      </c>
      <c r="E607" s="1568">
        <v>3497</v>
      </c>
      <c r="F607" s="1573">
        <v>112156</v>
      </c>
      <c r="G607" s="1337">
        <f t="shared" si="9"/>
        <v>112156</v>
      </c>
      <c r="I607" s="902"/>
    </row>
    <row r="608" spans="1:9" ht="15.75">
      <c r="A608" s="1350" t="s">
        <v>2742</v>
      </c>
      <c r="B608" s="1351">
        <v>140</v>
      </c>
      <c r="C608" s="1351">
        <v>260</v>
      </c>
      <c r="D608" s="1351">
        <v>4500</v>
      </c>
      <c r="E608" s="1568">
        <v>3583</v>
      </c>
      <c r="F608" s="1573">
        <v>114591</v>
      </c>
      <c r="G608" s="1337">
        <f t="shared" si="9"/>
        <v>114591</v>
      </c>
      <c r="I608" s="902"/>
    </row>
    <row r="609" spans="1:9" ht="15.75">
      <c r="A609" s="1350" t="s">
        <v>2743</v>
      </c>
      <c r="B609" s="1351">
        <v>140</v>
      </c>
      <c r="C609" s="1351">
        <v>260</v>
      </c>
      <c r="D609" s="1351">
        <v>4600</v>
      </c>
      <c r="E609" s="1568">
        <v>3669</v>
      </c>
      <c r="F609" s="1573">
        <v>117023</v>
      </c>
      <c r="G609" s="1337">
        <f t="shared" si="9"/>
        <v>117023</v>
      </c>
      <c r="I609" s="902"/>
    </row>
    <row r="610" spans="1:9" ht="15.75">
      <c r="A610" s="1350" t="s">
        <v>2744</v>
      </c>
      <c r="B610" s="1351">
        <v>140</v>
      </c>
      <c r="C610" s="1351">
        <v>260</v>
      </c>
      <c r="D610" s="1351">
        <v>4700</v>
      </c>
      <c r="E610" s="1568">
        <v>3755</v>
      </c>
      <c r="F610" s="1573">
        <v>119455</v>
      </c>
      <c r="G610" s="1337">
        <f t="shared" si="9"/>
        <v>119455</v>
      </c>
      <c r="I610" s="902"/>
    </row>
    <row r="611" spans="1:9" ht="15.75">
      <c r="A611" s="1350" t="s">
        <v>2745</v>
      </c>
      <c r="B611" s="1351">
        <v>140</v>
      </c>
      <c r="C611" s="1351">
        <v>260</v>
      </c>
      <c r="D611" s="1351">
        <v>4800</v>
      </c>
      <c r="E611" s="1568">
        <v>3841</v>
      </c>
      <c r="F611" s="1573">
        <v>121890</v>
      </c>
      <c r="G611" s="1337">
        <f t="shared" si="9"/>
        <v>121890</v>
      </c>
      <c r="I611" s="902"/>
    </row>
    <row r="612" spans="1:9" ht="15.75">
      <c r="A612" s="1350" t="s">
        <v>2746</v>
      </c>
      <c r="B612" s="1351">
        <v>140</v>
      </c>
      <c r="C612" s="1351">
        <v>260</v>
      </c>
      <c r="D612" s="1351">
        <v>4900</v>
      </c>
      <c r="E612" s="1568">
        <v>3927</v>
      </c>
      <c r="F612" s="1573">
        <v>124324</v>
      </c>
      <c r="G612" s="1337">
        <f t="shared" si="9"/>
        <v>124324</v>
      </c>
      <c r="I612" s="902"/>
    </row>
    <row r="613" spans="1:9" ht="16.5" thickBot="1">
      <c r="A613" s="1352" t="s">
        <v>2747</v>
      </c>
      <c r="B613" s="1342">
        <v>140</v>
      </c>
      <c r="C613" s="1342">
        <v>260</v>
      </c>
      <c r="D613" s="1342">
        <v>5000</v>
      </c>
      <c r="E613" s="1569">
        <v>4012</v>
      </c>
      <c r="F613" s="1573">
        <v>126757</v>
      </c>
      <c r="G613" s="1338">
        <f t="shared" si="9"/>
        <v>126757</v>
      </c>
      <c r="I613" s="902"/>
    </row>
    <row r="614" spans="1:9" ht="15.75">
      <c r="A614" s="1348" t="s">
        <v>2748</v>
      </c>
      <c r="B614" s="1349">
        <v>140</v>
      </c>
      <c r="C614" s="1349">
        <v>300</v>
      </c>
      <c r="D614" s="1349">
        <v>800</v>
      </c>
      <c r="E614" s="1567">
        <v>596</v>
      </c>
      <c r="F614" s="1573">
        <v>32042</v>
      </c>
      <c r="G614" s="1336">
        <f t="shared" si="9"/>
        <v>32042</v>
      </c>
      <c r="I614" s="902"/>
    </row>
    <row r="615" spans="1:9" ht="15.75">
      <c r="A615" s="1350" t="s">
        <v>2749</v>
      </c>
      <c r="B615" s="1351">
        <v>140</v>
      </c>
      <c r="C615" s="1351">
        <v>300</v>
      </c>
      <c r="D615" s="1351">
        <v>900</v>
      </c>
      <c r="E615" s="1568">
        <v>711</v>
      </c>
      <c r="F615" s="1573">
        <v>34912</v>
      </c>
      <c r="G615" s="1337">
        <f t="shared" si="9"/>
        <v>34912</v>
      </c>
      <c r="I615" s="902"/>
    </row>
    <row r="616" spans="1:9" ht="15.75">
      <c r="A616" s="1350" t="s">
        <v>2750</v>
      </c>
      <c r="B616" s="1351">
        <v>140</v>
      </c>
      <c r="C616" s="1351">
        <v>300</v>
      </c>
      <c r="D616" s="1351">
        <v>1000</v>
      </c>
      <c r="E616" s="1568">
        <v>825</v>
      </c>
      <c r="F616" s="1573">
        <v>37783</v>
      </c>
      <c r="G616" s="1337">
        <f t="shared" si="9"/>
        <v>37783</v>
      </c>
      <c r="I616" s="902"/>
    </row>
    <row r="617" spans="1:9" ht="15.75">
      <c r="A617" s="1350" t="s">
        <v>2751</v>
      </c>
      <c r="B617" s="1351">
        <v>140</v>
      </c>
      <c r="C617" s="1351">
        <v>300</v>
      </c>
      <c r="D617" s="1351">
        <v>1100</v>
      </c>
      <c r="E617" s="1568">
        <v>940</v>
      </c>
      <c r="F617" s="1573">
        <v>40655</v>
      </c>
      <c r="G617" s="1337">
        <f t="shared" si="9"/>
        <v>40655</v>
      </c>
      <c r="I617" s="902"/>
    </row>
    <row r="618" spans="1:9" ht="15.75">
      <c r="A618" s="1350" t="s">
        <v>2752</v>
      </c>
      <c r="B618" s="1351">
        <v>140</v>
      </c>
      <c r="C618" s="1351">
        <v>300</v>
      </c>
      <c r="D618" s="1351">
        <v>1200</v>
      </c>
      <c r="E618" s="1568">
        <v>1055</v>
      </c>
      <c r="F618" s="1573">
        <v>43524</v>
      </c>
      <c r="G618" s="1337">
        <f t="shared" si="9"/>
        <v>43524</v>
      </c>
      <c r="I618" s="902"/>
    </row>
    <row r="619" spans="1:9" ht="15.75">
      <c r="A619" s="1350" t="s">
        <v>2753</v>
      </c>
      <c r="B619" s="1351">
        <v>140</v>
      </c>
      <c r="C619" s="1351">
        <v>300</v>
      </c>
      <c r="D619" s="1351">
        <v>1300</v>
      </c>
      <c r="E619" s="1568">
        <v>1169</v>
      </c>
      <c r="F619" s="1573">
        <v>46394</v>
      </c>
      <c r="G619" s="1337">
        <f t="shared" si="9"/>
        <v>46394</v>
      </c>
      <c r="I619" s="902"/>
    </row>
    <row r="620" spans="1:9" ht="15.75">
      <c r="A620" s="1350" t="s">
        <v>2754</v>
      </c>
      <c r="B620" s="1351">
        <v>140</v>
      </c>
      <c r="C620" s="1351">
        <v>300</v>
      </c>
      <c r="D620" s="1351">
        <v>1400</v>
      </c>
      <c r="E620" s="1568">
        <v>1284</v>
      </c>
      <c r="F620" s="1573">
        <v>49265</v>
      </c>
      <c r="G620" s="1337">
        <f t="shared" si="9"/>
        <v>49265</v>
      </c>
      <c r="I620" s="902"/>
    </row>
    <row r="621" spans="1:9" ht="15.75">
      <c r="A621" s="1350" t="s">
        <v>2755</v>
      </c>
      <c r="B621" s="1351">
        <v>140</v>
      </c>
      <c r="C621" s="1351">
        <v>300</v>
      </c>
      <c r="D621" s="1351">
        <v>1500</v>
      </c>
      <c r="E621" s="1568">
        <v>1399</v>
      </c>
      <c r="F621" s="1573">
        <v>52137</v>
      </c>
      <c r="G621" s="1337">
        <f t="shared" si="9"/>
        <v>52137</v>
      </c>
      <c r="I621" s="902"/>
    </row>
    <row r="622" spans="1:9" ht="15.75">
      <c r="A622" s="1350" t="s">
        <v>2756</v>
      </c>
      <c r="B622" s="1351">
        <v>140</v>
      </c>
      <c r="C622" s="1351">
        <v>300</v>
      </c>
      <c r="D622" s="1351">
        <v>1600</v>
      </c>
      <c r="E622" s="1568">
        <v>1513</v>
      </c>
      <c r="F622" s="1573">
        <v>55006</v>
      </c>
      <c r="G622" s="1337">
        <f t="shared" si="9"/>
        <v>55006</v>
      </c>
      <c r="I622" s="902"/>
    </row>
    <row r="623" spans="1:9" ht="15.75">
      <c r="A623" s="1350" t="s">
        <v>2757</v>
      </c>
      <c r="B623" s="1351">
        <v>140</v>
      </c>
      <c r="C623" s="1351">
        <v>300</v>
      </c>
      <c r="D623" s="1351">
        <v>1700</v>
      </c>
      <c r="E623" s="1568">
        <v>1628</v>
      </c>
      <c r="F623" s="1573">
        <v>57876</v>
      </c>
      <c r="G623" s="1337">
        <f t="shared" si="9"/>
        <v>57876</v>
      </c>
      <c r="I623" s="902"/>
    </row>
    <row r="624" spans="1:9" ht="15.75">
      <c r="A624" s="1350" t="s">
        <v>2758</v>
      </c>
      <c r="B624" s="1351">
        <v>140</v>
      </c>
      <c r="C624" s="1351">
        <v>300</v>
      </c>
      <c r="D624" s="1351">
        <v>1800</v>
      </c>
      <c r="E624" s="1568">
        <v>1743</v>
      </c>
      <c r="F624" s="1573">
        <v>60748</v>
      </c>
      <c r="G624" s="1337">
        <f t="shared" si="9"/>
        <v>60748</v>
      </c>
      <c r="I624" s="902"/>
    </row>
    <row r="625" spans="1:9" ht="15.75">
      <c r="A625" s="1350" t="s">
        <v>2759</v>
      </c>
      <c r="B625" s="1351">
        <v>140</v>
      </c>
      <c r="C625" s="1351">
        <v>300</v>
      </c>
      <c r="D625" s="1351">
        <v>1900</v>
      </c>
      <c r="E625" s="1568">
        <v>1857</v>
      </c>
      <c r="F625" s="1573">
        <v>63619</v>
      </c>
      <c r="G625" s="1337">
        <f t="shared" si="9"/>
        <v>63619</v>
      </c>
      <c r="I625" s="902"/>
    </row>
    <row r="626" spans="1:9" ht="15.75">
      <c r="A626" s="1350" t="s">
        <v>2760</v>
      </c>
      <c r="B626" s="1351">
        <v>140</v>
      </c>
      <c r="C626" s="1351">
        <v>300</v>
      </c>
      <c r="D626" s="1351">
        <v>2000</v>
      </c>
      <c r="E626" s="1568">
        <v>1972</v>
      </c>
      <c r="F626" s="1573">
        <v>66489</v>
      </c>
      <c r="G626" s="1337">
        <f t="shared" si="9"/>
        <v>66489</v>
      </c>
      <c r="I626" s="902"/>
    </row>
    <row r="627" spans="1:9" ht="15.75">
      <c r="A627" s="1350" t="s">
        <v>2761</v>
      </c>
      <c r="B627" s="1351">
        <v>140</v>
      </c>
      <c r="C627" s="1351">
        <v>300</v>
      </c>
      <c r="D627" s="1351">
        <v>2100</v>
      </c>
      <c r="E627" s="1568">
        <v>2086</v>
      </c>
      <c r="F627" s="1573">
        <v>69358</v>
      </c>
      <c r="G627" s="1337">
        <f t="shared" si="9"/>
        <v>69358</v>
      </c>
      <c r="I627" s="902"/>
    </row>
    <row r="628" spans="1:9" ht="15.75">
      <c r="A628" s="1350" t="s">
        <v>2762</v>
      </c>
      <c r="B628" s="1351">
        <v>140</v>
      </c>
      <c r="C628" s="1351">
        <v>300</v>
      </c>
      <c r="D628" s="1351">
        <v>2200</v>
      </c>
      <c r="E628" s="1568">
        <v>2201</v>
      </c>
      <c r="F628" s="1573">
        <v>72230</v>
      </c>
      <c r="G628" s="1337">
        <f t="shared" si="9"/>
        <v>72230</v>
      </c>
      <c r="I628" s="902"/>
    </row>
    <row r="629" spans="1:9" ht="15.75">
      <c r="A629" s="1350" t="s">
        <v>2763</v>
      </c>
      <c r="B629" s="1351">
        <v>140</v>
      </c>
      <c r="C629" s="1351">
        <v>300</v>
      </c>
      <c r="D629" s="1351">
        <v>2300</v>
      </c>
      <c r="E629" s="1568">
        <v>2316</v>
      </c>
      <c r="F629" s="1573">
        <v>75101</v>
      </c>
      <c r="G629" s="1337">
        <f t="shared" si="9"/>
        <v>75101</v>
      </c>
      <c r="I629" s="902"/>
    </row>
    <row r="630" spans="1:9" ht="15.75">
      <c r="A630" s="1350" t="s">
        <v>2764</v>
      </c>
      <c r="B630" s="1351">
        <v>140</v>
      </c>
      <c r="C630" s="1351">
        <v>300</v>
      </c>
      <c r="D630" s="1351">
        <v>2400</v>
      </c>
      <c r="E630" s="1568">
        <v>2430</v>
      </c>
      <c r="F630" s="1573">
        <v>77971</v>
      </c>
      <c r="G630" s="1337">
        <f t="shared" si="9"/>
        <v>77971</v>
      </c>
      <c r="I630" s="902"/>
    </row>
    <row r="631" spans="1:9" ht="15.75">
      <c r="A631" s="1350" t="s">
        <v>2765</v>
      </c>
      <c r="B631" s="1351">
        <v>140</v>
      </c>
      <c r="C631" s="1351">
        <v>300</v>
      </c>
      <c r="D631" s="1351">
        <v>2500</v>
      </c>
      <c r="E631" s="1568">
        <v>2545</v>
      </c>
      <c r="F631" s="1573">
        <v>80840</v>
      </c>
      <c r="G631" s="1337">
        <f t="shared" si="9"/>
        <v>80840</v>
      </c>
      <c r="I631" s="902"/>
    </row>
    <row r="632" spans="1:9" ht="15.75">
      <c r="A632" s="1350" t="s">
        <v>2766</v>
      </c>
      <c r="B632" s="1351">
        <v>140</v>
      </c>
      <c r="C632" s="1351">
        <v>300</v>
      </c>
      <c r="D632" s="1351">
        <v>2600</v>
      </c>
      <c r="E632" s="1568">
        <v>2660</v>
      </c>
      <c r="F632" s="1573">
        <v>83712</v>
      </c>
      <c r="G632" s="1337">
        <f t="shared" si="9"/>
        <v>83712</v>
      </c>
      <c r="I632" s="902"/>
    </row>
    <row r="633" spans="1:9" ht="15.75">
      <c r="A633" s="1350" t="s">
        <v>2767</v>
      </c>
      <c r="B633" s="1351">
        <v>140</v>
      </c>
      <c r="C633" s="1351">
        <v>300</v>
      </c>
      <c r="D633" s="1351">
        <v>2700</v>
      </c>
      <c r="E633" s="1568">
        <v>2774</v>
      </c>
      <c r="F633" s="1573">
        <v>86583</v>
      </c>
      <c r="G633" s="1337">
        <f t="shared" si="9"/>
        <v>86583</v>
      </c>
      <c r="I633" s="902"/>
    </row>
    <row r="634" spans="1:9" ht="15.75">
      <c r="A634" s="1350" t="s">
        <v>2768</v>
      </c>
      <c r="B634" s="1351">
        <v>140</v>
      </c>
      <c r="C634" s="1351">
        <v>300</v>
      </c>
      <c r="D634" s="1351">
        <v>2800</v>
      </c>
      <c r="E634" s="1568">
        <v>2889</v>
      </c>
      <c r="F634" s="1573">
        <v>89453</v>
      </c>
      <c r="G634" s="1337">
        <f t="shared" si="9"/>
        <v>89453</v>
      </c>
      <c r="I634" s="902"/>
    </row>
    <row r="635" spans="1:9" ht="15.75">
      <c r="A635" s="1350" t="s">
        <v>2769</v>
      </c>
      <c r="B635" s="1351">
        <v>140</v>
      </c>
      <c r="C635" s="1351">
        <v>300</v>
      </c>
      <c r="D635" s="1351">
        <v>2900</v>
      </c>
      <c r="E635" s="1568">
        <v>3004</v>
      </c>
      <c r="F635" s="1573">
        <v>92322</v>
      </c>
      <c r="G635" s="1337">
        <f t="shared" si="9"/>
        <v>92322</v>
      </c>
      <c r="I635" s="902"/>
    </row>
    <row r="636" spans="1:9" ht="15.75">
      <c r="A636" s="1350" t="s">
        <v>2770</v>
      </c>
      <c r="B636" s="1351">
        <v>140</v>
      </c>
      <c r="C636" s="1351">
        <v>300</v>
      </c>
      <c r="D636" s="1351">
        <v>3000</v>
      </c>
      <c r="E636" s="1568">
        <v>3118</v>
      </c>
      <c r="F636" s="1573">
        <v>95194</v>
      </c>
      <c r="G636" s="1337">
        <f t="shared" si="9"/>
        <v>95194</v>
      </c>
      <c r="I636" s="902"/>
    </row>
    <row r="637" spans="1:9" ht="15.75">
      <c r="A637" s="1350" t="s">
        <v>2771</v>
      </c>
      <c r="B637" s="1351">
        <v>140</v>
      </c>
      <c r="C637" s="1351">
        <v>300</v>
      </c>
      <c r="D637" s="1351">
        <v>3100</v>
      </c>
      <c r="E637" s="1568">
        <v>3233</v>
      </c>
      <c r="F637" s="1573">
        <v>98066</v>
      </c>
      <c r="G637" s="1337">
        <f t="shared" si="9"/>
        <v>98066</v>
      </c>
      <c r="I637" s="902"/>
    </row>
    <row r="638" spans="1:9" ht="15.75">
      <c r="A638" s="1350" t="s">
        <v>2772</v>
      </c>
      <c r="B638" s="1351">
        <v>140</v>
      </c>
      <c r="C638" s="1351">
        <v>300</v>
      </c>
      <c r="D638" s="1351">
        <v>3200</v>
      </c>
      <c r="E638" s="1568">
        <v>3347</v>
      </c>
      <c r="F638" s="1573">
        <v>100935</v>
      </c>
      <c r="G638" s="1337">
        <f t="shared" si="9"/>
        <v>100935</v>
      </c>
      <c r="I638" s="902"/>
    </row>
    <row r="639" spans="1:9" ht="15.75">
      <c r="A639" s="1350" t="s">
        <v>2773</v>
      </c>
      <c r="B639" s="1351">
        <v>140</v>
      </c>
      <c r="C639" s="1351">
        <v>300</v>
      </c>
      <c r="D639" s="1351">
        <v>3300</v>
      </c>
      <c r="E639" s="1568">
        <v>3462</v>
      </c>
      <c r="F639" s="1573">
        <v>103804</v>
      </c>
      <c r="G639" s="1337">
        <f t="shared" si="9"/>
        <v>103804</v>
      </c>
      <c r="I639" s="902"/>
    </row>
    <row r="640" spans="1:9" ht="15.75">
      <c r="A640" s="1350" t="s">
        <v>2774</v>
      </c>
      <c r="B640" s="1351">
        <v>140</v>
      </c>
      <c r="C640" s="1351">
        <v>300</v>
      </c>
      <c r="D640" s="1351">
        <v>3400</v>
      </c>
      <c r="E640" s="1568">
        <v>3577</v>
      </c>
      <c r="F640" s="1573">
        <v>106676</v>
      </c>
      <c r="G640" s="1337">
        <f t="shared" si="9"/>
        <v>106676</v>
      </c>
      <c r="I640" s="902"/>
    </row>
    <row r="641" spans="1:9" ht="15.75">
      <c r="A641" s="1350" t="s">
        <v>2775</v>
      </c>
      <c r="B641" s="1351">
        <v>140</v>
      </c>
      <c r="C641" s="1351">
        <v>300</v>
      </c>
      <c r="D641" s="1351">
        <v>3500</v>
      </c>
      <c r="E641" s="1568">
        <v>3691</v>
      </c>
      <c r="F641" s="1573">
        <v>109548</v>
      </c>
      <c r="G641" s="1337">
        <f t="shared" si="9"/>
        <v>109548</v>
      </c>
      <c r="I641" s="902"/>
    </row>
    <row r="642" spans="1:9" ht="15.75">
      <c r="A642" s="1350" t="s">
        <v>2776</v>
      </c>
      <c r="B642" s="1351">
        <v>140</v>
      </c>
      <c r="C642" s="1351">
        <v>300</v>
      </c>
      <c r="D642" s="1351">
        <v>3600</v>
      </c>
      <c r="E642" s="1568">
        <v>3749</v>
      </c>
      <c r="F642" s="1573">
        <v>112417</v>
      </c>
      <c r="G642" s="1337">
        <f t="shared" si="9"/>
        <v>112417</v>
      </c>
      <c r="I642" s="902"/>
    </row>
    <row r="643" spans="1:9" ht="15.75">
      <c r="A643" s="1350" t="s">
        <v>2777</v>
      </c>
      <c r="B643" s="1351">
        <v>140</v>
      </c>
      <c r="C643" s="1351">
        <v>300</v>
      </c>
      <c r="D643" s="1351">
        <v>3700</v>
      </c>
      <c r="E643" s="1568">
        <v>3863</v>
      </c>
      <c r="F643" s="1573">
        <v>115286</v>
      </c>
      <c r="G643" s="1337">
        <f t="shared" si="9"/>
        <v>115286</v>
      </c>
      <c r="I643" s="902"/>
    </row>
    <row r="644" spans="1:9" ht="15.75">
      <c r="A644" s="1350" t="s">
        <v>2778</v>
      </c>
      <c r="B644" s="1351">
        <v>140</v>
      </c>
      <c r="C644" s="1351">
        <v>300</v>
      </c>
      <c r="D644" s="1351">
        <v>3800</v>
      </c>
      <c r="E644" s="1568">
        <v>3978</v>
      </c>
      <c r="F644" s="1573">
        <v>118158</v>
      </c>
      <c r="G644" s="1337">
        <f t="shared" si="9"/>
        <v>118158</v>
      </c>
      <c r="I644" s="902"/>
    </row>
    <row r="645" spans="1:9" ht="15.75">
      <c r="A645" s="1350" t="s">
        <v>2779</v>
      </c>
      <c r="B645" s="1351">
        <v>140</v>
      </c>
      <c r="C645" s="1351">
        <v>300</v>
      </c>
      <c r="D645" s="1351">
        <v>3900</v>
      </c>
      <c r="E645" s="1568">
        <v>4093</v>
      </c>
      <c r="F645" s="1573">
        <v>121030</v>
      </c>
      <c r="G645" s="1337">
        <f t="shared" si="9"/>
        <v>121030</v>
      </c>
      <c r="I645" s="902"/>
    </row>
    <row r="646" spans="1:9" ht="15.75">
      <c r="A646" s="1350" t="s">
        <v>2780</v>
      </c>
      <c r="B646" s="1351">
        <v>140</v>
      </c>
      <c r="C646" s="1351">
        <v>300</v>
      </c>
      <c r="D646" s="1351">
        <v>4000</v>
      </c>
      <c r="E646" s="1568">
        <v>4207</v>
      </c>
      <c r="F646" s="1573">
        <v>123899</v>
      </c>
      <c r="G646" s="1337">
        <f t="shared" si="9"/>
        <v>123899</v>
      </c>
      <c r="I646" s="902"/>
    </row>
    <row r="647" spans="1:9" ht="15.75">
      <c r="A647" s="1350" t="s">
        <v>2781</v>
      </c>
      <c r="B647" s="1351">
        <v>140</v>
      </c>
      <c r="C647" s="1351">
        <v>300</v>
      </c>
      <c r="D647" s="1351">
        <v>4100</v>
      </c>
      <c r="E647" s="1568">
        <v>4322</v>
      </c>
      <c r="F647" s="1573">
        <v>126768</v>
      </c>
      <c r="G647" s="1337">
        <f t="shared" si="9"/>
        <v>126768</v>
      </c>
      <c r="I647" s="902"/>
    </row>
    <row r="648" spans="1:9" ht="15.75">
      <c r="A648" s="1350" t="s">
        <v>2782</v>
      </c>
      <c r="B648" s="1351">
        <v>140</v>
      </c>
      <c r="C648" s="1351">
        <v>300</v>
      </c>
      <c r="D648" s="1351">
        <v>4200</v>
      </c>
      <c r="E648" s="1568">
        <v>4437</v>
      </c>
      <c r="F648" s="1573">
        <v>129640</v>
      </c>
      <c r="G648" s="1337">
        <f t="shared" si="9"/>
        <v>129640</v>
      </c>
      <c r="I648" s="902"/>
    </row>
    <row r="649" spans="1:9" ht="15.75">
      <c r="A649" s="1350" t="s">
        <v>2783</v>
      </c>
      <c r="B649" s="1351">
        <v>140</v>
      </c>
      <c r="C649" s="1351">
        <v>300</v>
      </c>
      <c r="D649" s="1351">
        <v>4300</v>
      </c>
      <c r="E649" s="1568">
        <v>4551</v>
      </c>
      <c r="F649" s="1573">
        <v>132512</v>
      </c>
      <c r="G649" s="1337">
        <f t="shared" si="9"/>
        <v>132512</v>
      </c>
      <c r="I649" s="902"/>
    </row>
    <row r="650" spans="1:9" ht="15.75">
      <c r="A650" s="1350" t="s">
        <v>2784</v>
      </c>
      <c r="B650" s="1351">
        <v>140</v>
      </c>
      <c r="C650" s="1351">
        <v>300</v>
      </c>
      <c r="D650" s="1351">
        <v>4400</v>
      </c>
      <c r="E650" s="1568">
        <v>4666</v>
      </c>
      <c r="F650" s="1573">
        <v>135381</v>
      </c>
      <c r="G650" s="1337">
        <f t="shared" si="9"/>
        <v>135381</v>
      </c>
      <c r="I650" s="902"/>
    </row>
    <row r="651" spans="1:9" ht="15.75">
      <c r="A651" s="1350" t="s">
        <v>2785</v>
      </c>
      <c r="B651" s="1351">
        <v>140</v>
      </c>
      <c r="C651" s="1351">
        <v>300</v>
      </c>
      <c r="D651" s="1351">
        <v>4500</v>
      </c>
      <c r="E651" s="1568">
        <v>4780</v>
      </c>
      <c r="F651" s="1573">
        <v>138251</v>
      </c>
      <c r="G651" s="1337">
        <f t="shared" si="9"/>
        <v>138251</v>
      </c>
      <c r="I651" s="902"/>
    </row>
    <row r="652" spans="1:9" ht="15.75">
      <c r="A652" s="1350" t="s">
        <v>2786</v>
      </c>
      <c r="B652" s="1351">
        <v>140</v>
      </c>
      <c r="C652" s="1351">
        <v>300</v>
      </c>
      <c r="D652" s="1351">
        <v>4600</v>
      </c>
      <c r="E652" s="1568">
        <v>4895</v>
      </c>
      <c r="F652" s="1573">
        <v>141122</v>
      </c>
      <c r="G652" s="1337">
        <f t="shared" si="9"/>
        <v>141122</v>
      </c>
      <c r="I652" s="902"/>
    </row>
    <row r="653" spans="1:9" ht="15.75">
      <c r="A653" s="1350" t="s">
        <v>2787</v>
      </c>
      <c r="B653" s="1351">
        <v>140</v>
      </c>
      <c r="C653" s="1351">
        <v>300</v>
      </c>
      <c r="D653" s="1351">
        <v>4700</v>
      </c>
      <c r="E653" s="1568">
        <v>5010</v>
      </c>
      <c r="F653" s="1573">
        <v>143994</v>
      </c>
      <c r="G653" s="1337">
        <f t="shared" ref="G653:G716" si="10">(F653-F653*$B$4)</f>
        <v>143994</v>
      </c>
      <c r="I653" s="902"/>
    </row>
    <row r="654" spans="1:9" ht="15.75">
      <c r="A654" s="1350" t="s">
        <v>2788</v>
      </c>
      <c r="B654" s="1351">
        <v>140</v>
      </c>
      <c r="C654" s="1351">
        <v>300</v>
      </c>
      <c r="D654" s="1351">
        <v>4800</v>
      </c>
      <c r="E654" s="1568">
        <v>5124</v>
      </c>
      <c r="F654" s="1573">
        <v>146863</v>
      </c>
      <c r="G654" s="1337">
        <f t="shared" si="10"/>
        <v>146863</v>
      </c>
      <c r="I654" s="902"/>
    </row>
    <row r="655" spans="1:9" ht="15.75">
      <c r="A655" s="1350" t="s">
        <v>2789</v>
      </c>
      <c r="B655" s="1351">
        <v>140</v>
      </c>
      <c r="C655" s="1351">
        <v>300</v>
      </c>
      <c r="D655" s="1351">
        <v>4900</v>
      </c>
      <c r="E655" s="1568">
        <v>5239</v>
      </c>
      <c r="F655" s="1573">
        <v>149733</v>
      </c>
      <c r="G655" s="1337">
        <f t="shared" si="10"/>
        <v>149733</v>
      </c>
      <c r="I655" s="902"/>
    </row>
    <row r="656" spans="1:9" ht="16.5" thickBot="1">
      <c r="A656" s="1352" t="s">
        <v>2790</v>
      </c>
      <c r="B656" s="1342">
        <v>140</v>
      </c>
      <c r="C656" s="1342">
        <v>300</v>
      </c>
      <c r="D656" s="1342">
        <v>5000</v>
      </c>
      <c r="E656" s="1569">
        <v>5354</v>
      </c>
      <c r="F656" s="1573">
        <v>152604</v>
      </c>
      <c r="G656" s="1338">
        <f t="shared" si="10"/>
        <v>152604</v>
      </c>
      <c r="I656" s="902"/>
    </row>
    <row r="657" spans="1:9" ht="15.75">
      <c r="A657" s="1354" t="s">
        <v>2791</v>
      </c>
      <c r="B657" s="1347">
        <v>140</v>
      </c>
      <c r="C657" s="1347">
        <v>380</v>
      </c>
      <c r="D657" s="1347">
        <v>800</v>
      </c>
      <c r="E657" s="1571">
        <v>635</v>
      </c>
      <c r="F657" s="1573">
        <v>38582</v>
      </c>
      <c r="G657" s="1355">
        <f t="shared" si="10"/>
        <v>38582</v>
      </c>
      <c r="I657" s="902"/>
    </row>
    <row r="658" spans="1:9" ht="15.75">
      <c r="A658" s="1350" t="s">
        <v>2792</v>
      </c>
      <c r="B658" s="1351">
        <v>140</v>
      </c>
      <c r="C658" s="1351">
        <v>380</v>
      </c>
      <c r="D658" s="1351">
        <v>900</v>
      </c>
      <c r="E658" s="1568">
        <v>757</v>
      </c>
      <c r="F658" s="1573">
        <v>42190</v>
      </c>
      <c r="G658" s="1337">
        <f t="shared" si="10"/>
        <v>42190</v>
      </c>
      <c r="I658" s="902"/>
    </row>
    <row r="659" spans="1:9" ht="15.75">
      <c r="A659" s="1350" t="s">
        <v>2793</v>
      </c>
      <c r="B659" s="1351">
        <v>140</v>
      </c>
      <c r="C659" s="1351">
        <v>380</v>
      </c>
      <c r="D659" s="1351">
        <v>1000</v>
      </c>
      <c r="E659" s="1568">
        <v>879</v>
      </c>
      <c r="F659" s="1573">
        <v>45797</v>
      </c>
      <c r="G659" s="1337">
        <f t="shared" si="10"/>
        <v>45797</v>
      </c>
      <c r="I659" s="902"/>
    </row>
    <row r="660" spans="1:9" ht="15.75">
      <c r="A660" s="1350" t="s">
        <v>2794</v>
      </c>
      <c r="B660" s="1351">
        <v>140</v>
      </c>
      <c r="C660" s="1351">
        <v>380</v>
      </c>
      <c r="D660" s="1351">
        <v>1100</v>
      </c>
      <c r="E660" s="1568">
        <v>1001</v>
      </c>
      <c r="F660" s="1573">
        <v>49402</v>
      </c>
      <c r="G660" s="1337">
        <f t="shared" si="10"/>
        <v>49402</v>
      </c>
      <c r="I660" s="902"/>
    </row>
    <row r="661" spans="1:9" ht="15.75">
      <c r="A661" s="1350" t="s">
        <v>2795</v>
      </c>
      <c r="B661" s="1351">
        <v>140</v>
      </c>
      <c r="C661" s="1351">
        <v>380</v>
      </c>
      <c r="D661" s="1351">
        <v>1200</v>
      </c>
      <c r="E661" s="1568">
        <v>1123</v>
      </c>
      <c r="F661" s="1573">
        <v>53007</v>
      </c>
      <c r="G661" s="1337">
        <f t="shared" si="10"/>
        <v>53007</v>
      </c>
      <c r="I661" s="902"/>
    </row>
    <row r="662" spans="1:9" ht="15.75">
      <c r="A662" s="1350" t="s">
        <v>2796</v>
      </c>
      <c r="B662" s="1351">
        <v>140</v>
      </c>
      <c r="C662" s="1351">
        <v>380</v>
      </c>
      <c r="D662" s="1351">
        <v>1300</v>
      </c>
      <c r="E662" s="1568">
        <v>1245</v>
      </c>
      <c r="F662" s="1573">
        <v>56614</v>
      </c>
      <c r="G662" s="1337">
        <f t="shared" si="10"/>
        <v>56614</v>
      </c>
      <c r="I662" s="902"/>
    </row>
    <row r="663" spans="1:9" ht="15.75">
      <c r="A663" s="1350" t="s">
        <v>2797</v>
      </c>
      <c r="B663" s="1351">
        <v>140</v>
      </c>
      <c r="C663" s="1351">
        <v>380</v>
      </c>
      <c r="D663" s="1351">
        <v>1400</v>
      </c>
      <c r="E663" s="1568">
        <v>1367</v>
      </c>
      <c r="F663" s="1573">
        <v>60221</v>
      </c>
      <c r="G663" s="1337">
        <f t="shared" si="10"/>
        <v>60221</v>
      </c>
      <c r="I663" s="902"/>
    </row>
    <row r="664" spans="1:9" ht="15.75">
      <c r="A664" s="1350" t="s">
        <v>2798</v>
      </c>
      <c r="B664" s="1351">
        <v>140</v>
      </c>
      <c r="C664" s="1351">
        <v>380</v>
      </c>
      <c r="D664" s="1351">
        <v>1500</v>
      </c>
      <c r="E664" s="1568">
        <v>1489</v>
      </c>
      <c r="F664" s="1573">
        <v>63826</v>
      </c>
      <c r="G664" s="1337">
        <f t="shared" si="10"/>
        <v>63826</v>
      </c>
      <c r="I664" s="902"/>
    </row>
    <row r="665" spans="1:9" ht="15.75">
      <c r="A665" s="1350" t="s">
        <v>2799</v>
      </c>
      <c r="B665" s="1351">
        <v>140</v>
      </c>
      <c r="C665" s="1351">
        <v>380</v>
      </c>
      <c r="D665" s="1351">
        <v>1600</v>
      </c>
      <c r="E665" s="1568">
        <v>1611</v>
      </c>
      <c r="F665" s="1573">
        <v>67431</v>
      </c>
      <c r="G665" s="1337">
        <f t="shared" si="10"/>
        <v>67431</v>
      </c>
      <c r="I665" s="902"/>
    </row>
    <row r="666" spans="1:9" ht="15.75">
      <c r="A666" s="1350" t="s">
        <v>2800</v>
      </c>
      <c r="B666" s="1351">
        <v>140</v>
      </c>
      <c r="C666" s="1351">
        <v>380</v>
      </c>
      <c r="D666" s="1351">
        <v>1700</v>
      </c>
      <c r="E666" s="1568">
        <v>1733</v>
      </c>
      <c r="F666" s="1573">
        <v>71038</v>
      </c>
      <c r="G666" s="1337">
        <f t="shared" si="10"/>
        <v>71038</v>
      </c>
      <c r="I666" s="902"/>
    </row>
    <row r="667" spans="1:9" ht="15.75">
      <c r="A667" s="1350" t="s">
        <v>2801</v>
      </c>
      <c r="B667" s="1351">
        <v>140</v>
      </c>
      <c r="C667" s="1351">
        <v>380</v>
      </c>
      <c r="D667" s="1351">
        <v>1800</v>
      </c>
      <c r="E667" s="1568">
        <v>1855</v>
      </c>
      <c r="F667" s="1573">
        <v>74645</v>
      </c>
      <c r="G667" s="1337">
        <f t="shared" si="10"/>
        <v>74645</v>
      </c>
      <c r="I667" s="902"/>
    </row>
    <row r="668" spans="1:9" ht="15.75">
      <c r="A668" s="1350" t="s">
        <v>2802</v>
      </c>
      <c r="B668" s="1351">
        <v>140</v>
      </c>
      <c r="C668" s="1351">
        <v>380</v>
      </c>
      <c r="D668" s="1351">
        <v>1900</v>
      </c>
      <c r="E668" s="1568">
        <v>1977</v>
      </c>
      <c r="F668" s="1573">
        <v>78250</v>
      </c>
      <c r="G668" s="1337">
        <f t="shared" si="10"/>
        <v>78250</v>
      </c>
      <c r="I668" s="902"/>
    </row>
    <row r="669" spans="1:9" ht="15.75">
      <c r="A669" s="1350" t="s">
        <v>2803</v>
      </c>
      <c r="B669" s="1351">
        <v>140</v>
      </c>
      <c r="C669" s="1351">
        <v>380</v>
      </c>
      <c r="D669" s="1351">
        <v>2000</v>
      </c>
      <c r="E669" s="1568">
        <v>2099</v>
      </c>
      <c r="F669" s="1573">
        <v>81855</v>
      </c>
      <c r="G669" s="1337">
        <f t="shared" si="10"/>
        <v>81855</v>
      </c>
      <c r="I669" s="902"/>
    </row>
    <row r="670" spans="1:9" ht="15.75">
      <c r="A670" s="1350" t="s">
        <v>2804</v>
      </c>
      <c r="B670" s="1351">
        <v>140</v>
      </c>
      <c r="C670" s="1351">
        <v>380</v>
      </c>
      <c r="D670" s="1351">
        <v>2100</v>
      </c>
      <c r="E670" s="1568">
        <v>2221</v>
      </c>
      <c r="F670" s="1573">
        <v>85462</v>
      </c>
      <c r="G670" s="1337">
        <f t="shared" si="10"/>
        <v>85462</v>
      </c>
      <c r="I670" s="902"/>
    </row>
    <row r="671" spans="1:9" ht="15.75">
      <c r="A671" s="1350" t="s">
        <v>2805</v>
      </c>
      <c r="B671" s="1351">
        <v>140</v>
      </c>
      <c r="C671" s="1351">
        <v>380</v>
      </c>
      <c r="D671" s="1351">
        <v>2200</v>
      </c>
      <c r="E671" s="1568">
        <v>2343</v>
      </c>
      <c r="F671" s="1573">
        <v>89070</v>
      </c>
      <c r="G671" s="1337">
        <f t="shared" si="10"/>
        <v>89070</v>
      </c>
      <c r="I671" s="902"/>
    </row>
    <row r="672" spans="1:9" ht="15.75">
      <c r="A672" s="1350" t="s">
        <v>2806</v>
      </c>
      <c r="B672" s="1351">
        <v>140</v>
      </c>
      <c r="C672" s="1351">
        <v>380</v>
      </c>
      <c r="D672" s="1351">
        <v>2300</v>
      </c>
      <c r="E672" s="1568">
        <v>2465</v>
      </c>
      <c r="F672" s="1573">
        <v>92675</v>
      </c>
      <c r="G672" s="1337">
        <f t="shared" si="10"/>
        <v>92675</v>
      </c>
      <c r="I672" s="902"/>
    </row>
    <row r="673" spans="1:9" ht="15.75">
      <c r="A673" s="1350" t="s">
        <v>2807</v>
      </c>
      <c r="B673" s="1351">
        <v>140</v>
      </c>
      <c r="C673" s="1351">
        <v>380</v>
      </c>
      <c r="D673" s="1351">
        <v>2400</v>
      </c>
      <c r="E673" s="1568">
        <v>2587</v>
      </c>
      <c r="F673" s="1573">
        <v>96280</v>
      </c>
      <c r="G673" s="1337">
        <f t="shared" si="10"/>
        <v>96280</v>
      </c>
      <c r="I673" s="902"/>
    </row>
    <row r="674" spans="1:9" ht="15.75">
      <c r="A674" s="1350" t="s">
        <v>2808</v>
      </c>
      <c r="B674" s="1351">
        <v>140</v>
      </c>
      <c r="C674" s="1351">
        <v>380</v>
      </c>
      <c r="D674" s="1351">
        <v>2500</v>
      </c>
      <c r="E674" s="1568">
        <v>2709</v>
      </c>
      <c r="F674" s="1573">
        <v>99887</v>
      </c>
      <c r="G674" s="1337">
        <f t="shared" si="10"/>
        <v>99887</v>
      </c>
      <c r="I674" s="902"/>
    </row>
    <row r="675" spans="1:9" ht="15.75">
      <c r="A675" s="1350" t="s">
        <v>2809</v>
      </c>
      <c r="B675" s="1351">
        <v>140</v>
      </c>
      <c r="C675" s="1351">
        <v>380</v>
      </c>
      <c r="D675" s="1351">
        <v>2600</v>
      </c>
      <c r="E675" s="1568">
        <v>2831</v>
      </c>
      <c r="F675" s="1573">
        <v>103494</v>
      </c>
      <c r="G675" s="1337">
        <f t="shared" si="10"/>
        <v>103494</v>
      </c>
      <c r="I675" s="902"/>
    </row>
    <row r="676" spans="1:9" ht="15.75">
      <c r="A676" s="1350" t="s">
        <v>2810</v>
      </c>
      <c r="B676" s="1351">
        <v>140</v>
      </c>
      <c r="C676" s="1351">
        <v>380</v>
      </c>
      <c r="D676" s="1351">
        <v>2700</v>
      </c>
      <c r="E676" s="1568">
        <v>2953</v>
      </c>
      <c r="F676" s="1573">
        <v>107099</v>
      </c>
      <c r="G676" s="1337">
        <f t="shared" si="10"/>
        <v>107099</v>
      </c>
      <c r="I676" s="902"/>
    </row>
    <row r="677" spans="1:9" ht="15.75">
      <c r="A677" s="1350" t="s">
        <v>2811</v>
      </c>
      <c r="B677" s="1351">
        <v>140</v>
      </c>
      <c r="C677" s="1351">
        <v>380</v>
      </c>
      <c r="D677" s="1351">
        <v>2800</v>
      </c>
      <c r="E677" s="1568">
        <v>3075</v>
      </c>
      <c r="F677" s="1573">
        <v>110704</v>
      </c>
      <c r="G677" s="1337">
        <f t="shared" si="10"/>
        <v>110704</v>
      </c>
      <c r="I677" s="902"/>
    </row>
    <row r="678" spans="1:9" ht="15.75">
      <c r="A678" s="1350" t="s">
        <v>2812</v>
      </c>
      <c r="B678" s="1351">
        <v>140</v>
      </c>
      <c r="C678" s="1351">
        <v>380</v>
      </c>
      <c r="D678" s="1351">
        <v>2900</v>
      </c>
      <c r="E678" s="1568">
        <v>3197</v>
      </c>
      <c r="F678" s="1573">
        <v>114311</v>
      </c>
      <c r="G678" s="1337">
        <f t="shared" si="10"/>
        <v>114311</v>
      </c>
      <c r="I678" s="902"/>
    </row>
    <row r="679" spans="1:9" ht="15.75">
      <c r="A679" s="1350" t="s">
        <v>2813</v>
      </c>
      <c r="B679" s="1351">
        <v>140</v>
      </c>
      <c r="C679" s="1351">
        <v>380</v>
      </c>
      <c r="D679" s="1351">
        <v>3000</v>
      </c>
      <c r="E679" s="1568">
        <v>3319</v>
      </c>
      <c r="F679" s="1573">
        <v>117918</v>
      </c>
      <c r="G679" s="1337">
        <f t="shared" si="10"/>
        <v>117918</v>
      </c>
      <c r="I679" s="902"/>
    </row>
    <row r="680" spans="1:9" ht="15.75">
      <c r="A680" s="1350" t="s">
        <v>2814</v>
      </c>
      <c r="B680" s="1351">
        <v>140</v>
      </c>
      <c r="C680" s="1351">
        <v>380</v>
      </c>
      <c r="D680" s="1351">
        <v>3100</v>
      </c>
      <c r="E680" s="1568">
        <v>3442</v>
      </c>
      <c r="F680" s="1573">
        <v>121523</v>
      </c>
      <c r="G680" s="1337">
        <f t="shared" si="10"/>
        <v>121523</v>
      </c>
      <c r="I680" s="902"/>
    </row>
    <row r="681" spans="1:9" ht="15.75">
      <c r="A681" s="1350" t="s">
        <v>2815</v>
      </c>
      <c r="B681" s="1351">
        <v>140</v>
      </c>
      <c r="C681" s="1351">
        <v>380</v>
      </c>
      <c r="D681" s="1351">
        <v>3200</v>
      </c>
      <c r="E681" s="1568">
        <v>3564</v>
      </c>
      <c r="F681" s="1573">
        <v>125128</v>
      </c>
      <c r="G681" s="1337">
        <f t="shared" si="10"/>
        <v>125128</v>
      </c>
      <c r="I681" s="902"/>
    </row>
    <row r="682" spans="1:9" ht="15.75">
      <c r="A682" s="1350" t="s">
        <v>2816</v>
      </c>
      <c r="B682" s="1351">
        <v>140</v>
      </c>
      <c r="C682" s="1351">
        <v>380</v>
      </c>
      <c r="D682" s="1351">
        <v>3300</v>
      </c>
      <c r="E682" s="1568">
        <v>3686</v>
      </c>
      <c r="F682" s="1573">
        <v>128735</v>
      </c>
      <c r="G682" s="1337">
        <f t="shared" si="10"/>
        <v>128735</v>
      </c>
      <c r="I682" s="902"/>
    </row>
    <row r="683" spans="1:9" ht="15.75">
      <c r="A683" s="1350" t="s">
        <v>2817</v>
      </c>
      <c r="B683" s="1351">
        <v>140</v>
      </c>
      <c r="C683" s="1351">
        <v>380</v>
      </c>
      <c r="D683" s="1351">
        <v>3400</v>
      </c>
      <c r="E683" s="1568">
        <v>3808</v>
      </c>
      <c r="F683" s="1573">
        <v>132343</v>
      </c>
      <c r="G683" s="1337">
        <f t="shared" si="10"/>
        <v>132343</v>
      </c>
      <c r="I683" s="902"/>
    </row>
    <row r="684" spans="1:9" ht="15.75">
      <c r="A684" s="1350" t="s">
        <v>2818</v>
      </c>
      <c r="B684" s="1351">
        <v>140</v>
      </c>
      <c r="C684" s="1351">
        <v>380</v>
      </c>
      <c r="D684" s="1351">
        <v>3500</v>
      </c>
      <c r="E684" s="1568">
        <v>3930</v>
      </c>
      <c r="F684" s="1573">
        <v>135948</v>
      </c>
      <c r="G684" s="1337">
        <f t="shared" si="10"/>
        <v>135948</v>
      </c>
      <c r="I684" s="902"/>
    </row>
    <row r="685" spans="1:9" ht="15.75">
      <c r="A685" s="1350" t="s">
        <v>2819</v>
      </c>
      <c r="B685" s="1351">
        <v>140</v>
      </c>
      <c r="C685" s="1351">
        <v>380</v>
      </c>
      <c r="D685" s="1351">
        <v>3600</v>
      </c>
      <c r="E685" s="1568">
        <v>3991</v>
      </c>
      <c r="F685" s="1573">
        <v>139552</v>
      </c>
      <c r="G685" s="1337">
        <f t="shared" si="10"/>
        <v>139552</v>
      </c>
      <c r="I685" s="902"/>
    </row>
    <row r="686" spans="1:9" ht="15.75">
      <c r="A686" s="1350" t="s">
        <v>2820</v>
      </c>
      <c r="B686" s="1351">
        <v>140</v>
      </c>
      <c r="C686" s="1351">
        <v>380</v>
      </c>
      <c r="D686" s="1351">
        <v>3700</v>
      </c>
      <c r="E686" s="1568">
        <v>4113</v>
      </c>
      <c r="F686" s="1573">
        <v>143160</v>
      </c>
      <c r="G686" s="1337">
        <f t="shared" si="10"/>
        <v>143160</v>
      </c>
      <c r="I686" s="902"/>
    </row>
    <row r="687" spans="1:9" ht="15.75">
      <c r="A687" s="1350" t="s">
        <v>2821</v>
      </c>
      <c r="B687" s="1351">
        <v>140</v>
      </c>
      <c r="C687" s="1351">
        <v>380</v>
      </c>
      <c r="D687" s="1351">
        <v>3800</v>
      </c>
      <c r="E687" s="1568">
        <v>4235</v>
      </c>
      <c r="F687" s="1573">
        <v>146767</v>
      </c>
      <c r="G687" s="1337">
        <f t="shared" si="10"/>
        <v>146767</v>
      </c>
      <c r="I687" s="902"/>
    </row>
    <row r="688" spans="1:9" ht="15.75">
      <c r="A688" s="1350" t="s">
        <v>2822</v>
      </c>
      <c r="B688" s="1351">
        <v>140</v>
      </c>
      <c r="C688" s="1351">
        <v>380</v>
      </c>
      <c r="D688" s="1351">
        <v>3900</v>
      </c>
      <c r="E688" s="1568">
        <v>4357</v>
      </c>
      <c r="F688" s="1573">
        <v>150372</v>
      </c>
      <c r="G688" s="1337">
        <f t="shared" si="10"/>
        <v>150372</v>
      </c>
      <c r="I688" s="902"/>
    </row>
    <row r="689" spans="1:9" ht="15.75">
      <c r="A689" s="1350" t="s">
        <v>2823</v>
      </c>
      <c r="B689" s="1351">
        <v>140</v>
      </c>
      <c r="C689" s="1351">
        <v>380</v>
      </c>
      <c r="D689" s="1351">
        <v>4000</v>
      </c>
      <c r="E689" s="1568">
        <v>4479</v>
      </c>
      <c r="F689" s="1573">
        <v>153977</v>
      </c>
      <c r="G689" s="1337">
        <f t="shared" si="10"/>
        <v>153977</v>
      </c>
      <c r="I689" s="902"/>
    </row>
    <row r="690" spans="1:9" ht="15.75">
      <c r="A690" s="1350" t="s">
        <v>2824</v>
      </c>
      <c r="B690" s="1351">
        <v>140</v>
      </c>
      <c r="C690" s="1351">
        <v>380</v>
      </c>
      <c r="D690" s="1351">
        <v>4100</v>
      </c>
      <c r="E690" s="1568">
        <v>4601</v>
      </c>
      <c r="F690" s="1573">
        <v>157584</v>
      </c>
      <c r="G690" s="1337">
        <f t="shared" si="10"/>
        <v>157584</v>
      </c>
      <c r="I690" s="902"/>
    </row>
    <row r="691" spans="1:9" ht="15.75">
      <c r="A691" s="1350" t="s">
        <v>2825</v>
      </c>
      <c r="B691" s="1351">
        <v>140</v>
      </c>
      <c r="C691" s="1351">
        <v>380</v>
      </c>
      <c r="D691" s="1351">
        <v>4200</v>
      </c>
      <c r="E691" s="1568">
        <v>4723</v>
      </c>
      <c r="F691" s="1573">
        <v>161191</v>
      </c>
      <c r="G691" s="1337">
        <f t="shared" si="10"/>
        <v>161191</v>
      </c>
      <c r="I691" s="902"/>
    </row>
    <row r="692" spans="1:9" ht="15.75">
      <c r="A692" s="1350" t="s">
        <v>2826</v>
      </c>
      <c r="B692" s="1351">
        <v>140</v>
      </c>
      <c r="C692" s="1351">
        <v>380</v>
      </c>
      <c r="D692" s="1351">
        <v>4300</v>
      </c>
      <c r="E692" s="1568">
        <v>4845</v>
      </c>
      <c r="F692" s="1573">
        <v>164796</v>
      </c>
      <c r="G692" s="1337">
        <f t="shared" si="10"/>
        <v>164796</v>
      </c>
      <c r="I692" s="902"/>
    </row>
    <row r="693" spans="1:9" ht="15.75">
      <c r="A693" s="1350" t="s">
        <v>2827</v>
      </c>
      <c r="B693" s="1351">
        <v>140</v>
      </c>
      <c r="C693" s="1351">
        <v>380</v>
      </c>
      <c r="D693" s="1351">
        <v>4400</v>
      </c>
      <c r="E693" s="1568">
        <v>4967</v>
      </c>
      <c r="F693" s="1573">
        <v>168401</v>
      </c>
      <c r="G693" s="1337">
        <f t="shared" si="10"/>
        <v>168401</v>
      </c>
      <c r="I693" s="902"/>
    </row>
    <row r="694" spans="1:9" ht="15.75">
      <c r="A694" s="1350" t="s">
        <v>2828</v>
      </c>
      <c r="B694" s="1351">
        <v>140</v>
      </c>
      <c r="C694" s="1351">
        <v>380</v>
      </c>
      <c r="D694" s="1351">
        <v>4500</v>
      </c>
      <c r="E694" s="1568">
        <v>5089</v>
      </c>
      <c r="F694" s="1573">
        <v>172008</v>
      </c>
      <c r="G694" s="1337">
        <f t="shared" si="10"/>
        <v>172008</v>
      </c>
      <c r="I694" s="902"/>
    </row>
    <row r="695" spans="1:9" ht="15.75">
      <c r="A695" s="1350" t="s">
        <v>2829</v>
      </c>
      <c r="B695" s="1351">
        <v>140</v>
      </c>
      <c r="C695" s="1351">
        <v>380</v>
      </c>
      <c r="D695" s="1351">
        <v>4600</v>
      </c>
      <c r="E695" s="1568">
        <v>5211</v>
      </c>
      <c r="F695" s="1573">
        <v>175616</v>
      </c>
      <c r="G695" s="1337">
        <f t="shared" si="10"/>
        <v>175616</v>
      </c>
      <c r="I695" s="902"/>
    </row>
    <row r="696" spans="1:9" ht="15.75">
      <c r="A696" s="1350" t="s">
        <v>2830</v>
      </c>
      <c r="B696" s="1351">
        <v>140</v>
      </c>
      <c r="C696" s="1351">
        <v>380</v>
      </c>
      <c r="D696" s="1351">
        <v>4700</v>
      </c>
      <c r="E696" s="1568">
        <v>5333</v>
      </c>
      <c r="F696" s="1573">
        <v>179220</v>
      </c>
      <c r="G696" s="1337">
        <f t="shared" si="10"/>
        <v>179220</v>
      </c>
      <c r="I696" s="902"/>
    </row>
    <row r="697" spans="1:9" ht="15.75">
      <c r="A697" s="1350" t="s">
        <v>2831</v>
      </c>
      <c r="B697" s="1351">
        <v>140</v>
      </c>
      <c r="C697" s="1351">
        <v>380</v>
      </c>
      <c r="D697" s="1351">
        <v>4800</v>
      </c>
      <c r="E697" s="1568">
        <v>5455</v>
      </c>
      <c r="F697" s="1573">
        <v>182825</v>
      </c>
      <c r="G697" s="1337">
        <f t="shared" si="10"/>
        <v>182825</v>
      </c>
      <c r="I697" s="902"/>
    </row>
    <row r="698" spans="1:9" ht="15.75">
      <c r="A698" s="1350" t="s">
        <v>2832</v>
      </c>
      <c r="B698" s="1351">
        <v>140</v>
      </c>
      <c r="C698" s="1351">
        <v>380</v>
      </c>
      <c r="D698" s="1351">
        <v>4900</v>
      </c>
      <c r="E698" s="1568">
        <v>5577</v>
      </c>
      <c r="F698" s="1573">
        <v>186433</v>
      </c>
      <c r="G698" s="1337">
        <f t="shared" si="10"/>
        <v>186433</v>
      </c>
      <c r="I698" s="902"/>
    </row>
    <row r="699" spans="1:9" ht="16.5" thickBot="1">
      <c r="A699" s="1352" t="s">
        <v>2833</v>
      </c>
      <c r="B699" s="1342">
        <v>140</v>
      </c>
      <c r="C699" s="1342">
        <v>380</v>
      </c>
      <c r="D699" s="1342">
        <v>5000</v>
      </c>
      <c r="E699" s="1569">
        <v>5699</v>
      </c>
      <c r="F699" s="1573">
        <v>190040</v>
      </c>
      <c r="G699" s="1338">
        <f t="shared" si="10"/>
        <v>190040</v>
      </c>
      <c r="I699" s="902"/>
    </row>
    <row r="700" spans="1:9" ht="15.75">
      <c r="A700" s="1348" t="s">
        <v>2834</v>
      </c>
      <c r="B700" s="1349">
        <v>190</v>
      </c>
      <c r="C700" s="1349">
        <v>200</v>
      </c>
      <c r="D700" s="1349">
        <v>800</v>
      </c>
      <c r="E700" s="1567">
        <v>403</v>
      </c>
      <c r="F700" s="1573">
        <v>21554</v>
      </c>
      <c r="G700" s="1336">
        <f t="shared" si="10"/>
        <v>21554</v>
      </c>
      <c r="I700" s="902"/>
    </row>
    <row r="701" spans="1:9" ht="15.75">
      <c r="A701" s="1350" t="s">
        <v>2835</v>
      </c>
      <c r="B701" s="1351">
        <v>190</v>
      </c>
      <c r="C701" s="1351">
        <v>200</v>
      </c>
      <c r="D701" s="1351">
        <v>900</v>
      </c>
      <c r="E701" s="1568">
        <v>480</v>
      </c>
      <c r="F701" s="1573">
        <v>23735</v>
      </c>
      <c r="G701" s="1337">
        <f t="shared" si="10"/>
        <v>23735</v>
      </c>
      <c r="I701" s="902"/>
    </row>
    <row r="702" spans="1:9" ht="15.75">
      <c r="A702" s="1350" t="s">
        <v>2836</v>
      </c>
      <c r="B702" s="1351">
        <v>190</v>
      </c>
      <c r="C702" s="1351">
        <v>200</v>
      </c>
      <c r="D702" s="1351">
        <v>1000</v>
      </c>
      <c r="E702" s="1568">
        <v>557</v>
      </c>
      <c r="F702" s="1573">
        <v>25911</v>
      </c>
      <c r="G702" s="1337">
        <f t="shared" si="10"/>
        <v>25911</v>
      </c>
      <c r="I702" s="902"/>
    </row>
    <row r="703" spans="1:9" ht="15.75">
      <c r="A703" s="1350" t="s">
        <v>2837</v>
      </c>
      <c r="B703" s="1351">
        <v>190</v>
      </c>
      <c r="C703" s="1351">
        <v>200</v>
      </c>
      <c r="D703" s="1351">
        <v>1100</v>
      </c>
      <c r="E703" s="1568">
        <v>635</v>
      </c>
      <c r="F703" s="1573">
        <v>28092</v>
      </c>
      <c r="G703" s="1337">
        <f t="shared" si="10"/>
        <v>28092</v>
      </c>
      <c r="I703" s="902"/>
    </row>
    <row r="704" spans="1:9" ht="15.75">
      <c r="A704" s="1350" t="s">
        <v>2838</v>
      </c>
      <c r="B704" s="1351">
        <v>190</v>
      </c>
      <c r="C704" s="1351">
        <v>200</v>
      </c>
      <c r="D704" s="1351">
        <v>1200</v>
      </c>
      <c r="E704" s="1568">
        <v>712</v>
      </c>
      <c r="F704" s="1573">
        <v>30268</v>
      </c>
      <c r="G704" s="1337">
        <f t="shared" si="10"/>
        <v>30268</v>
      </c>
      <c r="I704" s="902"/>
    </row>
    <row r="705" spans="1:9" ht="15.75">
      <c r="A705" s="1350" t="s">
        <v>2839</v>
      </c>
      <c r="B705" s="1351">
        <v>190</v>
      </c>
      <c r="C705" s="1351">
        <v>200</v>
      </c>
      <c r="D705" s="1351">
        <v>1300</v>
      </c>
      <c r="E705" s="1568">
        <v>790</v>
      </c>
      <c r="F705" s="1573">
        <v>32449</v>
      </c>
      <c r="G705" s="1337">
        <f t="shared" si="10"/>
        <v>32449</v>
      </c>
      <c r="I705" s="902"/>
    </row>
    <row r="706" spans="1:9" ht="15.75">
      <c r="A706" s="1350" t="s">
        <v>2840</v>
      </c>
      <c r="B706" s="1351">
        <v>190</v>
      </c>
      <c r="C706" s="1351">
        <v>200</v>
      </c>
      <c r="D706" s="1351">
        <v>1400</v>
      </c>
      <c r="E706" s="1568">
        <v>867</v>
      </c>
      <c r="F706" s="1573">
        <v>34625</v>
      </c>
      <c r="G706" s="1337">
        <f t="shared" si="10"/>
        <v>34625</v>
      </c>
      <c r="I706" s="902"/>
    </row>
    <row r="707" spans="1:9" ht="15.75">
      <c r="A707" s="1350" t="s">
        <v>2841</v>
      </c>
      <c r="B707" s="1351">
        <v>190</v>
      </c>
      <c r="C707" s="1351">
        <v>200</v>
      </c>
      <c r="D707" s="1351">
        <v>1500</v>
      </c>
      <c r="E707" s="1568">
        <v>945</v>
      </c>
      <c r="F707" s="1573">
        <v>36806</v>
      </c>
      <c r="G707" s="1337">
        <f t="shared" si="10"/>
        <v>36806</v>
      </c>
      <c r="I707" s="902"/>
    </row>
    <row r="708" spans="1:9" ht="15.75">
      <c r="A708" s="1350" t="s">
        <v>2842</v>
      </c>
      <c r="B708" s="1351">
        <v>190</v>
      </c>
      <c r="C708" s="1351">
        <v>200</v>
      </c>
      <c r="D708" s="1351">
        <v>1600</v>
      </c>
      <c r="E708" s="1568">
        <v>1022</v>
      </c>
      <c r="F708" s="1573">
        <v>38982</v>
      </c>
      <c r="G708" s="1337">
        <f t="shared" si="10"/>
        <v>38982</v>
      </c>
      <c r="I708" s="902"/>
    </row>
    <row r="709" spans="1:9" ht="15.75">
      <c r="A709" s="1350" t="s">
        <v>2843</v>
      </c>
      <c r="B709" s="1351">
        <v>190</v>
      </c>
      <c r="C709" s="1351">
        <v>200</v>
      </c>
      <c r="D709" s="1351">
        <v>1700</v>
      </c>
      <c r="E709" s="1568">
        <v>1099</v>
      </c>
      <c r="F709" s="1573">
        <v>41163</v>
      </c>
      <c r="G709" s="1337">
        <f t="shared" si="10"/>
        <v>41163</v>
      </c>
      <c r="I709" s="902"/>
    </row>
    <row r="710" spans="1:9" ht="15.75">
      <c r="A710" s="1350" t="s">
        <v>2844</v>
      </c>
      <c r="B710" s="1351">
        <v>190</v>
      </c>
      <c r="C710" s="1351">
        <v>200</v>
      </c>
      <c r="D710" s="1351">
        <v>1800</v>
      </c>
      <c r="E710" s="1568">
        <v>1177</v>
      </c>
      <c r="F710" s="1573">
        <v>43339</v>
      </c>
      <c r="G710" s="1337">
        <f t="shared" si="10"/>
        <v>43339</v>
      </c>
      <c r="I710" s="902"/>
    </row>
    <row r="711" spans="1:9" ht="15.75">
      <c r="A711" s="1350" t="s">
        <v>2845</v>
      </c>
      <c r="B711" s="1351">
        <v>190</v>
      </c>
      <c r="C711" s="1351">
        <v>200</v>
      </c>
      <c r="D711" s="1351">
        <v>1900</v>
      </c>
      <c r="E711" s="1568">
        <v>1254</v>
      </c>
      <c r="F711" s="1573">
        <v>45520</v>
      </c>
      <c r="G711" s="1337">
        <f t="shared" si="10"/>
        <v>45520</v>
      </c>
      <c r="I711" s="902"/>
    </row>
    <row r="712" spans="1:9" ht="15.75">
      <c r="A712" s="1350" t="s">
        <v>2846</v>
      </c>
      <c r="B712" s="1351">
        <v>190</v>
      </c>
      <c r="C712" s="1351">
        <v>200</v>
      </c>
      <c r="D712" s="1351">
        <v>2000</v>
      </c>
      <c r="E712" s="1568">
        <v>1332</v>
      </c>
      <c r="F712" s="1573">
        <v>47696</v>
      </c>
      <c r="G712" s="1337">
        <f t="shared" si="10"/>
        <v>47696</v>
      </c>
      <c r="I712" s="902"/>
    </row>
    <row r="713" spans="1:9" ht="15.75">
      <c r="A713" s="1350" t="s">
        <v>2847</v>
      </c>
      <c r="B713" s="1351">
        <v>190</v>
      </c>
      <c r="C713" s="1351">
        <v>200</v>
      </c>
      <c r="D713" s="1351">
        <v>2100</v>
      </c>
      <c r="E713" s="1568">
        <v>1409</v>
      </c>
      <c r="F713" s="1573">
        <v>49876</v>
      </c>
      <c r="G713" s="1337">
        <f t="shared" si="10"/>
        <v>49876</v>
      </c>
      <c r="I713" s="902"/>
    </row>
    <row r="714" spans="1:9" ht="15.75">
      <c r="A714" s="1350" t="s">
        <v>2848</v>
      </c>
      <c r="B714" s="1351">
        <v>190</v>
      </c>
      <c r="C714" s="1351">
        <v>200</v>
      </c>
      <c r="D714" s="1351">
        <v>2200</v>
      </c>
      <c r="E714" s="1568">
        <v>1486</v>
      </c>
      <c r="F714" s="1573">
        <v>52053</v>
      </c>
      <c r="G714" s="1337">
        <f t="shared" si="10"/>
        <v>52053</v>
      </c>
      <c r="I714" s="902"/>
    </row>
    <row r="715" spans="1:9" ht="15.75">
      <c r="A715" s="1350" t="s">
        <v>2849</v>
      </c>
      <c r="B715" s="1351">
        <v>190</v>
      </c>
      <c r="C715" s="1351">
        <v>200</v>
      </c>
      <c r="D715" s="1351">
        <v>2300</v>
      </c>
      <c r="E715" s="1568">
        <v>1564</v>
      </c>
      <c r="F715" s="1573">
        <v>54233</v>
      </c>
      <c r="G715" s="1337">
        <f t="shared" si="10"/>
        <v>54233</v>
      </c>
      <c r="I715" s="902"/>
    </row>
    <row r="716" spans="1:9" ht="15.75">
      <c r="A716" s="1350" t="s">
        <v>2850</v>
      </c>
      <c r="B716" s="1351">
        <v>190</v>
      </c>
      <c r="C716" s="1351">
        <v>200</v>
      </c>
      <c r="D716" s="1351">
        <v>2400</v>
      </c>
      <c r="E716" s="1568">
        <v>1641</v>
      </c>
      <c r="F716" s="1573">
        <v>56409</v>
      </c>
      <c r="G716" s="1337">
        <f t="shared" si="10"/>
        <v>56409</v>
      </c>
      <c r="I716" s="902"/>
    </row>
    <row r="717" spans="1:9" ht="15.75">
      <c r="A717" s="1350" t="s">
        <v>2851</v>
      </c>
      <c r="B717" s="1351">
        <v>190</v>
      </c>
      <c r="C717" s="1351">
        <v>200</v>
      </c>
      <c r="D717" s="1351">
        <v>2500</v>
      </c>
      <c r="E717" s="1568">
        <v>1719</v>
      </c>
      <c r="F717" s="1573">
        <v>58590</v>
      </c>
      <c r="G717" s="1337">
        <f t="shared" ref="G717:G780" si="11">(F717-F717*$B$4)</f>
        <v>58590</v>
      </c>
      <c r="I717" s="902"/>
    </row>
    <row r="718" spans="1:9" ht="15.75">
      <c r="A718" s="1350" t="s">
        <v>2852</v>
      </c>
      <c r="B718" s="1351">
        <v>190</v>
      </c>
      <c r="C718" s="1351">
        <v>200</v>
      </c>
      <c r="D718" s="1351">
        <v>2600</v>
      </c>
      <c r="E718" s="1568">
        <v>1796</v>
      </c>
      <c r="F718" s="1573">
        <v>60766</v>
      </c>
      <c r="G718" s="1337">
        <f t="shared" si="11"/>
        <v>60766</v>
      </c>
      <c r="I718" s="902"/>
    </row>
    <row r="719" spans="1:9" ht="15.75">
      <c r="A719" s="1350" t="s">
        <v>2853</v>
      </c>
      <c r="B719" s="1351">
        <v>190</v>
      </c>
      <c r="C719" s="1351">
        <v>200</v>
      </c>
      <c r="D719" s="1351">
        <v>2700</v>
      </c>
      <c r="E719" s="1568">
        <v>1874</v>
      </c>
      <c r="F719" s="1573">
        <v>62947</v>
      </c>
      <c r="G719" s="1337">
        <f t="shared" si="11"/>
        <v>62947</v>
      </c>
      <c r="I719" s="902"/>
    </row>
    <row r="720" spans="1:9" ht="15.75">
      <c r="A720" s="1350" t="s">
        <v>2854</v>
      </c>
      <c r="B720" s="1351">
        <v>190</v>
      </c>
      <c r="C720" s="1351">
        <v>200</v>
      </c>
      <c r="D720" s="1351">
        <v>2800</v>
      </c>
      <c r="E720" s="1568">
        <v>1951</v>
      </c>
      <c r="F720" s="1573">
        <v>65123</v>
      </c>
      <c r="G720" s="1337">
        <f t="shared" si="11"/>
        <v>65123</v>
      </c>
      <c r="I720" s="902"/>
    </row>
    <row r="721" spans="1:9" ht="15.75">
      <c r="A721" s="1350" t="s">
        <v>2855</v>
      </c>
      <c r="B721" s="1351">
        <v>190</v>
      </c>
      <c r="C721" s="1351">
        <v>200</v>
      </c>
      <c r="D721" s="1351">
        <v>2900</v>
      </c>
      <c r="E721" s="1568">
        <v>2028</v>
      </c>
      <c r="F721" s="1573">
        <v>67304</v>
      </c>
      <c r="G721" s="1337">
        <f t="shared" si="11"/>
        <v>67304</v>
      </c>
      <c r="I721" s="902"/>
    </row>
    <row r="722" spans="1:9" ht="15.75">
      <c r="A722" s="1350" t="s">
        <v>2856</v>
      </c>
      <c r="B722" s="1351">
        <v>190</v>
      </c>
      <c r="C722" s="1351">
        <v>200</v>
      </c>
      <c r="D722" s="1351">
        <v>3000</v>
      </c>
      <c r="E722" s="1568">
        <v>2106</v>
      </c>
      <c r="F722" s="1573">
        <v>69480</v>
      </c>
      <c r="G722" s="1337">
        <f t="shared" si="11"/>
        <v>69480</v>
      </c>
      <c r="I722" s="902"/>
    </row>
    <row r="723" spans="1:9" ht="15.75">
      <c r="A723" s="1350" t="s">
        <v>2857</v>
      </c>
      <c r="B723" s="1351">
        <v>190</v>
      </c>
      <c r="C723" s="1351">
        <v>200</v>
      </c>
      <c r="D723" s="1351">
        <v>3100</v>
      </c>
      <c r="E723" s="1568">
        <v>2183</v>
      </c>
      <c r="F723" s="1573">
        <v>71661</v>
      </c>
      <c r="G723" s="1337">
        <f t="shared" si="11"/>
        <v>71661</v>
      </c>
      <c r="I723" s="902"/>
    </row>
    <row r="724" spans="1:9" ht="15.75">
      <c r="A724" s="1350" t="s">
        <v>2858</v>
      </c>
      <c r="B724" s="1351">
        <v>190</v>
      </c>
      <c r="C724" s="1351">
        <v>200</v>
      </c>
      <c r="D724" s="1351">
        <v>3200</v>
      </c>
      <c r="E724" s="1568">
        <v>2261</v>
      </c>
      <c r="F724" s="1573">
        <v>73837</v>
      </c>
      <c r="G724" s="1337">
        <f t="shared" si="11"/>
        <v>73837</v>
      </c>
      <c r="I724" s="902"/>
    </row>
    <row r="725" spans="1:9" ht="15.75">
      <c r="A725" s="1350" t="s">
        <v>2859</v>
      </c>
      <c r="B725" s="1351">
        <v>190</v>
      </c>
      <c r="C725" s="1351">
        <v>200</v>
      </c>
      <c r="D725" s="1351">
        <v>3300</v>
      </c>
      <c r="E725" s="1568">
        <v>2338</v>
      </c>
      <c r="F725" s="1573">
        <v>76018</v>
      </c>
      <c r="G725" s="1337">
        <f t="shared" si="11"/>
        <v>76018</v>
      </c>
      <c r="I725" s="902"/>
    </row>
    <row r="726" spans="1:9" ht="15.75">
      <c r="A726" s="1350" t="s">
        <v>2860</v>
      </c>
      <c r="B726" s="1351">
        <v>190</v>
      </c>
      <c r="C726" s="1351">
        <v>200</v>
      </c>
      <c r="D726" s="1351">
        <v>3400</v>
      </c>
      <c r="E726" s="1568">
        <v>2416</v>
      </c>
      <c r="F726" s="1573">
        <v>78194</v>
      </c>
      <c r="G726" s="1337">
        <f t="shared" si="11"/>
        <v>78194</v>
      </c>
      <c r="I726" s="902"/>
    </row>
    <row r="727" spans="1:9" ht="15.75">
      <c r="A727" s="1350" t="s">
        <v>2861</v>
      </c>
      <c r="B727" s="1351">
        <v>190</v>
      </c>
      <c r="C727" s="1351">
        <v>200</v>
      </c>
      <c r="D727" s="1351">
        <v>3500</v>
      </c>
      <c r="E727" s="1568">
        <v>2493</v>
      </c>
      <c r="F727" s="1573">
        <v>80375</v>
      </c>
      <c r="G727" s="1337">
        <f t="shared" si="11"/>
        <v>80375</v>
      </c>
      <c r="I727" s="902"/>
    </row>
    <row r="728" spans="1:9" ht="15.75">
      <c r="A728" s="1350" t="s">
        <v>2862</v>
      </c>
      <c r="B728" s="1351">
        <v>190</v>
      </c>
      <c r="C728" s="1351">
        <v>200</v>
      </c>
      <c r="D728" s="1351">
        <v>3600</v>
      </c>
      <c r="E728" s="1568">
        <v>2532</v>
      </c>
      <c r="F728" s="1573">
        <v>82551</v>
      </c>
      <c r="G728" s="1337">
        <f t="shared" si="11"/>
        <v>82551</v>
      </c>
      <c r="I728" s="902"/>
    </row>
    <row r="729" spans="1:9" ht="15.75">
      <c r="A729" s="1350" t="s">
        <v>2863</v>
      </c>
      <c r="B729" s="1351">
        <v>190</v>
      </c>
      <c r="C729" s="1351">
        <v>200</v>
      </c>
      <c r="D729" s="1351">
        <v>3700</v>
      </c>
      <c r="E729" s="1568">
        <v>2609</v>
      </c>
      <c r="F729" s="1573">
        <v>84732</v>
      </c>
      <c r="G729" s="1337">
        <f t="shared" si="11"/>
        <v>84732</v>
      </c>
      <c r="I729" s="902"/>
    </row>
    <row r="730" spans="1:9" ht="15.75">
      <c r="A730" s="1350" t="s">
        <v>2864</v>
      </c>
      <c r="B730" s="1351">
        <v>190</v>
      </c>
      <c r="C730" s="1351">
        <v>200</v>
      </c>
      <c r="D730" s="1351">
        <v>3800</v>
      </c>
      <c r="E730" s="1568">
        <v>2686</v>
      </c>
      <c r="F730" s="1573">
        <v>86908</v>
      </c>
      <c r="G730" s="1337">
        <f t="shared" si="11"/>
        <v>86908</v>
      </c>
      <c r="I730" s="902"/>
    </row>
    <row r="731" spans="1:9" ht="15.75">
      <c r="A731" s="1350" t="s">
        <v>2865</v>
      </c>
      <c r="B731" s="1351">
        <v>190</v>
      </c>
      <c r="C731" s="1351">
        <v>200</v>
      </c>
      <c r="D731" s="1351">
        <v>3900</v>
      </c>
      <c r="E731" s="1568">
        <v>2764</v>
      </c>
      <c r="F731" s="1573">
        <v>89089</v>
      </c>
      <c r="G731" s="1337">
        <f t="shared" si="11"/>
        <v>89089</v>
      </c>
      <c r="I731" s="902"/>
    </row>
    <row r="732" spans="1:9" ht="15.75">
      <c r="A732" s="1350" t="s">
        <v>2866</v>
      </c>
      <c r="B732" s="1351">
        <v>190</v>
      </c>
      <c r="C732" s="1351">
        <v>200</v>
      </c>
      <c r="D732" s="1351">
        <v>4000</v>
      </c>
      <c r="E732" s="1568">
        <v>2841</v>
      </c>
      <c r="F732" s="1573">
        <v>91265</v>
      </c>
      <c r="G732" s="1337">
        <f t="shared" si="11"/>
        <v>91265</v>
      </c>
      <c r="I732" s="902"/>
    </row>
    <row r="733" spans="1:9" ht="15.75">
      <c r="A733" s="1350" t="s">
        <v>2867</v>
      </c>
      <c r="B733" s="1351">
        <v>190</v>
      </c>
      <c r="C733" s="1351">
        <v>200</v>
      </c>
      <c r="D733" s="1351">
        <v>4100</v>
      </c>
      <c r="E733" s="1568">
        <v>2919</v>
      </c>
      <c r="F733" s="1573">
        <v>93445</v>
      </c>
      <c r="G733" s="1337">
        <f t="shared" si="11"/>
        <v>93445</v>
      </c>
      <c r="I733" s="902"/>
    </row>
    <row r="734" spans="1:9" ht="15.75">
      <c r="A734" s="1350" t="s">
        <v>2868</v>
      </c>
      <c r="B734" s="1351">
        <v>190</v>
      </c>
      <c r="C734" s="1351">
        <v>200</v>
      </c>
      <c r="D734" s="1351">
        <v>4200</v>
      </c>
      <c r="E734" s="1568">
        <v>2996</v>
      </c>
      <c r="F734" s="1573">
        <v>95622</v>
      </c>
      <c r="G734" s="1337">
        <f t="shared" si="11"/>
        <v>95622</v>
      </c>
      <c r="I734" s="902"/>
    </row>
    <row r="735" spans="1:9" ht="15.75">
      <c r="A735" s="1350" t="s">
        <v>2869</v>
      </c>
      <c r="B735" s="1351">
        <v>190</v>
      </c>
      <c r="C735" s="1351">
        <v>200</v>
      </c>
      <c r="D735" s="1351">
        <v>4300</v>
      </c>
      <c r="E735" s="1568">
        <v>3074</v>
      </c>
      <c r="F735" s="1573">
        <v>97802</v>
      </c>
      <c r="G735" s="1337">
        <f t="shared" si="11"/>
        <v>97802</v>
      </c>
      <c r="I735" s="902"/>
    </row>
    <row r="736" spans="1:9" ht="15.75">
      <c r="A736" s="1350" t="s">
        <v>2870</v>
      </c>
      <c r="B736" s="1351">
        <v>190</v>
      </c>
      <c r="C736" s="1351">
        <v>200</v>
      </c>
      <c r="D736" s="1351">
        <v>4400</v>
      </c>
      <c r="E736" s="1568">
        <v>3151</v>
      </c>
      <c r="F736" s="1573">
        <v>99978</v>
      </c>
      <c r="G736" s="1337">
        <f t="shared" si="11"/>
        <v>99978</v>
      </c>
      <c r="I736" s="902"/>
    </row>
    <row r="737" spans="1:9" ht="15.75">
      <c r="A737" s="1350" t="s">
        <v>2871</v>
      </c>
      <c r="B737" s="1351">
        <v>190</v>
      </c>
      <c r="C737" s="1351">
        <v>200</v>
      </c>
      <c r="D737" s="1351">
        <v>4500</v>
      </c>
      <c r="E737" s="1568">
        <v>3228</v>
      </c>
      <c r="F737" s="1573">
        <v>102159</v>
      </c>
      <c r="G737" s="1337">
        <f t="shared" si="11"/>
        <v>102159</v>
      </c>
      <c r="I737" s="902"/>
    </row>
    <row r="738" spans="1:9" ht="15.75">
      <c r="A738" s="1350" t="s">
        <v>2872</v>
      </c>
      <c r="B738" s="1351">
        <v>190</v>
      </c>
      <c r="C738" s="1351">
        <v>200</v>
      </c>
      <c r="D738" s="1351">
        <v>4600</v>
      </c>
      <c r="E738" s="1568">
        <v>3306</v>
      </c>
      <c r="F738" s="1573">
        <v>104335</v>
      </c>
      <c r="G738" s="1337">
        <f t="shared" si="11"/>
        <v>104335</v>
      </c>
      <c r="I738" s="902"/>
    </row>
    <row r="739" spans="1:9" ht="15.75">
      <c r="A739" s="1350" t="s">
        <v>2873</v>
      </c>
      <c r="B739" s="1351">
        <v>190</v>
      </c>
      <c r="C739" s="1351">
        <v>200</v>
      </c>
      <c r="D739" s="1351">
        <v>4700</v>
      </c>
      <c r="E739" s="1568">
        <v>3383</v>
      </c>
      <c r="F739" s="1573">
        <v>106516</v>
      </c>
      <c r="G739" s="1337">
        <f t="shared" si="11"/>
        <v>106516</v>
      </c>
      <c r="I739" s="902"/>
    </row>
    <row r="740" spans="1:9" ht="15.75">
      <c r="A740" s="1350" t="s">
        <v>2874</v>
      </c>
      <c r="B740" s="1351">
        <v>190</v>
      </c>
      <c r="C740" s="1351">
        <v>200</v>
      </c>
      <c r="D740" s="1351">
        <v>4800</v>
      </c>
      <c r="E740" s="1568">
        <v>3461</v>
      </c>
      <c r="F740" s="1573">
        <v>108692</v>
      </c>
      <c r="G740" s="1337">
        <f t="shared" si="11"/>
        <v>108692</v>
      </c>
      <c r="I740" s="902"/>
    </row>
    <row r="741" spans="1:9" ht="15.75">
      <c r="A741" s="1350" t="s">
        <v>2875</v>
      </c>
      <c r="B741" s="1351">
        <v>190</v>
      </c>
      <c r="C741" s="1351">
        <v>200</v>
      </c>
      <c r="D741" s="1351">
        <v>4900</v>
      </c>
      <c r="E741" s="1568">
        <v>3538</v>
      </c>
      <c r="F741" s="1573">
        <v>110873</v>
      </c>
      <c r="G741" s="1337">
        <f t="shared" si="11"/>
        <v>110873</v>
      </c>
      <c r="I741" s="902"/>
    </row>
    <row r="742" spans="1:9" ht="16.5" thickBot="1">
      <c r="A742" s="1352" t="s">
        <v>2876</v>
      </c>
      <c r="B742" s="1342">
        <v>190</v>
      </c>
      <c r="C742" s="1342">
        <v>200</v>
      </c>
      <c r="D742" s="1342">
        <v>5000</v>
      </c>
      <c r="E742" s="1569">
        <v>3616</v>
      </c>
      <c r="F742" s="1573">
        <v>113049</v>
      </c>
      <c r="G742" s="1338">
        <f t="shared" si="11"/>
        <v>113049</v>
      </c>
      <c r="I742" s="902"/>
    </row>
    <row r="743" spans="1:9" ht="15.75">
      <c r="A743" s="1348" t="s">
        <v>2877</v>
      </c>
      <c r="B743" s="1349">
        <v>190</v>
      </c>
      <c r="C743" s="1349">
        <v>260</v>
      </c>
      <c r="D743" s="1349">
        <v>800</v>
      </c>
      <c r="E743" s="1567">
        <v>514</v>
      </c>
      <c r="F743" s="1573">
        <v>25603</v>
      </c>
      <c r="G743" s="1336">
        <f t="shared" si="11"/>
        <v>25603</v>
      </c>
      <c r="I743" s="902"/>
    </row>
    <row r="744" spans="1:9" ht="15.75">
      <c r="A744" s="1350" t="s">
        <v>2878</v>
      </c>
      <c r="B744" s="1351">
        <v>190</v>
      </c>
      <c r="C744" s="1351">
        <v>260</v>
      </c>
      <c r="D744" s="1351">
        <v>900</v>
      </c>
      <c r="E744" s="1568">
        <v>612</v>
      </c>
      <c r="F744" s="1573">
        <v>28134</v>
      </c>
      <c r="G744" s="1337">
        <f t="shared" si="11"/>
        <v>28134</v>
      </c>
      <c r="I744" s="902"/>
    </row>
    <row r="745" spans="1:9" ht="15.75">
      <c r="A745" s="1350" t="s">
        <v>2879</v>
      </c>
      <c r="B745" s="1351">
        <v>190</v>
      </c>
      <c r="C745" s="1351">
        <v>260</v>
      </c>
      <c r="D745" s="1351">
        <v>1000</v>
      </c>
      <c r="E745" s="1568">
        <v>711</v>
      </c>
      <c r="F745" s="1573">
        <v>30663</v>
      </c>
      <c r="G745" s="1337">
        <f t="shared" si="11"/>
        <v>30663</v>
      </c>
      <c r="I745" s="902"/>
    </row>
    <row r="746" spans="1:9" ht="15.75">
      <c r="A746" s="1350" t="s">
        <v>2880</v>
      </c>
      <c r="B746" s="1351">
        <v>190</v>
      </c>
      <c r="C746" s="1351">
        <v>260</v>
      </c>
      <c r="D746" s="1351">
        <v>1100</v>
      </c>
      <c r="E746" s="1568">
        <v>810</v>
      </c>
      <c r="F746" s="1573">
        <v>33191</v>
      </c>
      <c r="G746" s="1337">
        <f t="shared" si="11"/>
        <v>33191</v>
      </c>
      <c r="I746" s="902"/>
    </row>
    <row r="747" spans="1:9" ht="15.75">
      <c r="A747" s="1350" t="s">
        <v>2881</v>
      </c>
      <c r="B747" s="1351">
        <v>190</v>
      </c>
      <c r="C747" s="1351">
        <v>260</v>
      </c>
      <c r="D747" s="1351">
        <v>1200</v>
      </c>
      <c r="E747" s="1568">
        <v>909</v>
      </c>
      <c r="F747" s="1573">
        <v>35722</v>
      </c>
      <c r="G747" s="1337">
        <f t="shared" si="11"/>
        <v>35722</v>
      </c>
      <c r="I747" s="902"/>
    </row>
    <row r="748" spans="1:9" ht="15.75">
      <c r="A748" s="1350" t="s">
        <v>2882</v>
      </c>
      <c r="B748" s="1351">
        <v>190</v>
      </c>
      <c r="C748" s="1351">
        <v>260</v>
      </c>
      <c r="D748" s="1351">
        <v>1300</v>
      </c>
      <c r="E748" s="1568">
        <v>1007</v>
      </c>
      <c r="F748" s="1573">
        <v>38253</v>
      </c>
      <c r="G748" s="1337">
        <f t="shared" si="11"/>
        <v>38253</v>
      </c>
      <c r="I748" s="902"/>
    </row>
    <row r="749" spans="1:9" ht="15.75">
      <c r="A749" s="1350" t="s">
        <v>2883</v>
      </c>
      <c r="B749" s="1351">
        <v>190</v>
      </c>
      <c r="C749" s="1351">
        <v>260</v>
      </c>
      <c r="D749" s="1351">
        <v>1400</v>
      </c>
      <c r="E749" s="1568">
        <v>1106</v>
      </c>
      <c r="F749" s="1573">
        <v>40782</v>
      </c>
      <c r="G749" s="1337">
        <f t="shared" si="11"/>
        <v>40782</v>
      </c>
      <c r="I749" s="902"/>
    </row>
    <row r="750" spans="1:9" ht="15.75">
      <c r="A750" s="1350" t="s">
        <v>2884</v>
      </c>
      <c r="B750" s="1351">
        <v>190</v>
      </c>
      <c r="C750" s="1351">
        <v>260</v>
      </c>
      <c r="D750" s="1351">
        <v>1500</v>
      </c>
      <c r="E750" s="1568">
        <v>1205</v>
      </c>
      <c r="F750" s="1573">
        <v>43311</v>
      </c>
      <c r="G750" s="1337">
        <f t="shared" si="11"/>
        <v>43311</v>
      </c>
      <c r="I750" s="902"/>
    </row>
    <row r="751" spans="1:9" ht="15.75">
      <c r="A751" s="1350" t="s">
        <v>2885</v>
      </c>
      <c r="B751" s="1351">
        <v>190</v>
      </c>
      <c r="C751" s="1351">
        <v>260</v>
      </c>
      <c r="D751" s="1351">
        <v>1600</v>
      </c>
      <c r="E751" s="1568">
        <v>1304</v>
      </c>
      <c r="F751" s="1573">
        <v>45841</v>
      </c>
      <c r="G751" s="1337">
        <f t="shared" si="11"/>
        <v>45841</v>
      </c>
      <c r="I751" s="902"/>
    </row>
    <row r="752" spans="1:9" ht="15.75">
      <c r="A752" s="1350" t="s">
        <v>2886</v>
      </c>
      <c r="B752" s="1351">
        <v>190</v>
      </c>
      <c r="C752" s="1351">
        <v>260</v>
      </c>
      <c r="D752" s="1351">
        <v>1700</v>
      </c>
      <c r="E752" s="1568">
        <v>1402</v>
      </c>
      <c r="F752" s="1573">
        <v>48372</v>
      </c>
      <c r="G752" s="1337">
        <f t="shared" si="11"/>
        <v>48372</v>
      </c>
      <c r="I752" s="902"/>
    </row>
    <row r="753" spans="1:9" ht="15.75">
      <c r="A753" s="1350" t="s">
        <v>2887</v>
      </c>
      <c r="B753" s="1351">
        <v>190</v>
      </c>
      <c r="C753" s="1351">
        <v>260</v>
      </c>
      <c r="D753" s="1351">
        <v>1800</v>
      </c>
      <c r="E753" s="1568">
        <v>1501</v>
      </c>
      <c r="F753" s="1573">
        <v>50901</v>
      </c>
      <c r="G753" s="1337">
        <f t="shared" si="11"/>
        <v>50901</v>
      </c>
      <c r="I753" s="902"/>
    </row>
    <row r="754" spans="1:9" ht="15.75">
      <c r="A754" s="1350" t="s">
        <v>2888</v>
      </c>
      <c r="B754" s="1351">
        <v>190</v>
      </c>
      <c r="C754" s="1351">
        <v>260</v>
      </c>
      <c r="D754" s="1351">
        <v>1900</v>
      </c>
      <c r="E754" s="1568">
        <v>1600</v>
      </c>
      <c r="F754" s="1573">
        <v>53430</v>
      </c>
      <c r="G754" s="1337">
        <f t="shared" si="11"/>
        <v>53430</v>
      </c>
      <c r="I754" s="902"/>
    </row>
    <row r="755" spans="1:9" ht="15.75">
      <c r="A755" s="1350" t="s">
        <v>2889</v>
      </c>
      <c r="B755" s="1351">
        <v>190</v>
      </c>
      <c r="C755" s="1351">
        <v>260</v>
      </c>
      <c r="D755" s="1351">
        <v>2000</v>
      </c>
      <c r="E755" s="1568">
        <v>1699</v>
      </c>
      <c r="F755" s="1573">
        <v>55961</v>
      </c>
      <c r="G755" s="1337">
        <f t="shared" si="11"/>
        <v>55961</v>
      </c>
      <c r="I755" s="902"/>
    </row>
    <row r="756" spans="1:9" ht="15.75">
      <c r="A756" s="1350" t="s">
        <v>2890</v>
      </c>
      <c r="B756" s="1351">
        <v>190</v>
      </c>
      <c r="C756" s="1351">
        <v>260</v>
      </c>
      <c r="D756" s="1351">
        <v>2100</v>
      </c>
      <c r="E756" s="1568">
        <v>1797</v>
      </c>
      <c r="F756" s="1573">
        <v>58492</v>
      </c>
      <c r="G756" s="1337">
        <f t="shared" si="11"/>
        <v>58492</v>
      </c>
      <c r="I756" s="902"/>
    </row>
    <row r="757" spans="1:9" ht="15.75">
      <c r="A757" s="1350" t="s">
        <v>2891</v>
      </c>
      <c r="B757" s="1351">
        <v>190</v>
      </c>
      <c r="C757" s="1351">
        <v>260</v>
      </c>
      <c r="D757" s="1351">
        <v>2200</v>
      </c>
      <c r="E757" s="1568">
        <v>1896</v>
      </c>
      <c r="F757" s="1573">
        <v>61020</v>
      </c>
      <c r="G757" s="1337">
        <f t="shared" si="11"/>
        <v>61020</v>
      </c>
      <c r="I757" s="902"/>
    </row>
    <row r="758" spans="1:9" ht="15.75">
      <c r="A758" s="1350" t="s">
        <v>2892</v>
      </c>
      <c r="B758" s="1351">
        <v>190</v>
      </c>
      <c r="C758" s="1351">
        <v>260</v>
      </c>
      <c r="D758" s="1351">
        <v>2300</v>
      </c>
      <c r="E758" s="1568">
        <v>1995</v>
      </c>
      <c r="F758" s="1573">
        <v>63549</v>
      </c>
      <c r="G758" s="1337">
        <f t="shared" si="11"/>
        <v>63549</v>
      </c>
      <c r="I758" s="902"/>
    </row>
    <row r="759" spans="1:9" ht="15.75">
      <c r="A759" s="1350" t="s">
        <v>2893</v>
      </c>
      <c r="B759" s="1351">
        <v>190</v>
      </c>
      <c r="C759" s="1351">
        <v>260</v>
      </c>
      <c r="D759" s="1351">
        <v>2400</v>
      </c>
      <c r="E759" s="1568">
        <v>2094</v>
      </c>
      <c r="F759" s="1573">
        <v>66080</v>
      </c>
      <c r="G759" s="1337">
        <f t="shared" si="11"/>
        <v>66080</v>
      </c>
      <c r="I759" s="902"/>
    </row>
    <row r="760" spans="1:9" ht="15.75">
      <c r="A760" s="1350" t="s">
        <v>2894</v>
      </c>
      <c r="B760" s="1351">
        <v>190</v>
      </c>
      <c r="C760" s="1351">
        <v>260</v>
      </c>
      <c r="D760" s="1351">
        <v>2500</v>
      </c>
      <c r="E760" s="1568">
        <v>2192</v>
      </c>
      <c r="F760" s="1573">
        <v>68611</v>
      </c>
      <c r="G760" s="1337">
        <f t="shared" si="11"/>
        <v>68611</v>
      </c>
      <c r="I760" s="902"/>
    </row>
    <row r="761" spans="1:9" ht="15.75">
      <c r="A761" s="1350" t="s">
        <v>2895</v>
      </c>
      <c r="B761" s="1351">
        <v>190</v>
      </c>
      <c r="C761" s="1351">
        <v>260</v>
      </c>
      <c r="D761" s="1351">
        <v>2600</v>
      </c>
      <c r="E761" s="1568">
        <v>2291</v>
      </c>
      <c r="F761" s="1573">
        <v>71139</v>
      </c>
      <c r="G761" s="1337">
        <f t="shared" si="11"/>
        <v>71139</v>
      </c>
      <c r="I761" s="902"/>
    </row>
    <row r="762" spans="1:9" ht="15.75">
      <c r="A762" s="1350" t="s">
        <v>2896</v>
      </c>
      <c r="B762" s="1351">
        <v>190</v>
      </c>
      <c r="C762" s="1351">
        <v>260</v>
      </c>
      <c r="D762" s="1351">
        <v>2700</v>
      </c>
      <c r="E762" s="1568">
        <v>2390</v>
      </c>
      <c r="F762" s="1573">
        <v>73668</v>
      </c>
      <c r="G762" s="1337">
        <f t="shared" si="11"/>
        <v>73668</v>
      </c>
      <c r="I762" s="902"/>
    </row>
    <row r="763" spans="1:9" ht="15.75">
      <c r="A763" s="1350" t="s">
        <v>2897</v>
      </c>
      <c r="B763" s="1351">
        <v>190</v>
      </c>
      <c r="C763" s="1351">
        <v>260</v>
      </c>
      <c r="D763" s="1351">
        <v>2800</v>
      </c>
      <c r="E763" s="1568">
        <v>2489</v>
      </c>
      <c r="F763" s="1573">
        <v>76199</v>
      </c>
      <c r="G763" s="1337">
        <f t="shared" si="11"/>
        <v>76199</v>
      </c>
      <c r="I763" s="902"/>
    </row>
    <row r="764" spans="1:9" ht="15.75">
      <c r="A764" s="1350" t="s">
        <v>2898</v>
      </c>
      <c r="B764" s="1351">
        <v>190</v>
      </c>
      <c r="C764" s="1351">
        <v>260</v>
      </c>
      <c r="D764" s="1351">
        <v>2900</v>
      </c>
      <c r="E764" s="1568">
        <v>2588</v>
      </c>
      <c r="F764" s="1573">
        <v>78730</v>
      </c>
      <c r="G764" s="1337">
        <f t="shared" si="11"/>
        <v>78730</v>
      </c>
      <c r="I764" s="902"/>
    </row>
    <row r="765" spans="1:9" ht="15.75">
      <c r="A765" s="1350" t="s">
        <v>2899</v>
      </c>
      <c r="B765" s="1351">
        <v>190</v>
      </c>
      <c r="C765" s="1351">
        <v>260</v>
      </c>
      <c r="D765" s="1351">
        <v>3000</v>
      </c>
      <c r="E765" s="1568">
        <v>2686</v>
      </c>
      <c r="F765" s="1573">
        <v>81258</v>
      </c>
      <c r="G765" s="1337">
        <f t="shared" si="11"/>
        <v>81258</v>
      </c>
      <c r="I765" s="902"/>
    </row>
    <row r="766" spans="1:9" ht="15.75">
      <c r="A766" s="1350" t="s">
        <v>2900</v>
      </c>
      <c r="B766" s="1351">
        <v>190</v>
      </c>
      <c r="C766" s="1351">
        <v>260</v>
      </c>
      <c r="D766" s="1351">
        <v>3100</v>
      </c>
      <c r="E766" s="1568">
        <v>2785</v>
      </c>
      <c r="F766" s="1573">
        <v>83787</v>
      </c>
      <c r="G766" s="1337">
        <f t="shared" si="11"/>
        <v>83787</v>
      </c>
      <c r="I766" s="902"/>
    </row>
    <row r="767" spans="1:9" ht="15.75">
      <c r="A767" s="1350" t="s">
        <v>2901</v>
      </c>
      <c r="B767" s="1351">
        <v>190</v>
      </c>
      <c r="C767" s="1351">
        <v>260</v>
      </c>
      <c r="D767" s="1351">
        <v>3200</v>
      </c>
      <c r="E767" s="1568">
        <v>2884</v>
      </c>
      <c r="F767" s="1573">
        <v>86318</v>
      </c>
      <c r="G767" s="1337">
        <f t="shared" si="11"/>
        <v>86318</v>
      </c>
      <c r="I767" s="902"/>
    </row>
    <row r="768" spans="1:9" ht="15.75">
      <c r="A768" s="1350" t="s">
        <v>2902</v>
      </c>
      <c r="B768" s="1351">
        <v>190</v>
      </c>
      <c r="C768" s="1351">
        <v>260</v>
      </c>
      <c r="D768" s="1351">
        <v>3300</v>
      </c>
      <c r="E768" s="1568">
        <v>2983</v>
      </c>
      <c r="F768" s="1573">
        <v>88849</v>
      </c>
      <c r="G768" s="1337">
        <f t="shared" si="11"/>
        <v>88849</v>
      </c>
      <c r="I768" s="902"/>
    </row>
    <row r="769" spans="1:9" ht="15.75">
      <c r="A769" s="1350" t="s">
        <v>2903</v>
      </c>
      <c r="B769" s="1351">
        <v>190</v>
      </c>
      <c r="C769" s="1351">
        <v>260</v>
      </c>
      <c r="D769" s="1351">
        <v>3400</v>
      </c>
      <c r="E769" s="1568">
        <v>3081</v>
      </c>
      <c r="F769" s="1573">
        <v>91377</v>
      </c>
      <c r="G769" s="1337">
        <f t="shared" si="11"/>
        <v>91377</v>
      </c>
      <c r="I769" s="902"/>
    </row>
    <row r="770" spans="1:9" ht="15.75">
      <c r="A770" s="1350" t="s">
        <v>2904</v>
      </c>
      <c r="B770" s="1351">
        <v>190</v>
      </c>
      <c r="C770" s="1351">
        <v>260</v>
      </c>
      <c r="D770" s="1351">
        <v>3500</v>
      </c>
      <c r="E770" s="1568">
        <v>3180</v>
      </c>
      <c r="F770" s="1573">
        <v>93906</v>
      </c>
      <c r="G770" s="1337">
        <f t="shared" si="11"/>
        <v>93906</v>
      </c>
      <c r="I770" s="902"/>
    </row>
    <row r="771" spans="1:9" ht="15.75">
      <c r="A771" s="1350" t="s">
        <v>2905</v>
      </c>
      <c r="B771" s="1351">
        <v>190</v>
      </c>
      <c r="C771" s="1351">
        <v>260</v>
      </c>
      <c r="D771" s="1351">
        <v>3600</v>
      </c>
      <c r="E771" s="1568">
        <v>3229</v>
      </c>
      <c r="F771" s="1573">
        <v>96437</v>
      </c>
      <c r="G771" s="1337">
        <f t="shared" si="11"/>
        <v>96437</v>
      </c>
      <c r="I771" s="902"/>
    </row>
    <row r="772" spans="1:9" ht="15.75">
      <c r="A772" s="1350" t="s">
        <v>2906</v>
      </c>
      <c r="B772" s="1351">
        <v>190</v>
      </c>
      <c r="C772" s="1351">
        <v>260</v>
      </c>
      <c r="D772" s="1351">
        <v>3700</v>
      </c>
      <c r="E772" s="1568">
        <v>3328</v>
      </c>
      <c r="F772" s="1573">
        <v>98968</v>
      </c>
      <c r="G772" s="1337">
        <f t="shared" si="11"/>
        <v>98968</v>
      </c>
      <c r="I772" s="902"/>
    </row>
    <row r="773" spans="1:9" ht="15.75">
      <c r="A773" s="1350" t="s">
        <v>2907</v>
      </c>
      <c r="B773" s="1351">
        <v>190</v>
      </c>
      <c r="C773" s="1351">
        <v>260</v>
      </c>
      <c r="D773" s="1351">
        <v>3800</v>
      </c>
      <c r="E773" s="1568">
        <v>3427</v>
      </c>
      <c r="F773" s="1573">
        <v>101497</v>
      </c>
      <c r="G773" s="1337">
        <f t="shared" si="11"/>
        <v>101497</v>
      </c>
      <c r="I773" s="902"/>
    </row>
    <row r="774" spans="1:9" ht="15.75">
      <c r="A774" s="1350" t="s">
        <v>2908</v>
      </c>
      <c r="B774" s="1351">
        <v>190</v>
      </c>
      <c r="C774" s="1351">
        <v>260</v>
      </c>
      <c r="D774" s="1351">
        <v>3900</v>
      </c>
      <c r="E774" s="1568">
        <v>3526</v>
      </c>
      <c r="F774" s="1573">
        <v>104025</v>
      </c>
      <c r="G774" s="1337">
        <f t="shared" si="11"/>
        <v>104025</v>
      </c>
      <c r="I774" s="902"/>
    </row>
    <row r="775" spans="1:9" ht="15.75">
      <c r="A775" s="1350" t="s">
        <v>2909</v>
      </c>
      <c r="B775" s="1351">
        <v>190</v>
      </c>
      <c r="C775" s="1351">
        <v>260</v>
      </c>
      <c r="D775" s="1351">
        <v>4000</v>
      </c>
      <c r="E775" s="1568">
        <v>3624</v>
      </c>
      <c r="F775" s="1573">
        <v>106556</v>
      </c>
      <c r="G775" s="1337">
        <f t="shared" si="11"/>
        <v>106556</v>
      </c>
      <c r="I775" s="902"/>
    </row>
    <row r="776" spans="1:9" ht="15.75">
      <c r="A776" s="1350" t="s">
        <v>2910</v>
      </c>
      <c r="B776" s="1351">
        <v>190</v>
      </c>
      <c r="C776" s="1351">
        <v>260</v>
      </c>
      <c r="D776" s="1351">
        <v>4100</v>
      </c>
      <c r="E776" s="1568">
        <v>3723</v>
      </c>
      <c r="F776" s="1573">
        <v>109087</v>
      </c>
      <c r="G776" s="1337">
        <f t="shared" si="11"/>
        <v>109087</v>
      </c>
      <c r="I776" s="902"/>
    </row>
    <row r="777" spans="1:9" ht="15.75">
      <c r="A777" s="1350" t="s">
        <v>2911</v>
      </c>
      <c r="B777" s="1351">
        <v>190</v>
      </c>
      <c r="C777" s="1351">
        <v>260</v>
      </c>
      <c r="D777" s="1351">
        <v>4200</v>
      </c>
      <c r="E777" s="1568">
        <v>3822</v>
      </c>
      <c r="F777" s="1573">
        <v>111616</v>
      </c>
      <c r="G777" s="1337">
        <f t="shared" si="11"/>
        <v>111616</v>
      </c>
      <c r="I777" s="902"/>
    </row>
    <row r="778" spans="1:9" ht="15.75">
      <c r="A778" s="1350" t="s">
        <v>2912</v>
      </c>
      <c r="B778" s="1351">
        <v>190</v>
      </c>
      <c r="C778" s="1351">
        <v>260</v>
      </c>
      <c r="D778" s="1351">
        <v>4300</v>
      </c>
      <c r="E778" s="1568">
        <v>3921</v>
      </c>
      <c r="F778" s="1573">
        <v>114144</v>
      </c>
      <c r="G778" s="1337">
        <f t="shared" si="11"/>
        <v>114144</v>
      </c>
      <c r="I778" s="902"/>
    </row>
    <row r="779" spans="1:9" ht="15.75">
      <c r="A779" s="1350" t="s">
        <v>2913</v>
      </c>
      <c r="B779" s="1351">
        <v>190</v>
      </c>
      <c r="C779" s="1351">
        <v>260</v>
      </c>
      <c r="D779" s="1351">
        <v>4400</v>
      </c>
      <c r="E779" s="1568">
        <v>4020</v>
      </c>
      <c r="F779" s="1573">
        <v>116675</v>
      </c>
      <c r="G779" s="1337">
        <f t="shared" si="11"/>
        <v>116675</v>
      </c>
      <c r="I779" s="902"/>
    </row>
    <row r="780" spans="1:9" ht="15.75">
      <c r="A780" s="1350" t="s">
        <v>2914</v>
      </c>
      <c r="B780" s="1351">
        <v>190</v>
      </c>
      <c r="C780" s="1351">
        <v>260</v>
      </c>
      <c r="D780" s="1351">
        <v>4500</v>
      </c>
      <c r="E780" s="1568">
        <v>4118</v>
      </c>
      <c r="F780" s="1573">
        <v>119206</v>
      </c>
      <c r="G780" s="1337">
        <f t="shared" si="11"/>
        <v>119206</v>
      </c>
      <c r="I780" s="902"/>
    </row>
    <row r="781" spans="1:9" ht="15.75">
      <c r="A781" s="1350" t="s">
        <v>2915</v>
      </c>
      <c r="B781" s="1351">
        <v>190</v>
      </c>
      <c r="C781" s="1351">
        <v>260</v>
      </c>
      <c r="D781" s="1351">
        <v>4600</v>
      </c>
      <c r="E781" s="1568">
        <v>4217</v>
      </c>
      <c r="F781" s="1573">
        <v>121735</v>
      </c>
      <c r="G781" s="1337">
        <f t="shared" ref="G781:G844" si="12">(F781-F781*$B$4)</f>
        <v>121735</v>
      </c>
      <c r="I781" s="902"/>
    </row>
    <row r="782" spans="1:9" ht="15.75">
      <c r="A782" s="1350" t="s">
        <v>2916</v>
      </c>
      <c r="B782" s="1351">
        <v>190</v>
      </c>
      <c r="C782" s="1351">
        <v>260</v>
      </c>
      <c r="D782" s="1351">
        <v>4700</v>
      </c>
      <c r="E782" s="1568">
        <v>4316</v>
      </c>
      <c r="F782" s="1573">
        <v>124263</v>
      </c>
      <c r="G782" s="1337">
        <f t="shared" si="12"/>
        <v>124263</v>
      </c>
      <c r="I782" s="902"/>
    </row>
    <row r="783" spans="1:9" ht="15.75">
      <c r="A783" s="1350" t="s">
        <v>2917</v>
      </c>
      <c r="B783" s="1351">
        <v>190</v>
      </c>
      <c r="C783" s="1351">
        <v>260</v>
      </c>
      <c r="D783" s="1351">
        <v>4800</v>
      </c>
      <c r="E783" s="1568">
        <v>4415</v>
      </c>
      <c r="F783" s="1573">
        <v>126794</v>
      </c>
      <c r="G783" s="1337">
        <f t="shared" si="12"/>
        <v>126794</v>
      </c>
      <c r="I783" s="902"/>
    </row>
    <row r="784" spans="1:9" ht="15.75">
      <c r="A784" s="1350" t="s">
        <v>2918</v>
      </c>
      <c r="B784" s="1351">
        <v>190</v>
      </c>
      <c r="C784" s="1351">
        <v>260</v>
      </c>
      <c r="D784" s="1351">
        <v>4900</v>
      </c>
      <c r="E784" s="1568">
        <v>4513</v>
      </c>
      <c r="F784" s="1573">
        <v>129325</v>
      </c>
      <c r="G784" s="1337">
        <f t="shared" si="12"/>
        <v>129325</v>
      </c>
      <c r="I784" s="902"/>
    </row>
    <row r="785" spans="1:9" ht="16.5" thickBot="1">
      <c r="A785" s="1352" t="s">
        <v>2919</v>
      </c>
      <c r="B785" s="1342">
        <v>190</v>
      </c>
      <c r="C785" s="1342">
        <v>260</v>
      </c>
      <c r="D785" s="1342">
        <v>5000</v>
      </c>
      <c r="E785" s="1569">
        <v>4612</v>
      </c>
      <c r="F785" s="1573">
        <v>131854</v>
      </c>
      <c r="G785" s="1338">
        <f t="shared" si="12"/>
        <v>131854</v>
      </c>
      <c r="I785" s="902"/>
    </row>
    <row r="786" spans="1:9" ht="15.75">
      <c r="A786" s="1348" t="s">
        <v>2920</v>
      </c>
      <c r="B786" s="1349">
        <v>190</v>
      </c>
      <c r="C786" s="1349">
        <v>300</v>
      </c>
      <c r="D786" s="1349">
        <v>800</v>
      </c>
      <c r="E786" s="1567">
        <v>668</v>
      </c>
      <c r="F786" s="1573">
        <v>33553</v>
      </c>
      <c r="G786" s="1336">
        <f t="shared" si="12"/>
        <v>33553</v>
      </c>
      <c r="I786" s="902"/>
    </row>
    <row r="787" spans="1:9" ht="15.75">
      <c r="A787" s="1350" t="s">
        <v>2921</v>
      </c>
      <c r="B787" s="1351">
        <v>190</v>
      </c>
      <c r="C787" s="1351">
        <v>300</v>
      </c>
      <c r="D787" s="1351">
        <v>900</v>
      </c>
      <c r="E787" s="1568">
        <v>796</v>
      </c>
      <c r="F787" s="1573">
        <v>36590</v>
      </c>
      <c r="G787" s="1337">
        <f t="shared" si="12"/>
        <v>36590</v>
      </c>
      <c r="I787" s="902"/>
    </row>
    <row r="788" spans="1:9" ht="15.75">
      <c r="A788" s="1350" t="s">
        <v>2922</v>
      </c>
      <c r="B788" s="1351">
        <v>190</v>
      </c>
      <c r="C788" s="1351">
        <v>300</v>
      </c>
      <c r="D788" s="1351">
        <v>1000</v>
      </c>
      <c r="E788" s="1568">
        <v>925</v>
      </c>
      <c r="F788" s="1573">
        <v>39626</v>
      </c>
      <c r="G788" s="1337">
        <f t="shared" si="12"/>
        <v>39626</v>
      </c>
      <c r="I788" s="902"/>
    </row>
    <row r="789" spans="1:9" ht="15.75">
      <c r="A789" s="1350" t="s">
        <v>2923</v>
      </c>
      <c r="B789" s="1351">
        <v>190</v>
      </c>
      <c r="C789" s="1351">
        <v>300</v>
      </c>
      <c r="D789" s="1351">
        <v>1100</v>
      </c>
      <c r="E789" s="1568">
        <v>1053</v>
      </c>
      <c r="F789" s="1573">
        <v>42664</v>
      </c>
      <c r="G789" s="1337">
        <f t="shared" si="12"/>
        <v>42664</v>
      </c>
      <c r="I789" s="902"/>
    </row>
    <row r="790" spans="1:9" ht="15.75">
      <c r="A790" s="1350" t="s">
        <v>2924</v>
      </c>
      <c r="B790" s="1351">
        <v>190</v>
      </c>
      <c r="C790" s="1351">
        <v>300</v>
      </c>
      <c r="D790" s="1351">
        <v>1200</v>
      </c>
      <c r="E790" s="1568">
        <v>1182</v>
      </c>
      <c r="F790" s="1573">
        <v>45703</v>
      </c>
      <c r="G790" s="1337">
        <f t="shared" si="12"/>
        <v>45703</v>
      </c>
      <c r="I790" s="902"/>
    </row>
    <row r="791" spans="1:9" ht="15.75">
      <c r="A791" s="1350" t="s">
        <v>2925</v>
      </c>
      <c r="B791" s="1351">
        <v>190</v>
      </c>
      <c r="C791" s="1351">
        <v>300</v>
      </c>
      <c r="D791" s="1351">
        <v>1300</v>
      </c>
      <c r="E791" s="1568">
        <v>1310</v>
      </c>
      <c r="F791" s="1573">
        <v>48739</v>
      </c>
      <c r="G791" s="1337">
        <f t="shared" si="12"/>
        <v>48739</v>
      </c>
      <c r="I791" s="902"/>
    </row>
    <row r="792" spans="1:9" ht="15.75">
      <c r="A792" s="1350" t="s">
        <v>2926</v>
      </c>
      <c r="B792" s="1351">
        <v>190</v>
      </c>
      <c r="C792" s="1351">
        <v>300</v>
      </c>
      <c r="D792" s="1351">
        <v>1400</v>
      </c>
      <c r="E792" s="1568">
        <v>1439</v>
      </c>
      <c r="F792" s="1573">
        <v>51775</v>
      </c>
      <c r="G792" s="1337">
        <f t="shared" si="12"/>
        <v>51775</v>
      </c>
      <c r="I792" s="902"/>
    </row>
    <row r="793" spans="1:9" ht="15.75">
      <c r="A793" s="1350" t="s">
        <v>2927</v>
      </c>
      <c r="B793" s="1351">
        <v>190</v>
      </c>
      <c r="C793" s="1351">
        <v>300</v>
      </c>
      <c r="D793" s="1351">
        <v>1500</v>
      </c>
      <c r="E793" s="1568">
        <v>1567</v>
      </c>
      <c r="F793" s="1573">
        <v>54814</v>
      </c>
      <c r="G793" s="1337">
        <f t="shared" si="12"/>
        <v>54814</v>
      </c>
      <c r="I793" s="902"/>
    </row>
    <row r="794" spans="1:9" ht="15.75">
      <c r="A794" s="1350" t="s">
        <v>2928</v>
      </c>
      <c r="B794" s="1351">
        <v>190</v>
      </c>
      <c r="C794" s="1351">
        <v>300</v>
      </c>
      <c r="D794" s="1351">
        <v>1600</v>
      </c>
      <c r="E794" s="1568">
        <v>1695</v>
      </c>
      <c r="F794" s="1573">
        <v>57852</v>
      </c>
      <c r="G794" s="1337">
        <f t="shared" si="12"/>
        <v>57852</v>
      </c>
      <c r="I794" s="902"/>
    </row>
    <row r="795" spans="1:9" ht="15.75">
      <c r="A795" s="1350" t="s">
        <v>2929</v>
      </c>
      <c r="B795" s="1351">
        <v>190</v>
      </c>
      <c r="C795" s="1351">
        <v>300</v>
      </c>
      <c r="D795" s="1351">
        <v>1700</v>
      </c>
      <c r="E795" s="1568">
        <v>1824</v>
      </c>
      <c r="F795" s="1573">
        <v>60889</v>
      </c>
      <c r="G795" s="1337">
        <f t="shared" si="12"/>
        <v>60889</v>
      </c>
      <c r="I795" s="902"/>
    </row>
    <row r="796" spans="1:9" ht="15.75">
      <c r="A796" s="1350" t="s">
        <v>2930</v>
      </c>
      <c r="B796" s="1351">
        <v>190</v>
      </c>
      <c r="C796" s="1351">
        <v>300</v>
      </c>
      <c r="D796" s="1351">
        <v>1800</v>
      </c>
      <c r="E796" s="1568">
        <v>1952</v>
      </c>
      <c r="F796" s="1573">
        <v>63925</v>
      </c>
      <c r="G796" s="1337">
        <f t="shared" si="12"/>
        <v>63925</v>
      </c>
      <c r="I796" s="902"/>
    </row>
    <row r="797" spans="1:9" ht="15.75">
      <c r="A797" s="1350" t="s">
        <v>2931</v>
      </c>
      <c r="B797" s="1351">
        <v>190</v>
      </c>
      <c r="C797" s="1351">
        <v>300</v>
      </c>
      <c r="D797" s="1351">
        <v>1900</v>
      </c>
      <c r="E797" s="1568">
        <v>2081</v>
      </c>
      <c r="F797" s="1573">
        <v>66963</v>
      </c>
      <c r="G797" s="1337">
        <f t="shared" si="12"/>
        <v>66963</v>
      </c>
      <c r="I797" s="902"/>
    </row>
    <row r="798" spans="1:9" ht="15.75">
      <c r="A798" s="1350" t="s">
        <v>2932</v>
      </c>
      <c r="B798" s="1351">
        <v>190</v>
      </c>
      <c r="C798" s="1351">
        <v>300</v>
      </c>
      <c r="D798" s="1351">
        <v>2000</v>
      </c>
      <c r="E798" s="1568">
        <v>2209</v>
      </c>
      <c r="F798" s="1573">
        <v>70002</v>
      </c>
      <c r="G798" s="1337">
        <f t="shared" si="12"/>
        <v>70002</v>
      </c>
      <c r="I798" s="902"/>
    </row>
    <row r="799" spans="1:9" ht="15.75">
      <c r="A799" s="1350" t="s">
        <v>2933</v>
      </c>
      <c r="B799" s="1351">
        <v>190</v>
      </c>
      <c r="C799" s="1351">
        <v>300</v>
      </c>
      <c r="D799" s="1351">
        <v>2100</v>
      </c>
      <c r="E799" s="1568">
        <v>2338</v>
      </c>
      <c r="F799" s="1573">
        <v>73038</v>
      </c>
      <c r="G799" s="1337">
        <f t="shared" si="12"/>
        <v>73038</v>
      </c>
      <c r="I799" s="902"/>
    </row>
    <row r="800" spans="1:9" ht="15.75">
      <c r="A800" s="1350" t="s">
        <v>2934</v>
      </c>
      <c r="B800" s="1351">
        <v>190</v>
      </c>
      <c r="C800" s="1351">
        <v>300</v>
      </c>
      <c r="D800" s="1351">
        <v>2200</v>
      </c>
      <c r="E800" s="1568">
        <v>2466</v>
      </c>
      <c r="F800" s="1573">
        <v>76074</v>
      </c>
      <c r="G800" s="1337">
        <f t="shared" si="12"/>
        <v>76074</v>
      </c>
      <c r="I800" s="902"/>
    </row>
    <row r="801" spans="1:9" ht="15.75">
      <c r="A801" s="1350" t="s">
        <v>2935</v>
      </c>
      <c r="B801" s="1351">
        <v>190</v>
      </c>
      <c r="C801" s="1351">
        <v>300</v>
      </c>
      <c r="D801" s="1351">
        <v>2300</v>
      </c>
      <c r="E801" s="1568">
        <v>2594</v>
      </c>
      <c r="F801" s="1573">
        <v>79113</v>
      </c>
      <c r="G801" s="1337">
        <f t="shared" si="12"/>
        <v>79113</v>
      </c>
      <c r="I801" s="902"/>
    </row>
    <row r="802" spans="1:9" ht="15.75">
      <c r="A802" s="1350" t="s">
        <v>2936</v>
      </c>
      <c r="B802" s="1351">
        <v>190</v>
      </c>
      <c r="C802" s="1351">
        <v>300</v>
      </c>
      <c r="D802" s="1351">
        <v>2400</v>
      </c>
      <c r="E802" s="1568">
        <v>2723</v>
      </c>
      <c r="F802" s="1573">
        <v>82151</v>
      </c>
      <c r="G802" s="1337">
        <f t="shared" si="12"/>
        <v>82151</v>
      </c>
      <c r="I802" s="902"/>
    </row>
    <row r="803" spans="1:9" ht="15.75">
      <c r="A803" s="1350" t="s">
        <v>2937</v>
      </c>
      <c r="B803" s="1351">
        <v>190</v>
      </c>
      <c r="C803" s="1351">
        <v>300</v>
      </c>
      <c r="D803" s="1351">
        <v>2500</v>
      </c>
      <c r="E803" s="1568">
        <v>2851</v>
      </c>
      <c r="F803" s="1573">
        <v>85188</v>
      </c>
      <c r="G803" s="1337">
        <f t="shared" si="12"/>
        <v>85188</v>
      </c>
      <c r="I803" s="902"/>
    </row>
    <row r="804" spans="1:9" ht="15.75">
      <c r="A804" s="1350" t="s">
        <v>2938</v>
      </c>
      <c r="B804" s="1351">
        <v>190</v>
      </c>
      <c r="C804" s="1351">
        <v>300</v>
      </c>
      <c r="D804" s="1351">
        <v>2600</v>
      </c>
      <c r="E804" s="1568">
        <v>2980</v>
      </c>
      <c r="F804" s="1573">
        <v>88224</v>
      </c>
      <c r="G804" s="1337">
        <f t="shared" si="12"/>
        <v>88224</v>
      </c>
      <c r="I804" s="902"/>
    </row>
    <row r="805" spans="1:9" ht="15.75">
      <c r="A805" s="1350" t="s">
        <v>2939</v>
      </c>
      <c r="B805" s="1351">
        <v>190</v>
      </c>
      <c r="C805" s="1351">
        <v>300</v>
      </c>
      <c r="D805" s="1351">
        <v>2700</v>
      </c>
      <c r="E805" s="1568">
        <v>3108</v>
      </c>
      <c r="F805" s="1573">
        <v>91262</v>
      </c>
      <c r="G805" s="1337">
        <f t="shared" si="12"/>
        <v>91262</v>
      </c>
      <c r="I805" s="902"/>
    </row>
    <row r="806" spans="1:9" ht="15.75">
      <c r="A806" s="1350" t="s">
        <v>2940</v>
      </c>
      <c r="B806" s="1351">
        <v>190</v>
      </c>
      <c r="C806" s="1351">
        <v>300</v>
      </c>
      <c r="D806" s="1351">
        <v>2800</v>
      </c>
      <c r="E806" s="1568">
        <v>3237</v>
      </c>
      <c r="F806" s="1573">
        <v>94301</v>
      </c>
      <c r="G806" s="1337">
        <f t="shared" si="12"/>
        <v>94301</v>
      </c>
      <c r="I806" s="902"/>
    </row>
    <row r="807" spans="1:9" ht="15.75">
      <c r="A807" s="1350" t="s">
        <v>2941</v>
      </c>
      <c r="B807" s="1351">
        <v>190</v>
      </c>
      <c r="C807" s="1351">
        <v>300</v>
      </c>
      <c r="D807" s="1351">
        <v>2900</v>
      </c>
      <c r="E807" s="1568">
        <v>3365</v>
      </c>
      <c r="F807" s="1573">
        <v>97337</v>
      </c>
      <c r="G807" s="1337">
        <f t="shared" si="12"/>
        <v>97337</v>
      </c>
      <c r="I807" s="902"/>
    </row>
    <row r="808" spans="1:9" ht="15.75">
      <c r="A808" s="1350" t="s">
        <v>2942</v>
      </c>
      <c r="B808" s="1351">
        <v>190</v>
      </c>
      <c r="C808" s="1351">
        <v>300</v>
      </c>
      <c r="D808" s="1351">
        <v>3000</v>
      </c>
      <c r="E808" s="1568">
        <v>3494</v>
      </c>
      <c r="F808" s="1573">
        <v>100373</v>
      </c>
      <c r="G808" s="1337">
        <f t="shared" si="12"/>
        <v>100373</v>
      </c>
      <c r="I808" s="902"/>
    </row>
    <row r="809" spans="1:9" ht="15.75">
      <c r="A809" s="1350" t="s">
        <v>2943</v>
      </c>
      <c r="B809" s="1351">
        <v>190</v>
      </c>
      <c r="C809" s="1351">
        <v>300</v>
      </c>
      <c r="D809" s="1351">
        <v>3100</v>
      </c>
      <c r="E809" s="1568">
        <v>3622</v>
      </c>
      <c r="F809" s="1573">
        <v>103412</v>
      </c>
      <c r="G809" s="1337">
        <f t="shared" si="12"/>
        <v>103412</v>
      </c>
      <c r="I809" s="902"/>
    </row>
    <row r="810" spans="1:9" ht="15.75">
      <c r="A810" s="1350" t="s">
        <v>2944</v>
      </c>
      <c r="B810" s="1351">
        <v>190</v>
      </c>
      <c r="C810" s="1351">
        <v>300</v>
      </c>
      <c r="D810" s="1351">
        <v>3200</v>
      </c>
      <c r="E810" s="1568">
        <v>3750</v>
      </c>
      <c r="F810" s="1573">
        <v>106450</v>
      </c>
      <c r="G810" s="1337">
        <f t="shared" si="12"/>
        <v>106450</v>
      </c>
      <c r="I810" s="902"/>
    </row>
    <row r="811" spans="1:9" ht="15.75">
      <c r="A811" s="1350" t="s">
        <v>2945</v>
      </c>
      <c r="B811" s="1351">
        <v>190</v>
      </c>
      <c r="C811" s="1351">
        <v>300</v>
      </c>
      <c r="D811" s="1351">
        <v>3300</v>
      </c>
      <c r="E811" s="1568">
        <v>3879</v>
      </c>
      <c r="F811" s="1573">
        <v>109487</v>
      </c>
      <c r="G811" s="1337">
        <f t="shared" si="12"/>
        <v>109487</v>
      </c>
      <c r="I811" s="902"/>
    </row>
    <row r="812" spans="1:9" ht="15.75">
      <c r="A812" s="1350" t="s">
        <v>2946</v>
      </c>
      <c r="B812" s="1351">
        <v>190</v>
      </c>
      <c r="C812" s="1351">
        <v>300</v>
      </c>
      <c r="D812" s="1351">
        <v>3400</v>
      </c>
      <c r="E812" s="1568">
        <v>4007</v>
      </c>
      <c r="F812" s="1573">
        <v>112523</v>
      </c>
      <c r="G812" s="1337">
        <f t="shared" si="12"/>
        <v>112523</v>
      </c>
      <c r="I812" s="902"/>
    </row>
    <row r="813" spans="1:9" ht="15.75">
      <c r="A813" s="1350" t="s">
        <v>2947</v>
      </c>
      <c r="B813" s="1351">
        <v>190</v>
      </c>
      <c r="C813" s="1351">
        <v>300</v>
      </c>
      <c r="D813" s="1351">
        <v>3500</v>
      </c>
      <c r="E813" s="1568">
        <v>4136</v>
      </c>
      <c r="F813" s="1573">
        <v>115561</v>
      </c>
      <c r="G813" s="1337">
        <f t="shared" si="12"/>
        <v>115561</v>
      </c>
      <c r="I813" s="902"/>
    </row>
    <row r="814" spans="1:9" ht="15.75">
      <c r="A814" s="1350" t="s">
        <v>2948</v>
      </c>
      <c r="B814" s="1351">
        <v>190</v>
      </c>
      <c r="C814" s="1351">
        <v>300</v>
      </c>
      <c r="D814" s="1351">
        <v>3600</v>
      </c>
      <c r="E814" s="1568">
        <v>4200</v>
      </c>
      <c r="F814" s="1573">
        <v>118600</v>
      </c>
      <c r="G814" s="1337">
        <f t="shared" si="12"/>
        <v>118600</v>
      </c>
      <c r="I814" s="902"/>
    </row>
    <row r="815" spans="1:9" ht="15.75">
      <c r="A815" s="1350" t="s">
        <v>2949</v>
      </c>
      <c r="B815" s="1351">
        <v>190</v>
      </c>
      <c r="C815" s="1351">
        <v>300</v>
      </c>
      <c r="D815" s="1351">
        <v>3700</v>
      </c>
      <c r="E815" s="1568">
        <v>4328</v>
      </c>
      <c r="F815" s="1573">
        <v>121636</v>
      </c>
      <c r="G815" s="1337">
        <f t="shared" si="12"/>
        <v>121636</v>
      </c>
      <c r="I815" s="902"/>
    </row>
    <row r="816" spans="1:9" ht="15.75">
      <c r="A816" s="1350" t="s">
        <v>2950</v>
      </c>
      <c r="B816" s="1351">
        <v>190</v>
      </c>
      <c r="C816" s="1351">
        <v>300</v>
      </c>
      <c r="D816" s="1351">
        <v>3800</v>
      </c>
      <c r="E816" s="1568">
        <v>4457</v>
      </c>
      <c r="F816" s="1573">
        <v>124672</v>
      </c>
      <c r="G816" s="1337">
        <f t="shared" si="12"/>
        <v>124672</v>
      </c>
      <c r="I816" s="902"/>
    </row>
    <row r="817" spans="1:9" ht="15.75">
      <c r="A817" s="1350" t="s">
        <v>2951</v>
      </c>
      <c r="B817" s="1351">
        <v>190</v>
      </c>
      <c r="C817" s="1351">
        <v>300</v>
      </c>
      <c r="D817" s="1351">
        <v>3900</v>
      </c>
      <c r="E817" s="1568">
        <v>4585</v>
      </c>
      <c r="F817" s="1573">
        <v>127711</v>
      </c>
      <c r="G817" s="1337">
        <f t="shared" si="12"/>
        <v>127711</v>
      </c>
      <c r="I817" s="902"/>
    </row>
    <row r="818" spans="1:9" ht="15.75">
      <c r="A818" s="1350" t="s">
        <v>2952</v>
      </c>
      <c r="B818" s="1351">
        <v>190</v>
      </c>
      <c r="C818" s="1351">
        <v>300</v>
      </c>
      <c r="D818" s="1351">
        <v>4000</v>
      </c>
      <c r="E818" s="1568">
        <v>4714</v>
      </c>
      <c r="F818" s="1573">
        <v>130749</v>
      </c>
      <c r="G818" s="1337">
        <f t="shared" si="12"/>
        <v>130749</v>
      </c>
      <c r="I818" s="902"/>
    </row>
    <row r="819" spans="1:9" ht="15.75">
      <c r="A819" s="1350" t="s">
        <v>2953</v>
      </c>
      <c r="B819" s="1351">
        <v>190</v>
      </c>
      <c r="C819" s="1351">
        <v>300</v>
      </c>
      <c r="D819" s="1351">
        <v>4100</v>
      </c>
      <c r="E819" s="1568">
        <v>4842</v>
      </c>
      <c r="F819" s="1573">
        <v>133786</v>
      </c>
      <c r="G819" s="1337">
        <f t="shared" si="12"/>
        <v>133786</v>
      </c>
      <c r="I819" s="902"/>
    </row>
    <row r="820" spans="1:9" ht="15.75">
      <c r="A820" s="1350" t="s">
        <v>2954</v>
      </c>
      <c r="B820" s="1351">
        <v>190</v>
      </c>
      <c r="C820" s="1351">
        <v>300</v>
      </c>
      <c r="D820" s="1351">
        <v>4200</v>
      </c>
      <c r="E820" s="1568">
        <v>4971</v>
      </c>
      <c r="F820" s="1573">
        <v>136822</v>
      </c>
      <c r="G820" s="1337">
        <f t="shared" si="12"/>
        <v>136822</v>
      </c>
      <c r="I820" s="902"/>
    </row>
    <row r="821" spans="1:9" ht="15.75">
      <c r="A821" s="1350" t="s">
        <v>2955</v>
      </c>
      <c r="B821" s="1351">
        <v>190</v>
      </c>
      <c r="C821" s="1351">
        <v>300</v>
      </c>
      <c r="D821" s="1351">
        <v>4300</v>
      </c>
      <c r="E821" s="1568">
        <v>5099</v>
      </c>
      <c r="F821" s="1573">
        <v>139860</v>
      </c>
      <c r="G821" s="1337">
        <f t="shared" si="12"/>
        <v>139860</v>
      </c>
      <c r="I821" s="902"/>
    </row>
    <row r="822" spans="1:9" ht="15.75">
      <c r="A822" s="1350" t="s">
        <v>2956</v>
      </c>
      <c r="B822" s="1351">
        <v>190</v>
      </c>
      <c r="C822" s="1351">
        <v>300</v>
      </c>
      <c r="D822" s="1351">
        <v>4400</v>
      </c>
      <c r="E822" s="1568">
        <v>5228</v>
      </c>
      <c r="F822" s="1573">
        <v>142899</v>
      </c>
      <c r="G822" s="1337">
        <f t="shared" si="12"/>
        <v>142899</v>
      </c>
      <c r="I822" s="902"/>
    </row>
    <row r="823" spans="1:9" ht="15.75">
      <c r="A823" s="1350" t="s">
        <v>2957</v>
      </c>
      <c r="B823" s="1351">
        <v>190</v>
      </c>
      <c r="C823" s="1351">
        <v>300</v>
      </c>
      <c r="D823" s="1351">
        <v>4500</v>
      </c>
      <c r="E823" s="1568">
        <v>5356</v>
      </c>
      <c r="F823" s="1573">
        <v>145935</v>
      </c>
      <c r="G823" s="1337">
        <f t="shared" si="12"/>
        <v>145935</v>
      </c>
      <c r="I823" s="902"/>
    </row>
    <row r="824" spans="1:9" ht="15.75">
      <c r="A824" s="1350" t="s">
        <v>2958</v>
      </c>
      <c r="B824" s="1351">
        <v>190</v>
      </c>
      <c r="C824" s="1351">
        <v>300</v>
      </c>
      <c r="D824" s="1351">
        <v>4600</v>
      </c>
      <c r="E824" s="1568">
        <v>5484</v>
      </c>
      <c r="F824" s="1573">
        <v>148971</v>
      </c>
      <c r="G824" s="1337">
        <f t="shared" si="12"/>
        <v>148971</v>
      </c>
      <c r="I824" s="902"/>
    </row>
    <row r="825" spans="1:9" ht="15.75">
      <c r="A825" s="1350" t="s">
        <v>2959</v>
      </c>
      <c r="B825" s="1351">
        <v>190</v>
      </c>
      <c r="C825" s="1351">
        <v>300</v>
      </c>
      <c r="D825" s="1351">
        <v>4700</v>
      </c>
      <c r="E825" s="1568">
        <v>5613</v>
      </c>
      <c r="F825" s="1573">
        <v>152010</v>
      </c>
      <c r="G825" s="1337">
        <f t="shared" si="12"/>
        <v>152010</v>
      </c>
      <c r="I825" s="902"/>
    </row>
    <row r="826" spans="1:9" ht="15.75">
      <c r="A826" s="1350" t="s">
        <v>2960</v>
      </c>
      <c r="B826" s="1351">
        <v>190</v>
      </c>
      <c r="C826" s="1351">
        <v>300</v>
      </c>
      <c r="D826" s="1351">
        <v>4800</v>
      </c>
      <c r="E826" s="1568">
        <v>5741</v>
      </c>
      <c r="F826" s="1573">
        <v>155048</v>
      </c>
      <c r="G826" s="1337">
        <f t="shared" si="12"/>
        <v>155048</v>
      </c>
      <c r="I826" s="902"/>
    </row>
    <row r="827" spans="1:9" ht="15.75">
      <c r="A827" s="1350" t="s">
        <v>2961</v>
      </c>
      <c r="B827" s="1351">
        <v>190</v>
      </c>
      <c r="C827" s="1351">
        <v>300</v>
      </c>
      <c r="D827" s="1351">
        <v>4900</v>
      </c>
      <c r="E827" s="1568">
        <v>5870</v>
      </c>
      <c r="F827" s="1573">
        <v>158085</v>
      </c>
      <c r="G827" s="1337">
        <f t="shared" si="12"/>
        <v>158085</v>
      </c>
      <c r="I827" s="902"/>
    </row>
    <row r="828" spans="1:9" ht="16.5" thickBot="1">
      <c r="A828" s="1352" t="s">
        <v>2962</v>
      </c>
      <c r="B828" s="1342">
        <v>190</v>
      </c>
      <c r="C828" s="1342">
        <v>300</v>
      </c>
      <c r="D828" s="1342">
        <v>5000</v>
      </c>
      <c r="E828" s="1569">
        <v>5998</v>
      </c>
      <c r="F828" s="1573">
        <v>161121</v>
      </c>
      <c r="G828" s="1338">
        <f t="shared" si="12"/>
        <v>161121</v>
      </c>
      <c r="I828" s="902"/>
    </row>
    <row r="829" spans="1:9" ht="15.75">
      <c r="A829" s="1348" t="s">
        <v>2963</v>
      </c>
      <c r="B829" s="1349">
        <v>190</v>
      </c>
      <c r="C829" s="1349">
        <v>380</v>
      </c>
      <c r="D829" s="1349">
        <v>800</v>
      </c>
      <c r="E829" s="1567">
        <v>842</v>
      </c>
      <c r="F829" s="1573">
        <v>39513</v>
      </c>
      <c r="G829" s="1336">
        <f t="shared" si="12"/>
        <v>39513</v>
      </c>
      <c r="I829" s="902"/>
    </row>
    <row r="830" spans="1:9" ht="15.75">
      <c r="A830" s="1350" t="s">
        <v>2964</v>
      </c>
      <c r="B830" s="1351">
        <v>190</v>
      </c>
      <c r="C830" s="1351">
        <v>380</v>
      </c>
      <c r="D830" s="1351">
        <v>900</v>
      </c>
      <c r="E830" s="1568">
        <v>1003</v>
      </c>
      <c r="F830" s="1573">
        <v>43212</v>
      </c>
      <c r="G830" s="1337">
        <f t="shared" si="12"/>
        <v>43212</v>
      </c>
      <c r="I830" s="902"/>
    </row>
    <row r="831" spans="1:9" ht="15.75">
      <c r="A831" s="1350" t="s">
        <v>2965</v>
      </c>
      <c r="B831" s="1351">
        <v>190</v>
      </c>
      <c r="C831" s="1351">
        <v>380</v>
      </c>
      <c r="D831" s="1351">
        <v>1000</v>
      </c>
      <c r="E831" s="1568">
        <v>1165</v>
      </c>
      <c r="F831" s="1573">
        <v>46911</v>
      </c>
      <c r="G831" s="1337">
        <f t="shared" si="12"/>
        <v>46911</v>
      </c>
      <c r="I831" s="902"/>
    </row>
    <row r="832" spans="1:9" ht="15.75">
      <c r="A832" s="1350" t="s">
        <v>2966</v>
      </c>
      <c r="B832" s="1351">
        <v>190</v>
      </c>
      <c r="C832" s="1351">
        <v>380</v>
      </c>
      <c r="D832" s="1351">
        <v>1100</v>
      </c>
      <c r="E832" s="1568">
        <v>1327</v>
      </c>
      <c r="F832" s="1573">
        <v>50610</v>
      </c>
      <c r="G832" s="1337">
        <f t="shared" si="12"/>
        <v>50610</v>
      </c>
      <c r="I832" s="902"/>
    </row>
    <row r="833" spans="1:9" ht="15.75">
      <c r="A833" s="1350" t="s">
        <v>2967</v>
      </c>
      <c r="B833" s="1351">
        <v>190</v>
      </c>
      <c r="C833" s="1351">
        <v>380</v>
      </c>
      <c r="D833" s="1351">
        <v>1200</v>
      </c>
      <c r="E833" s="1568">
        <v>1489</v>
      </c>
      <c r="F833" s="1573">
        <v>54309</v>
      </c>
      <c r="G833" s="1337">
        <f t="shared" si="12"/>
        <v>54309</v>
      </c>
      <c r="I833" s="902"/>
    </row>
    <row r="834" spans="1:9" ht="15.75">
      <c r="A834" s="1350" t="s">
        <v>2968</v>
      </c>
      <c r="B834" s="1351">
        <v>190</v>
      </c>
      <c r="C834" s="1351">
        <v>380</v>
      </c>
      <c r="D834" s="1351">
        <v>1300</v>
      </c>
      <c r="E834" s="1568">
        <v>1651</v>
      </c>
      <c r="F834" s="1573">
        <v>58007</v>
      </c>
      <c r="G834" s="1337">
        <f t="shared" si="12"/>
        <v>58007</v>
      </c>
      <c r="I834" s="902"/>
    </row>
    <row r="835" spans="1:9" ht="15.75">
      <c r="A835" s="1350" t="s">
        <v>2969</v>
      </c>
      <c r="B835" s="1351">
        <v>190</v>
      </c>
      <c r="C835" s="1351">
        <v>380</v>
      </c>
      <c r="D835" s="1351">
        <v>1400</v>
      </c>
      <c r="E835" s="1568">
        <v>1813</v>
      </c>
      <c r="F835" s="1573">
        <v>61706</v>
      </c>
      <c r="G835" s="1337">
        <f t="shared" si="12"/>
        <v>61706</v>
      </c>
      <c r="I835" s="902"/>
    </row>
    <row r="836" spans="1:9" ht="15.75">
      <c r="A836" s="1350" t="s">
        <v>2970</v>
      </c>
      <c r="B836" s="1351">
        <v>190</v>
      </c>
      <c r="C836" s="1351">
        <v>380</v>
      </c>
      <c r="D836" s="1351">
        <v>1500</v>
      </c>
      <c r="E836" s="1568">
        <v>1974</v>
      </c>
      <c r="F836" s="1573">
        <v>65405</v>
      </c>
      <c r="G836" s="1337">
        <f t="shared" si="12"/>
        <v>65405</v>
      </c>
      <c r="I836" s="902"/>
    </row>
    <row r="837" spans="1:9" ht="15.75">
      <c r="A837" s="1350" t="s">
        <v>2971</v>
      </c>
      <c r="B837" s="1351">
        <v>190</v>
      </c>
      <c r="C837" s="1351">
        <v>380</v>
      </c>
      <c r="D837" s="1351">
        <v>1600</v>
      </c>
      <c r="E837" s="1568">
        <v>2136</v>
      </c>
      <c r="F837" s="1573">
        <v>69104</v>
      </c>
      <c r="G837" s="1337">
        <f t="shared" si="12"/>
        <v>69104</v>
      </c>
      <c r="I837" s="902"/>
    </row>
    <row r="838" spans="1:9" ht="15.75">
      <c r="A838" s="1350" t="s">
        <v>2972</v>
      </c>
      <c r="B838" s="1351">
        <v>190</v>
      </c>
      <c r="C838" s="1351">
        <v>380</v>
      </c>
      <c r="D838" s="1351">
        <v>1700</v>
      </c>
      <c r="E838" s="1568">
        <v>2298</v>
      </c>
      <c r="F838" s="1573">
        <v>72803</v>
      </c>
      <c r="G838" s="1337">
        <f t="shared" si="12"/>
        <v>72803</v>
      </c>
      <c r="I838" s="902"/>
    </row>
    <row r="839" spans="1:9" ht="15.75">
      <c r="A839" s="1350" t="s">
        <v>2973</v>
      </c>
      <c r="B839" s="1351">
        <v>190</v>
      </c>
      <c r="C839" s="1351">
        <v>380</v>
      </c>
      <c r="D839" s="1351">
        <v>1800</v>
      </c>
      <c r="E839" s="1568">
        <v>2460</v>
      </c>
      <c r="F839" s="1573">
        <v>76502</v>
      </c>
      <c r="G839" s="1337">
        <f t="shared" si="12"/>
        <v>76502</v>
      </c>
      <c r="I839" s="902"/>
    </row>
    <row r="840" spans="1:9" ht="15.75">
      <c r="A840" s="1350" t="s">
        <v>2974</v>
      </c>
      <c r="B840" s="1351">
        <v>190</v>
      </c>
      <c r="C840" s="1351">
        <v>380</v>
      </c>
      <c r="D840" s="1351">
        <v>1900</v>
      </c>
      <c r="E840" s="1568">
        <v>2622</v>
      </c>
      <c r="F840" s="1573">
        <v>80201</v>
      </c>
      <c r="G840" s="1337">
        <f t="shared" si="12"/>
        <v>80201</v>
      </c>
      <c r="I840" s="902"/>
    </row>
    <row r="841" spans="1:9" ht="15.75">
      <c r="A841" s="1350" t="s">
        <v>2975</v>
      </c>
      <c r="B841" s="1351">
        <v>190</v>
      </c>
      <c r="C841" s="1351">
        <v>380</v>
      </c>
      <c r="D841" s="1351">
        <v>2000</v>
      </c>
      <c r="E841" s="1568">
        <v>2784</v>
      </c>
      <c r="F841" s="1573">
        <v>83900</v>
      </c>
      <c r="G841" s="1337">
        <f t="shared" si="12"/>
        <v>83900</v>
      </c>
      <c r="I841" s="902"/>
    </row>
    <row r="842" spans="1:9" ht="15.75">
      <c r="A842" s="1350" t="s">
        <v>2976</v>
      </c>
      <c r="B842" s="1351">
        <v>190</v>
      </c>
      <c r="C842" s="1351">
        <v>380</v>
      </c>
      <c r="D842" s="1351">
        <v>2100</v>
      </c>
      <c r="E842" s="1568">
        <v>2945</v>
      </c>
      <c r="F842" s="1573">
        <v>87599</v>
      </c>
      <c r="G842" s="1337">
        <f t="shared" si="12"/>
        <v>87599</v>
      </c>
      <c r="I842" s="902"/>
    </row>
    <row r="843" spans="1:9" ht="15.75">
      <c r="A843" s="1350" t="s">
        <v>2977</v>
      </c>
      <c r="B843" s="1351">
        <v>190</v>
      </c>
      <c r="C843" s="1351">
        <v>380</v>
      </c>
      <c r="D843" s="1351">
        <v>2200</v>
      </c>
      <c r="E843" s="1568">
        <v>3107</v>
      </c>
      <c r="F843" s="1573">
        <v>91298</v>
      </c>
      <c r="G843" s="1337">
        <f t="shared" si="12"/>
        <v>91298</v>
      </c>
      <c r="I843" s="902"/>
    </row>
    <row r="844" spans="1:9" ht="15.75">
      <c r="A844" s="1350" t="s">
        <v>2978</v>
      </c>
      <c r="B844" s="1351">
        <v>190</v>
      </c>
      <c r="C844" s="1351">
        <v>380</v>
      </c>
      <c r="D844" s="1351">
        <v>2300</v>
      </c>
      <c r="E844" s="1568">
        <v>3269</v>
      </c>
      <c r="F844" s="1573">
        <v>94996</v>
      </c>
      <c r="G844" s="1337">
        <f t="shared" si="12"/>
        <v>94996</v>
      </c>
      <c r="I844" s="902"/>
    </row>
    <row r="845" spans="1:9" ht="15.75">
      <c r="A845" s="1350" t="s">
        <v>2979</v>
      </c>
      <c r="B845" s="1351">
        <v>190</v>
      </c>
      <c r="C845" s="1351">
        <v>380</v>
      </c>
      <c r="D845" s="1351">
        <v>2400</v>
      </c>
      <c r="E845" s="1568">
        <v>3431</v>
      </c>
      <c r="F845" s="1573">
        <v>98695</v>
      </c>
      <c r="G845" s="1337">
        <f t="shared" ref="G845:G908" si="13">(F845-F845*$B$4)</f>
        <v>98695</v>
      </c>
      <c r="I845" s="902"/>
    </row>
    <row r="846" spans="1:9" ht="15.75">
      <c r="A846" s="1350" t="s">
        <v>2980</v>
      </c>
      <c r="B846" s="1351">
        <v>190</v>
      </c>
      <c r="C846" s="1351">
        <v>380</v>
      </c>
      <c r="D846" s="1351">
        <v>2500</v>
      </c>
      <c r="E846" s="1568">
        <v>3593</v>
      </c>
      <c r="F846" s="1573">
        <v>102394</v>
      </c>
      <c r="G846" s="1337">
        <f t="shared" si="13"/>
        <v>102394</v>
      </c>
      <c r="I846" s="902"/>
    </row>
    <row r="847" spans="1:9" ht="15.75">
      <c r="A847" s="1350" t="s">
        <v>2981</v>
      </c>
      <c r="B847" s="1351">
        <v>190</v>
      </c>
      <c r="C847" s="1351">
        <v>380</v>
      </c>
      <c r="D847" s="1351">
        <v>2600</v>
      </c>
      <c r="E847" s="1568">
        <v>3755</v>
      </c>
      <c r="F847" s="1573">
        <v>106093</v>
      </c>
      <c r="G847" s="1337">
        <f t="shared" si="13"/>
        <v>106093</v>
      </c>
      <c r="I847" s="902"/>
    </row>
    <row r="848" spans="1:9" ht="15.75">
      <c r="A848" s="1350" t="s">
        <v>2982</v>
      </c>
      <c r="B848" s="1351">
        <v>190</v>
      </c>
      <c r="C848" s="1351">
        <v>380</v>
      </c>
      <c r="D848" s="1351">
        <v>2700</v>
      </c>
      <c r="E848" s="1568">
        <v>3917</v>
      </c>
      <c r="F848" s="1573">
        <v>109792</v>
      </c>
      <c r="G848" s="1337">
        <f t="shared" si="13"/>
        <v>109792</v>
      </c>
      <c r="I848" s="902"/>
    </row>
    <row r="849" spans="1:9" ht="15.75">
      <c r="A849" s="1350" t="s">
        <v>2983</v>
      </c>
      <c r="B849" s="1351">
        <v>190</v>
      </c>
      <c r="C849" s="1351">
        <v>380</v>
      </c>
      <c r="D849" s="1351">
        <v>2800</v>
      </c>
      <c r="E849" s="1568">
        <v>4078</v>
      </c>
      <c r="F849" s="1573">
        <v>113491</v>
      </c>
      <c r="G849" s="1337">
        <f t="shared" si="13"/>
        <v>113491</v>
      </c>
      <c r="I849" s="902"/>
    </row>
    <row r="850" spans="1:9" ht="15.75">
      <c r="A850" s="1350" t="s">
        <v>2984</v>
      </c>
      <c r="B850" s="1351">
        <v>190</v>
      </c>
      <c r="C850" s="1351">
        <v>380</v>
      </c>
      <c r="D850" s="1351">
        <v>2900</v>
      </c>
      <c r="E850" s="1568">
        <v>4240</v>
      </c>
      <c r="F850" s="1573">
        <v>117190</v>
      </c>
      <c r="G850" s="1337">
        <f t="shared" si="13"/>
        <v>117190</v>
      </c>
      <c r="I850" s="902"/>
    </row>
    <row r="851" spans="1:9" ht="15.75">
      <c r="A851" s="1350" t="s">
        <v>2985</v>
      </c>
      <c r="B851" s="1351">
        <v>190</v>
      </c>
      <c r="C851" s="1351">
        <v>380</v>
      </c>
      <c r="D851" s="1351">
        <v>3000</v>
      </c>
      <c r="E851" s="1568">
        <v>4402</v>
      </c>
      <c r="F851" s="1573">
        <v>120889</v>
      </c>
      <c r="G851" s="1337">
        <f t="shared" si="13"/>
        <v>120889</v>
      </c>
      <c r="I851" s="902"/>
    </row>
    <row r="852" spans="1:9" ht="15.75">
      <c r="A852" s="1350" t="s">
        <v>2986</v>
      </c>
      <c r="B852" s="1351">
        <v>190</v>
      </c>
      <c r="C852" s="1351">
        <v>380</v>
      </c>
      <c r="D852" s="1351">
        <v>3100</v>
      </c>
      <c r="E852" s="1568">
        <v>4564</v>
      </c>
      <c r="F852" s="1573">
        <v>124588</v>
      </c>
      <c r="G852" s="1337">
        <f t="shared" si="13"/>
        <v>124588</v>
      </c>
      <c r="I852" s="902"/>
    </row>
    <row r="853" spans="1:9" ht="15.75">
      <c r="A853" s="1350" t="s">
        <v>2987</v>
      </c>
      <c r="B853" s="1351">
        <v>190</v>
      </c>
      <c r="C853" s="1351">
        <v>380</v>
      </c>
      <c r="D853" s="1351">
        <v>3200</v>
      </c>
      <c r="E853" s="1568">
        <v>4726</v>
      </c>
      <c r="F853" s="1573">
        <v>128287</v>
      </c>
      <c r="G853" s="1337">
        <f t="shared" si="13"/>
        <v>128287</v>
      </c>
      <c r="I853" s="902"/>
    </row>
    <row r="854" spans="1:9" ht="15.75">
      <c r="A854" s="1350" t="s">
        <v>2988</v>
      </c>
      <c r="B854" s="1351">
        <v>190</v>
      </c>
      <c r="C854" s="1351">
        <v>380</v>
      </c>
      <c r="D854" s="1351">
        <v>3300</v>
      </c>
      <c r="E854" s="1568">
        <v>4888</v>
      </c>
      <c r="F854" s="1573">
        <v>131985</v>
      </c>
      <c r="G854" s="1337">
        <f t="shared" si="13"/>
        <v>131985</v>
      </c>
      <c r="I854" s="902"/>
    </row>
    <row r="855" spans="1:9" ht="15.75">
      <c r="A855" s="1350" t="s">
        <v>2989</v>
      </c>
      <c r="B855" s="1351">
        <v>190</v>
      </c>
      <c r="C855" s="1351">
        <v>380</v>
      </c>
      <c r="D855" s="1351">
        <v>3400</v>
      </c>
      <c r="E855" s="1568">
        <v>5049</v>
      </c>
      <c r="F855" s="1573">
        <v>135684</v>
      </c>
      <c r="G855" s="1337">
        <f t="shared" si="13"/>
        <v>135684</v>
      </c>
      <c r="I855" s="902"/>
    </row>
    <row r="856" spans="1:9" ht="15.75">
      <c r="A856" s="1350" t="s">
        <v>2990</v>
      </c>
      <c r="B856" s="1351">
        <v>190</v>
      </c>
      <c r="C856" s="1351">
        <v>380</v>
      </c>
      <c r="D856" s="1351">
        <v>3500</v>
      </c>
      <c r="E856" s="1568">
        <v>5211</v>
      </c>
      <c r="F856" s="1573">
        <v>139383</v>
      </c>
      <c r="G856" s="1337">
        <f t="shared" si="13"/>
        <v>139383</v>
      </c>
      <c r="I856" s="902"/>
    </row>
    <row r="857" spans="1:9" ht="15.75">
      <c r="A857" s="1350" t="s">
        <v>2991</v>
      </c>
      <c r="B857" s="1351">
        <v>190</v>
      </c>
      <c r="C857" s="1351">
        <v>380</v>
      </c>
      <c r="D857" s="1351">
        <v>3600</v>
      </c>
      <c r="E857" s="1568">
        <v>5292</v>
      </c>
      <c r="F857" s="1573">
        <v>143082</v>
      </c>
      <c r="G857" s="1337">
        <f t="shared" si="13"/>
        <v>143082</v>
      </c>
      <c r="I857" s="902"/>
    </row>
    <row r="858" spans="1:9" ht="15.75">
      <c r="A858" s="1350" t="s">
        <v>2992</v>
      </c>
      <c r="B858" s="1351">
        <v>190</v>
      </c>
      <c r="C858" s="1351">
        <v>380</v>
      </c>
      <c r="D858" s="1351">
        <v>3700</v>
      </c>
      <c r="E858" s="1568">
        <v>5454</v>
      </c>
      <c r="F858" s="1573">
        <v>146781</v>
      </c>
      <c r="G858" s="1337">
        <f t="shared" si="13"/>
        <v>146781</v>
      </c>
      <c r="I858" s="902"/>
    </row>
    <row r="859" spans="1:9" ht="15.75">
      <c r="A859" s="1350" t="s">
        <v>2993</v>
      </c>
      <c r="B859" s="1351">
        <v>190</v>
      </c>
      <c r="C859" s="1351">
        <v>380</v>
      </c>
      <c r="D859" s="1351">
        <v>3800</v>
      </c>
      <c r="E859" s="1568">
        <v>5616</v>
      </c>
      <c r="F859" s="1573">
        <v>150480</v>
      </c>
      <c r="G859" s="1337">
        <f t="shared" si="13"/>
        <v>150480</v>
      </c>
      <c r="I859" s="902"/>
    </row>
    <row r="860" spans="1:9" ht="15.75">
      <c r="A860" s="1350" t="s">
        <v>2994</v>
      </c>
      <c r="B860" s="1351">
        <v>190</v>
      </c>
      <c r="C860" s="1351">
        <v>380</v>
      </c>
      <c r="D860" s="1351">
        <v>3900</v>
      </c>
      <c r="E860" s="1568">
        <v>5778</v>
      </c>
      <c r="F860" s="1573">
        <v>154179</v>
      </c>
      <c r="G860" s="1337">
        <f t="shared" si="13"/>
        <v>154179</v>
      </c>
      <c r="I860" s="902"/>
    </row>
    <row r="861" spans="1:9" ht="15.75">
      <c r="A861" s="1350" t="s">
        <v>2995</v>
      </c>
      <c r="B861" s="1351">
        <v>190</v>
      </c>
      <c r="C861" s="1351">
        <v>380</v>
      </c>
      <c r="D861" s="1351">
        <v>4000</v>
      </c>
      <c r="E861" s="1568">
        <v>5940</v>
      </c>
      <c r="F861" s="1573">
        <v>157878</v>
      </c>
      <c r="G861" s="1337">
        <f t="shared" si="13"/>
        <v>157878</v>
      </c>
      <c r="I861" s="902"/>
    </row>
    <row r="862" spans="1:9" ht="15.75">
      <c r="A862" s="1350" t="s">
        <v>2996</v>
      </c>
      <c r="B862" s="1351">
        <v>190</v>
      </c>
      <c r="C862" s="1351">
        <v>380</v>
      </c>
      <c r="D862" s="1351">
        <v>4100</v>
      </c>
      <c r="E862" s="1568">
        <v>6101</v>
      </c>
      <c r="F862" s="1573">
        <v>161577</v>
      </c>
      <c r="G862" s="1337">
        <f t="shared" si="13"/>
        <v>161577</v>
      </c>
      <c r="I862" s="902"/>
    </row>
    <row r="863" spans="1:9" ht="15.75">
      <c r="A863" s="1350" t="s">
        <v>2997</v>
      </c>
      <c r="B863" s="1351">
        <v>190</v>
      </c>
      <c r="C863" s="1351">
        <v>380</v>
      </c>
      <c r="D863" s="1351">
        <v>4200</v>
      </c>
      <c r="E863" s="1568">
        <v>6263</v>
      </c>
      <c r="F863" s="1573">
        <v>165276</v>
      </c>
      <c r="G863" s="1337">
        <f t="shared" si="13"/>
        <v>165276</v>
      </c>
      <c r="I863" s="902"/>
    </row>
    <row r="864" spans="1:9" ht="15.75">
      <c r="A864" s="1350" t="s">
        <v>2998</v>
      </c>
      <c r="B864" s="1351">
        <v>190</v>
      </c>
      <c r="C864" s="1351">
        <v>380</v>
      </c>
      <c r="D864" s="1351">
        <v>4300</v>
      </c>
      <c r="E864" s="1568">
        <v>6425</v>
      </c>
      <c r="F864" s="1573">
        <v>168974</v>
      </c>
      <c r="G864" s="1337">
        <f t="shared" si="13"/>
        <v>168974</v>
      </c>
      <c r="I864" s="902"/>
    </row>
    <row r="865" spans="1:9" ht="15.75">
      <c r="A865" s="1350" t="s">
        <v>2999</v>
      </c>
      <c r="B865" s="1351">
        <v>190</v>
      </c>
      <c r="C865" s="1351">
        <v>380</v>
      </c>
      <c r="D865" s="1351">
        <v>4400</v>
      </c>
      <c r="E865" s="1568">
        <v>6587</v>
      </c>
      <c r="F865" s="1573">
        <v>172673</v>
      </c>
      <c r="G865" s="1337">
        <f t="shared" si="13"/>
        <v>172673</v>
      </c>
      <c r="I865" s="902"/>
    </row>
    <row r="866" spans="1:9" ht="15.75">
      <c r="A866" s="1350" t="s">
        <v>3000</v>
      </c>
      <c r="B866" s="1351">
        <v>190</v>
      </c>
      <c r="C866" s="1351">
        <v>380</v>
      </c>
      <c r="D866" s="1351">
        <v>4500</v>
      </c>
      <c r="E866" s="1568">
        <v>6749</v>
      </c>
      <c r="F866" s="1573">
        <v>176372</v>
      </c>
      <c r="G866" s="1337">
        <f t="shared" si="13"/>
        <v>176372</v>
      </c>
      <c r="I866" s="902"/>
    </row>
    <row r="867" spans="1:9" ht="15.75">
      <c r="A867" s="1350" t="s">
        <v>3001</v>
      </c>
      <c r="B867" s="1351">
        <v>190</v>
      </c>
      <c r="C867" s="1351">
        <v>380</v>
      </c>
      <c r="D867" s="1351">
        <v>4600</v>
      </c>
      <c r="E867" s="1568">
        <v>6911</v>
      </c>
      <c r="F867" s="1573">
        <v>180071</v>
      </c>
      <c r="G867" s="1337">
        <f t="shared" si="13"/>
        <v>180071</v>
      </c>
      <c r="I867" s="902"/>
    </row>
    <row r="868" spans="1:9" ht="15.75">
      <c r="A868" s="1350" t="s">
        <v>3002</v>
      </c>
      <c r="B868" s="1351">
        <v>190</v>
      </c>
      <c r="C868" s="1351">
        <v>380</v>
      </c>
      <c r="D868" s="1351">
        <v>4700</v>
      </c>
      <c r="E868" s="1568">
        <v>7072</v>
      </c>
      <c r="F868" s="1573">
        <v>183770</v>
      </c>
      <c r="G868" s="1337">
        <f t="shared" si="13"/>
        <v>183770</v>
      </c>
      <c r="I868" s="902"/>
    </row>
    <row r="869" spans="1:9" ht="15.75">
      <c r="A869" s="1350" t="s">
        <v>3003</v>
      </c>
      <c r="B869" s="1351">
        <v>190</v>
      </c>
      <c r="C869" s="1351">
        <v>380</v>
      </c>
      <c r="D869" s="1351">
        <v>4800</v>
      </c>
      <c r="E869" s="1568">
        <v>7234</v>
      </c>
      <c r="F869" s="1573">
        <v>187469</v>
      </c>
      <c r="G869" s="1337">
        <f t="shared" si="13"/>
        <v>187469</v>
      </c>
      <c r="I869" s="902"/>
    </row>
    <row r="870" spans="1:9" ht="15.75">
      <c r="A870" s="1350" t="s">
        <v>3004</v>
      </c>
      <c r="B870" s="1351">
        <v>190</v>
      </c>
      <c r="C870" s="1351">
        <v>380</v>
      </c>
      <c r="D870" s="1351">
        <v>4900</v>
      </c>
      <c r="E870" s="1568">
        <v>7396</v>
      </c>
      <c r="F870" s="1573">
        <v>191168</v>
      </c>
      <c r="G870" s="1337">
        <f t="shared" si="13"/>
        <v>191168</v>
      </c>
      <c r="I870" s="902"/>
    </row>
    <row r="871" spans="1:9" ht="16.5" thickBot="1">
      <c r="A871" s="1352" t="s">
        <v>3005</v>
      </c>
      <c r="B871" s="1342">
        <v>190</v>
      </c>
      <c r="C871" s="1342">
        <v>380</v>
      </c>
      <c r="D871" s="1342">
        <v>5000</v>
      </c>
      <c r="E871" s="1569">
        <v>7558</v>
      </c>
      <c r="F871" s="1573">
        <v>194867</v>
      </c>
      <c r="G871" s="1338">
        <f t="shared" si="13"/>
        <v>194867</v>
      </c>
      <c r="I871" s="902"/>
    </row>
    <row r="872" spans="1:9" ht="15.75">
      <c r="A872" s="1348" t="s">
        <v>3006</v>
      </c>
      <c r="B872" s="1349">
        <v>80</v>
      </c>
      <c r="C872" s="1349">
        <v>260</v>
      </c>
      <c r="D872" s="1349">
        <v>800</v>
      </c>
      <c r="E872" s="1567">
        <v>935</v>
      </c>
      <c r="F872" s="1573">
        <v>35403</v>
      </c>
      <c r="G872" s="1336">
        <f t="shared" si="13"/>
        <v>35403</v>
      </c>
      <c r="I872" s="902"/>
    </row>
    <row r="873" spans="1:9" ht="15.75">
      <c r="A873" s="1350" t="s">
        <v>3007</v>
      </c>
      <c r="B873" s="1351">
        <v>80</v>
      </c>
      <c r="C873" s="1351">
        <v>260</v>
      </c>
      <c r="D873" s="1351">
        <v>900</v>
      </c>
      <c r="E873" s="1568">
        <v>1169</v>
      </c>
      <c r="F873" s="1573">
        <v>38962</v>
      </c>
      <c r="G873" s="1337">
        <f t="shared" si="13"/>
        <v>38962</v>
      </c>
      <c r="I873" s="902"/>
    </row>
    <row r="874" spans="1:9" ht="15.75">
      <c r="A874" s="1350" t="s">
        <v>3008</v>
      </c>
      <c r="B874" s="1351">
        <v>80</v>
      </c>
      <c r="C874" s="1351">
        <v>260</v>
      </c>
      <c r="D874" s="1351">
        <v>1000</v>
      </c>
      <c r="E874" s="1568">
        <v>1403</v>
      </c>
      <c r="F874" s="1573">
        <v>42521</v>
      </c>
      <c r="G874" s="1337">
        <f t="shared" si="13"/>
        <v>42521</v>
      </c>
      <c r="H874" s="1356"/>
      <c r="I874" s="902"/>
    </row>
    <row r="875" spans="1:9" ht="15.75">
      <c r="A875" s="1350" t="s">
        <v>3009</v>
      </c>
      <c r="B875" s="1351">
        <v>80</v>
      </c>
      <c r="C875" s="1351">
        <v>260</v>
      </c>
      <c r="D875" s="1351">
        <v>1100</v>
      </c>
      <c r="E875" s="1568">
        <v>1636</v>
      </c>
      <c r="F875" s="1573">
        <v>46081</v>
      </c>
      <c r="G875" s="1337">
        <f t="shared" si="13"/>
        <v>46081</v>
      </c>
      <c r="I875" s="902"/>
    </row>
    <row r="876" spans="1:9" ht="15.75">
      <c r="A876" s="1350" t="s">
        <v>3010</v>
      </c>
      <c r="B876" s="1351">
        <v>80</v>
      </c>
      <c r="C876" s="1351">
        <v>260</v>
      </c>
      <c r="D876" s="1351">
        <v>1200</v>
      </c>
      <c r="E876" s="1568">
        <v>1870</v>
      </c>
      <c r="F876" s="1573">
        <v>49640</v>
      </c>
      <c r="G876" s="1337">
        <f t="shared" si="13"/>
        <v>49640</v>
      </c>
      <c r="I876" s="902"/>
    </row>
    <row r="877" spans="1:9" ht="15.75">
      <c r="A877" s="1350" t="s">
        <v>3011</v>
      </c>
      <c r="B877" s="1351">
        <v>80</v>
      </c>
      <c r="C877" s="1351">
        <v>260</v>
      </c>
      <c r="D877" s="1351">
        <v>1300</v>
      </c>
      <c r="E877" s="1568">
        <v>2104</v>
      </c>
      <c r="F877" s="1573">
        <v>53199</v>
      </c>
      <c r="G877" s="1337">
        <f t="shared" si="13"/>
        <v>53199</v>
      </c>
      <c r="I877" s="902"/>
    </row>
    <row r="878" spans="1:9" ht="15.75">
      <c r="A878" s="1350" t="s">
        <v>3012</v>
      </c>
      <c r="B878" s="1351">
        <v>80</v>
      </c>
      <c r="C878" s="1351">
        <v>260</v>
      </c>
      <c r="D878" s="1351">
        <v>1400</v>
      </c>
      <c r="E878" s="1568">
        <v>2338</v>
      </c>
      <c r="F878" s="1573">
        <v>56758</v>
      </c>
      <c r="G878" s="1337">
        <f t="shared" si="13"/>
        <v>56758</v>
      </c>
      <c r="I878" s="902"/>
    </row>
    <row r="879" spans="1:9" ht="15.75">
      <c r="A879" s="1350" t="s">
        <v>3013</v>
      </c>
      <c r="B879" s="1351">
        <v>80</v>
      </c>
      <c r="C879" s="1351">
        <v>260</v>
      </c>
      <c r="D879" s="1351">
        <v>1500</v>
      </c>
      <c r="E879" s="1568">
        <v>2571</v>
      </c>
      <c r="F879" s="1573">
        <v>60318</v>
      </c>
      <c r="G879" s="1337">
        <f t="shared" si="13"/>
        <v>60318</v>
      </c>
      <c r="I879" s="902"/>
    </row>
    <row r="880" spans="1:9" ht="15.75">
      <c r="A880" s="1350" t="s">
        <v>3014</v>
      </c>
      <c r="B880" s="1351">
        <v>80</v>
      </c>
      <c r="C880" s="1351">
        <v>260</v>
      </c>
      <c r="D880" s="1351">
        <v>1600</v>
      </c>
      <c r="E880" s="1568">
        <v>2805</v>
      </c>
      <c r="F880" s="1573">
        <v>63877</v>
      </c>
      <c r="G880" s="1337">
        <f t="shared" si="13"/>
        <v>63877</v>
      </c>
      <c r="I880" s="902"/>
    </row>
    <row r="881" spans="1:9" ht="15.75">
      <c r="A881" s="1350" t="s">
        <v>3015</v>
      </c>
      <c r="B881" s="1351">
        <v>80</v>
      </c>
      <c r="C881" s="1351">
        <v>260</v>
      </c>
      <c r="D881" s="1351">
        <v>1700</v>
      </c>
      <c r="E881" s="1568">
        <v>3039</v>
      </c>
      <c r="F881" s="1573">
        <v>67436</v>
      </c>
      <c r="G881" s="1337">
        <f t="shared" si="13"/>
        <v>67436</v>
      </c>
      <c r="I881" s="902"/>
    </row>
    <row r="882" spans="1:9" ht="15.75">
      <c r="A882" s="1350" t="s">
        <v>3016</v>
      </c>
      <c r="B882" s="1351">
        <v>80</v>
      </c>
      <c r="C882" s="1351">
        <v>260</v>
      </c>
      <c r="D882" s="1351">
        <v>1800</v>
      </c>
      <c r="E882" s="1568">
        <v>3273</v>
      </c>
      <c r="F882" s="1573">
        <v>70996</v>
      </c>
      <c r="G882" s="1337">
        <f t="shared" si="13"/>
        <v>70996</v>
      </c>
      <c r="I882" s="902"/>
    </row>
    <row r="883" spans="1:9" ht="15.75">
      <c r="A883" s="1350" t="s">
        <v>3017</v>
      </c>
      <c r="B883" s="1351">
        <v>80</v>
      </c>
      <c r="C883" s="1351">
        <v>260</v>
      </c>
      <c r="D883" s="1351">
        <v>1900</v>
      </c>
      <c r="E883" s="1568">
        <v>3506</v>
      </c>
      <c r="F883" s="1573">
        <v>74555</v>
      </c>
      <c r="G883" s="1337">
        <f t="shared" si="13"/>
        <v>74555</v>
      </c>
      <c r="I883" s="902"/>
    </row>
    <row r="884" spans="1:9" ht="15.75">
      <c r="A884" s="1350" t="s">
        <v>3018</v>
      </c>
      <c r="B884" s="1351">
        <v>80</v>
      </c>
      <c r="C884" s="1351">
        <v>260</v>
      </c>
      <c r="D884" s="1351">
        <v>2000</v>
      </c>
      <c r="E884" s="1568">
        <v>3740</v>
      </c>
      <c r="F884" s="1573">
        <v>78114</v>
      </c>
      <c r="G884" s="1337">
        <f t="shared" si="13"/>
        <v>78114</v>
      </c>
      <c r="I884" s="902"/>
    </row>
    <row r="885" spans="1:9" ht="15.75">
      <c r="A885" s="1350" t="s">
        <v>3019</v>
      </c>
      <c r="B885" s="1351">
        <v>80</v>
      </c>
      <c r="C885" s="1351">
        <v>260</v>
      </c>
      <c r="D885" s="1351">
        <v>2100</v>
      </c>
      <c r="E885" s="1568">
        <v>3974</v>
      </c>
      <c r="F885" s="1573">
        <v>81674</v>
      </c>
      <c r="G885" s="1337">
        <f t="shared" si="13"/>
        <v>81674</v>
      </c>
      <c r="I885" s="902"/>
    </row>
    <row r="886" spans="1:9" ht="15.75">
      <c r="A886" s="1350" t="s">
        <v>3020</v>
      </c>
      <c r="B886" s="1351">
        <v>80</v>
      </c>
      <c r="C886" s="1351">
        <v>260</v>
      </c>
      <c r="D886" s="1351">
        <v>2200</v>
      </c>
      <c r="E886" s="1568">
        <v>4208</v>
      </c>
      <c r="F886" s="1573">
        <v>85233</v>
      </c>
      <c r="G886" s="1337">
        <f t="shared" si="13"/>
        <v>85233</v>
      </c>
      <c r="I886" s="902"/>
    </row>
    <row r="887" spans="1:9" ht="15.75">
      <c r="A887" s="1350" t="s">
        <v>3021</v>
      </c>
      <c r="B887" s="1351">
        <v>80</v>
      </c>
      <c r="C887" s="1351">
        <v>260</v>
      </c>
      <c r="D887" s="1351">
        <v>2300</v>
      </c>
      <c r="E887" s="1568">
        <v>4441</v>
      </c>
      <c r="F887" s="1573">
        <v>88792</v>
      </c>
      <c r="G887" s="1337">
        <f t="shared" si="13"/>
        <v>88792</v>
      </c>
      <c r="I887" s="902"/>
    </row>
    <row r="888" spans="1:9" ht="15.75">
      <c r="A888" s="1350" t="s">
        <v>3022</v>
      </c>
      <c r="B888" s="1351">
        <v>80</v>
      </c>
      <c r="C888" s="1351">
        <v>260</v>
      </c>
      <c r="D888" s="1351">
        <v>2400</v>
      </c>
      <c r="E888" s="1568">
        <v>4675</v>
      </c>
      <c r="F888" s="1573">
        <v>92352</v>
      </c>
      <c r="G888" s="1337">
        <f t="shared" si="13"/>
        <v>92352</v>
      </c>
      <c r="I888" s="902"/>
    </row>
    <row r="889" spans="1:9" ht="15.75">
      <c r="A889" s="1350" t="s">
        <v>3023</v>
      </c>
      <c r="B889" s="1351">
        <v>80</v>
      </c>
      <c r="C889" s="1351">
        <v>260</v>
      </c>
      <c r="D889" s="1351">
        <v>2500</v>
      </c>
      <c r="E889" s="1568">
        <v>4909</v>
      </c>
      <c r="F889" s="1573">
        <v>95911</v>
      </c>
      <c r="G889" s="1337">
        <f t="shared" si="13"/>
        <v>95911</v>
      </c>
      <c r="I889" s="902"/>
    </row>
    <row r="890" spans="1:9" ht="15.75">
      <c r="A890" s="1350" t="s">
        <v>3024</v>
      </c>
      <c r="B890" s="1351">
        <v>80</v>
      </c>
      <c r="C890" s="1351">
        <v>260</v>
      </c>
      <c r="D890" s="1351">
        <v>2600</v>
      </c>
      <c r="E890" s="1568">
        <v>5143</v>
      </c>
      <c r="F890" s="1573">
        <v>99470</v>
      </c>
      <c r="G890" s="1337">
        <f t="shared" si="13"/>
        <v>99470</v>
      </c>
      <c r="I890" s="902"/>
    </row>
    <row r="891" spans="1:9" ht="15.75">
      <c r="A891" s="1350" t="s">
        <v>3025</v>
      </c>
      <c r="B891" s="1351">
        <v>80</v>
      </c>
      <c r="C891" s="1351">
        <v>260</v>
      </c>
      <c r="D891" s="1351">
        <v>2700</v>
      </c>
      <c r="E891" s="1568">
        <v>5376</v>
      </c>
      <c r="F891" s="1573">
        <v>103029</v>
      </c>
      <c r="G891" s="1337">
        <f t="shared" si="13"/>
        <v>103029</v>
      </c>
      <c r="I891" s="902"/>
    </row>
    <row r="892" spans="1:9" ht="15.75">
      <c r="A892" s="1350" t="s">
        <v>3026</v>
      </c>
      <c r="B892" s="1351">
        <v>80</v>
      </c>
      <c r="C892" s="1351">
        <v>260</v>
      </c>
      <c r="D892" s="1351">
        <v>2800</v>
      </c>
      <c r="E892" s="1568">
        <v>5610</v>
      </c>
      <c r="F892" s="1573">
        <v>106589</v>
      </c>
      <c r="G892" s="1337">
        <f t="shared" si="13"/>
        <v>106589</v>
      </c>
      <c r="I892" s="902"/>
    </row>
    <row r="893" spans="1:9" ht="15.75">
      <c r="A893" s="1350" t="s">
        <v>3027</v>
      </c>
      <c r="B893" s="1351">
        <v>80</v>
      </c>
      <c r="C893" s="1351">
        <v>260</v>
      </c>
      <c r="D893" s="1351">
        <v>2900</v>
      </c>
      <c r="E893" s="1568">
        <v>5844</v>
      </c>
      <c r="F893" s="1573">
        <v>110148</v>
      </c>
      <c r="G893" s="1337">
        <f t="shared" si="13"/>
        <v>110148</v>
      </c>
      <c r="I893" s="902"/>
    </row>
    <row r="894" spans="1:9" ht="15.75">
      <c r="A894" s="1350" t="s">
        <v>3028</v>
      </c>
      <c r="B894" s="1351">
        <v>80</v>
      </c>
      <c r="C894" s="1351">
        <v>260</v>
      </c>
      <c r="D894" s="1351">
        <v>3000</v>
      </c>
      <c r="E894" s="1568">
        <v>6078</v>
      </c>
      <c r="F894" s="1573">
        <v>113707</v>
      </c>
      <c r="G894" s="1337">
        <f t="shared" si="13"/>
        <v>113707</v>
      </c>
      <c r="I894" s="902"/>
    </row>
    <row r="895" spans="1:9" ht="15.75">
      <c r="A895" s="1350" t="s">
        <v>3029</v>
      </c>
      <c r="B895" s="1351">
        <v>80</v>
      </c>
      <c r="C895" s="1351">
        <v>260</v>
      </c>
      <c r="D895" s="1351">
        <v>3100</v>
      </c>
      <c r="E895" s="1568">
        <v>6311</v>
      </c>
      <c r="F895" s="1573">
        <v>117267</v>
      </c>
      <c r="G895" s="1337">
        <f t="shared" si="13"/>
        <v>117267</v>
      </c>
      <c r="I895" s="902"/>
    </row>
    <row r="896" spans="1:9" ht="15.75">
      <c r="A896" s="1350" t="s">
        <v>3030</v>
      </c>
      <c r="B896" s="1351">
        <v>80</v>
      </c>
      <c r="C896" s="1351">
        <v>260</v>
      </c>
      <c r="D896" s="1351">
        <v>3200</v>
      </c>
      <c r="E896" s="1568">
        <v>6545</v>
      </c>
      <c r="F896" s="1573">
        <v>120826</v>
      </c>
      <c r="G896" s="1337">
        <f t="shared" si="13"/>
        <v>120826</v>
      </c>
      <c r="I896" s="902"/>
    </row>
    <row r="897" spans="1:9" ht="15.75">
      <c r="A897" s="1350" t="s">
        <v>3031</v>
      </c>
      <c r="B897" s="1351">
        <v>80</v>
      </c>
      <c r="C897" s="1351">
        <v>260</v>
      </c>
      <c r="D897" s="1351">
        <v>3300</v>
      </c>
      <c r="E897" s="1568">
        <v>6779</v>
      </c>
      <c r="F897" s="1573">
        <v>124385</v>
      </c>
      <c r="G897" s="1337">
        <f t="shared" si="13"/>
        <v>124385</v>
      </c>
      <c r="I897" s="902"/>
    </row>
    <row r="898" spans="1:9" ht="15.75">
      <c r="A898" s="1350" t="s">
        <v>3032</v>
      </c>
      <c r="B898" s="1351">
        <v>80</v>
      </c>
      <c r="C898" s="1351">
        <v>260</v>
      </c>
      <c r="D898" s="1351">
        <v>3400</v>
      </c>
      <c r="E898" s="1568">
        <v>7013</v>
      </c>
      <c r="F898" s="1573">
        <v>127945</v>
      </c>
      <c r="G898" s="1337">
        <f t="shared" si="13"/>
        <v>127945</v>
      </c>
      <c r="I898" s="902"/>
    </row>
    <row r="899" spans="1:9" ht="15.75">
      <c r="A899" s="1350" t="s">
        <v>3033</v>
      </c>
      <c r="B899" s="1351">
        <v>80</v>
      </c>
      <c r="C899" s="1351">
        <v>260</v>
      </c>
      <c r="D899" s="1351">
        <v>3500</v>
      </c>
      <c r="E899" s="1568">
        <v>7246</v>
      </c>
      <c r="F899" s="1573">
        <v>131504</v>
      </c>
      <c r="G899" s="1337">
        <f t="shared" si="13"/>
        <v>131504</v>
      </c>
      <c r="I899" s="902"/>
    </row>
    <row r="900" spans="1:9" ht="15.75">
      <c r="A900" s="1350" t="s">
        <v>3034</v>
      </c>
      <c r="B900" s="1351">
        <v>80</v>
      </c>
      <c r="C900" s="1351">
        <v>260</v>
      </c>
      <c r="D900" s="1351">
        <v>3600</v>
      </c>
      <c r="E900" s="1568">
        <v>7480</v>
      </c>
      <c r="F900" s="1573">
        <v>135063</v>
      </c>
      <c r="G900" s="1337">
        <f t="shared" si="13"/>
        <v>135063</v>
      </c>
      <c r="I900" s="902"/>
    </row>
    <row r="901" spans="1:9" ht="15.75">
      <c r="A901" s="1350" t="s">
        <v>3035</v>
      </c>
      <c r="B901" s="1351">
        <v>80</v>
      </c>
      <c r="C901" s="1351">
        <v>260</v>
      </c>
      <c r="D901" s="1351">
        <v>3700</v>
      </c>
      <c r="E901" s="1568">
        <v>7714</v>
      </c>
      <c r="F901" s="1573">
        <v>138623</v>
      </c>
      <c r="G901" s="1337">
        <f t="shared" si="13"/>
        <v>138623</v>
      </c>
      <c r="I901" s="902"/>
    </row>
    <row r="902" spans="1:9" ht="16.5" thickBot="1">
      <c r="A902" s="1352" t="s">
        <v>3036</v>
      </c>
      <c r="B902" s="1575">
        <v>80</v>
      </c>
      <c r="C902" s="1575">
        <v>260</v>
      </c>
      <c r="D902" s="1575">
        <v>3800</v>
      </c>
      <c r="E902" s="1569">
        <v>7948</v>
      </c>
      <c r="F902" s="1573">
        <v>142182</v>
      </c>
      <c r="G902" s="1338">
        <f t="shared" si="13"/>
        <v>142182</v>
      </c>
      <c r="I902" s="902"/>
    </row>
    <row r="903" spans="1:9" ht="15.75">
      <c r="A903" s="1348" t="s">
        <v>3037</v>
      </c>
      <c r="B903" s="1349">
        <v>80</v>
      </c>
      <c r="C903" s="1349">
        <v>300</v>
      </c>
      <c r="D903" s="1349">
        <v>800</v>
      </c>
      <c r="E903" s="1567">
        <v>1140</v>
      </c>
      <c r="F903" s="1573">
        <v>39130</v>
      </c>
      <c r="G903" s="1336">
        <f t="shared" si="13"/>
        <v>39130</v>
      </c>
      <c r="I903" s="902"/>
    </row>
    <row r="904" spans="1:9" ht="15.75">
      <c r="A904" s="1350" t="s">
        <v>3038</v>
      </c>
      <c r="B904" s="1351">
        <v>80</v>
      </c>
      <c r="C904" s="1351">
        <v>300</v>
      </c>
      <c r="D904" s="1351">
        <v>900</v>
      </c>
      <c r="E904" s="1568">
        <v>1425</v>
      </c>
      <c r="F904" s="1573">
        <v>43116</v>
      </c>
      <c r="G904" s="1337">
        <f t="shared" si="13"/>
        <v>43116</v>
      </c>
      <c r="I904" s="902"/>
    </row>
    <row r="905" spans="1:9" ht="15.75">
      <c r="A905" s="1350" t="s">
        <v>3039</v>
      </c>
      <c r="B905" s="1351">
        <v>80</v>
      </c>
      <c r="C905" s="1351">
        <v>300</v>
      </c>
      <c r="D905" s="1351">
        <v>1000</v>
      </c>
      <c r="E905" s="1568">
        <v>1710</v>
      </c>
      <c r="F905" s="1573">
        <v>47103</v>
      </c>
      <c r="G905" s="1337">
        <f t="shared" si="13"/>
        <v>47103</v>
      </c>
      <c r="I905" s="902"/>
    </row>
    <row r="906" spans="1:9" ht="15.75">
      <c r="A906" s="1350" t="s">
        <v>3040</v>
      </c>
      <c r="B906" s="1351">
        <v>80</v>
      </c>
      <c r="C906" s="1351">
        <v>300</v>
      </c>
      <c r="D906" s="1351">
        <v>1100</v>
      </c>
      <c r="E906" s="1568">
        <v>1995</v>
      </c>
      <c r="F906" s="1573">
        <v>51089</v>
      </c>
      <c r="G906" s="1337">
        <f t="shared" si="13"/>
        <v>51089</v>
      </c>
      <c r="I906" s="902"/>
    </row>
    <row r="907" spans="1:9" ht="15.75">
      <c r="A907" s="1350" t="s">
        <v>3041</v>
      </c>
      <c r="B907" s="1351">
        <v>80</v>
      </c>
      <c r="C907" s="1351">
        <v>300</v>
      </c>
      <c r="D907" s="1351">
        <v>1200</v>
      </c>
      <c r="E907" s="1568">
        <v>2280</v>
      </c>
      <c r="F907" s="1573">
        <v>55075</v>
      </c>
      <c r="G907" s="1337">
        <f t="shared" si="13"/>
        <v>55075</v>
      </c>
      <c r="I907" s="902"/>
    </row>
    <row r="908" spans="1:9" ht="15.75">
      <c r="A908" s="1350" t="s">
        <v>3042</v>
      </c>
      <c r="B908" s="1351">
        <v>80</v>
      </c>
      <c r="C908" s="1351">
        <v>300</v>
      </c>
      <c r="D908" s="1351">
        <v>1300</v>
      </c>
      <c r="E908" s="1568">
        <v>2565</v>
      </c>
      <c r="F908" s="1573">
        <v>59061</v>
      </c>
      <c r="G908" s="1337">
        <f t="shared" si="13"/>
        <v>59061</v>
      </c>
      <c r="I908" s="902"/>
    </row>
    <row r="909" spans="1:9" ht="15.75">
      <c r="A909" s="1350" t="s">
        <v>3043</v>
      </c>
      <c r="B909" s="1351">
        <v>80</v>
      </c>
      <c r="C909" s="1351">
        <v>300</v>
      </c>
      <c r="D909" s="1351">
        <v>1400</v>
      </c>
      <c r="E909" s="1568">
        <v>2850</v>
      </c>
      <c r="F909" s="1573">
        <v>63048</v>
      </c>
      <c r="G909" s="1337">
        <f t="shared" ref="G909:G972" si="14">(F909-F909*$B$4)</f>
        <v>63048</v>
      </c>
      <c r="I909" s="902"/>
    </row>
    <row r="910" spans="1:9" ht="15.75">
      <c r="A910" s="1350" t="s">
        <v>3044</v>
      </c>
      <c r="B910" s="1351">
        <v>80</v>
      </c>
      <c r="C910" s="1351">
        <v>300</v>
      </c>
      <c r="D910" s="1351">
        <v>1500</v>
      </c>
      <c r="E910" s="1568">
        <v>3135</v>
      </c>
      <c r="F910" s="1573">
        <v>67034</v>
      </c>
      <c r="G910" s="1337">
        <f t="shared" si="14"/>
        <v>67034</v>
      </c>
      <c r="I910" s="902"/>
    </row>
    <row r="911" spans="1:9" ht="15.75">
      <c r="A911" s="1350" t="s">
        <v>3045</v>
      </c>
      <c r="B911" s="1351">
        <v>80</v>
      </c>
      <c r="C911" s="1351">
        <v>300</v>
      </c>
      <c r="D911" s="1351">
        <v>1600</v>
      </c>
      <c r="E911" s="1568">
        <v>3420</v>
      </c>
      <c r="F911" s="1573">
        <v>71020</v>
      </c>
      <c r="G911" s="1337">
        <f t="shared" si="14"/>
        <v>71020</v>
      </c>
      <c r="I911" s="902"/>
    </row>
    <row r="912" spans="1:9" ht="15.75">
      <c r="A912" s="1350" t="s">
        <v>3046</v>
      </c>
      <c r="B912" s="1351">
        <v>80</v>
      </c>
      <c r="C912" s="1351">
        <v>300</v>
      </c>
      <c r="D912" s="1351">
        <v>1700</v>
      </c>
      <c r="E912" s="1568">
        <v>3705</v>
      </c>
      <c r="F912" s="1573">
        <v>75007</v>
      </c>
      <c r="G912" s="1337">
        <f t="shared" si="14"/>
        <v>75007</v>
      </c>
      <c r="I912" s="902"/>
    </row>
    <row r="913" spans="1:9" ht="15.75">
      <c r="A913" s="1350" t="s">
        <v>3047</v>
      </c>
      <c r="B913" s="1351">
        <v>80</v>
      </c>
      <c r="C913" s="1351">
        <v>300</v>
      </c>
      <c r="D913" s="1351">
        <v>1800</v>
      </c>
      <c r="E913" s="1568">
        <v>3990</v>
      </c>
      <c r="F913" s="1573">
        <v>78993</v>
      </c>
      <c r="G913" s="1337">
        <f t="shared" si="14"/>
        <v>78993</v>
      </c>
      <c r="I913" s="902"/>
    </row>
    <row r="914" spans="1:9" ht="15.75">
      <c r="A914" s="1350" t="s">
        <v>3048</v>
      </c>
      <c r="B914" s="1351">
        <v>80</v>
      </c>
      <c r="C914" s="1351">
        <v>300</v>
      </c>
      <c r="D914" s="1351">
        <v>1900</v>
      </c>
      <c r="E914" s="1568">
        <v>4275</v>
      </c>
      <c r="F914" s="1573">
        <v>82979</v>
      </c>
      <c r="G914" s="1337">
        <f t="shared" si="14"/>
        <v>82979</v>
      </c>
      <c r="I914" s="902"/>
    </row>
    <row r="915" spans="1:9" ht="15.75">
      <c r="A915" s="1350" t="s">
        <v>3049</v>
      </c>
      <c r="B915" s="1351">
        <v>80</v>
      </c>
      <c r="C915" s="1351">
        <v>300</v>
      </c>
      <c r="D915" s="1351">
        <v>2000</v>
      </c>
      <c r="E915" s="1568">
        <v>4560</v>
      </c>
      <c r="F915" s="1573">
        <v>86966</v>
      </c>
      <c r="G915" s="1337">
        <f t="shared" si="14"/>
        <v>86966</v>
      </c>
      <c r="I915" s="902"/>
    </row>
    <row r="916" spans="1:9" ht="15.75">
      <c r="A916" s="1350" t="s">
        <v>3050</v>
      </c>
      <c r="B916" s="1351">
        <v>80</v>
      </c>
      <c r="C916" s="1351">
        <v>300</v>
      </c>
      <c r="D916" s="1351">
        <v>2100</v>
      </c>
      <c r="E916" s="1568">
        <v>4845</v>
      </c>
      <c r="F916" s="1573">
        <v>90952</v>
      </c>
      <c r="G916" s="1337">
        <f t="shared" si="14"/>
        <v>90952</v>
      </c>
      <c r="I916" s="902"/>
    </row>
    <row r="917" spans="1:9" ht="15.75">
      <c r="A917" s="1350" t="s">
        <v>3051</v>
      </c>
      <c r="B917" s="1351">
        <v>80</v>
      </c>
      <c r="C917" s="1351">
        <v>300</v>
      </c>
      <c r="D917" s="1351">
        <v>2200</v>
      </c>
      <c r="E917" s="1568">
        <v>5130</v>
      </c>
      <c r="F917" s="1573">
        <v>94938</v>
      </c>
      <c r="G917" s="1337">
        <f t="shared" si="14"/>
        <v>94938</v>
      </c>
      <c r="I917" s="902"/>
    </row>
    <row r="918" spans="1:9" ht="15.75">
      <c r="A918" s="1350" t="s">
        <v>3052</v>
      </c>
      <c r="B918" s="1351">
        <v>80</v>
      </c>
      <c r="C918" s="1351">
        <v>300</v>
      </c>
      <c r="D918" s="1351">
        <v>2300</v>
      </c>
      <c r="E918" s="1568">
        <v>5415</v>
      </c>
      <c r="F918" s="1573">
        <v>98924</v>
      </c>
      <c r="G918" s="1337">
        <f t="shared" si="14"/>
        <v>98924</v>
      </c>
      <c r="I918" s="902"/>
    </row>
    <row r="919" spans="1:9" ht="15.75">
      <c r="A919" s="1350" t="s">
        <v>3053</v>
      </c>
      <c r="B919" s="1351">
        <v>80</v>
      </c>
      <c r="C919" s="1351">
        <v>300</v>
      </c>
      <c r="D919" s="1351">
        <v>2400</v>
      </c>
      <c r="E919" s="1568">
        <v>5700</v>
      </c>
      <c r="F919" s="1573">
        <v>102911</v>
      </c>
      <c r="G919" s="1337">
        <f t="shared" si="14"/>
        <v>102911</v>
      </c>
      <c r="I919" s="902"/>
    </row>
    <row r="920" spans="1:9" ht="15.75">
      <c r="A920" s="1350" t="s">
        <v>3054</v>
      </c>
      <c r="B920" s="1351">
        <v>80</v>
      </c>
      <c r="C920" s="1351">
        <v>300</v>
      </c>
      <c r="D920" s="1351">
        <v>2500</v>
      </c>
      <c r="E920" s="1568">
        <v>5985</v>
      </c>
      <c r="F920" s="1573">
        <v>106897</v>
      </c>
      <c r="G920" s="1337">
        <f t="shared" si="14"/>
        <v>106897</v>
      </c>
      <c r="I920" s="902"/>
    </row>
    <row r="921" spans="1:9" ht="15.75">
      <c r="A921" s="1350" t="s">
        <v>3055</v>
      </c>
      <c r="B921" s="1351">
        <v>80</v>
      </c>
      <c r="C921" s="1351">
        <v>300</v>
      </c>
      <c r="D921" s="1351">
        <v>2600</v>
      </c>
      <c r="E921" s="1568">
        <v>6270</v>
      </c>
      <c r="F921" s="1573">
        <v>110883</v>
      </c>
      <c r="G921" s="1337">
        <f t="shared" si="14"/>
        <v>110883</v>
      </c>
      <c r="I921" s="902"/>
    </row>
    <row r="922" spans="1:9" ht="15.75">
      <c r="A922" s="1350" t="s">
        <v>3056</v>
      </c>
      <c r="B922" s="1351">
        <v>80</v>
      </c>
      <c r="C922" s="1351">
        <v>300</v>
      </c>
      <c r="D922" s="1351">
        <v>2700</v>
      </c>
      <c r="E922" s="1568">
        <v>6555</v>
      </c>
      <c r="F922" s="1573">
        <v>114870</v>
      </c>
      <c r="G922" s="1337">
        <f t="shared" si="14"/>
        <v>114870</v>
      </c>
      <c r="I922" s="902"/>
    </row>
    <row r="923" spans="1:9" ht="15.75">
      <c r="A923" s="1350" t="s">
        <v>3057</v>
      </c>
      <c r="B923" s="1351">
        <v>80</v>
      </c>
      <c r="C923" s="1351">
        <v>300</v>
      </c>
      <c r="D923" s="1351">
        <v>2800</v>
      </c>
      <c r="E923" s="1568">
        <v>6840</v>
      </c>
      <c r="F923" s="1573">
        <v>118856</v>
      </c>
      <c r="G923" s="1337">
        <f t="shared" si="14"/>
        <v>118856</v>
      </c>
      <c r="I923" s="902"/>
    </row>
    <row r="924" spans="1:9" ht="15.75">
      <c r="A924" s="1350" t="s">
        <v>3058</v>
      </c>
      <c r="B924" s="1351">
        <v>80</v>
      </c>
      <c r="C924" s="1351">
        <v>300</v>
      </c>
      <c r="D924" s="1351">
        <v>2900</v>
      </c>
      <c r="E924" s="1568">
        <v>7125</v>
      </c>
      <c r="F924" s="1573">
        <v>122842</v>
      </c>
      <c r="G924" s="1337">
        <f t="shared" si="14"/>
        <v>122842</v>
      </c>
      <c r="I924" s="902"/>
    </row>
    <row r="925" spans="1:9" ht="15.75">
      <c r="A925" s="1350" t="s">
        <v>3059</v>
      </c>
      <c r="B925" s="1351">
        <v>80</v>
      </c>
      <c r="C925" s="1351">
        <v>300</v>
      </c>
      <c r="D925" s="1351">
        <v>3000</v>
      </c>
      <c r="E925" s="1568">
        <v>7410</v>
      </c>
      <c r="F925" s="1573">
        <v>126828</v>
      </c>
      <c r="G925" s="1337">
        <f t="shared" si="14"/>
        <v>126828</v>
      </c>
      <c r="I925" s="902"/>
    </row>
    <row r="926" spans="1:9" ht="15.75">
      <c r="A926" s="1350" t="s">
        <v>3060</v>
      </c>
      <c r="B926" s="1351">
        <v>80</v>
      </c>
      <c r="C926" s="1351">
        <v>300</v>
      </c>
      <c r="D926" s="1351">
        <v>3100</v>
      </c>
      <c r="E926" s="1568">
        <v>7695</v>
      </c>
      <c r="F926" s="1573">
        <v>130815</v>
      </c>
      <c r="G926" s="1337">
        <f t="shared" si="14"/>
        <v>130815</v>
      </c>
      <c r="I926" s="902"/>
    </row>
    <row r="927" spans="1:9" ht="15.75">
      <c r="A927" s="1350" t="s">
        <v>3061</v>
      </c>
      <c r="B927" s="1351">
        <v>80</v>
      </c>
      <c r="C927" s="1351">
        <v>300</v>
      </c>
      <c r="D927" s="1351">
        <v>3200</v>
      </c>
      <c r="E927" s="1568">
        <v>7980</v>
      </c>
      <c r="F927" s="1573">
        <v>134801</v>
      </c>
      <c r="G927" s="1337">
        <f t="shared" si="14"/>
        <v>134801</v>
      </c>
      <c r="I927" s="902"/>
    </row>
    <row r="928" spans="1:9" ht="15.75">
      <c r="A928" s="1350" t="s">
        <v>3062</v>
      </c>
      <c r="B928" s="1351">
        <v>80</v>
      </c>
      <c r="C928" s="1351">
        <v>300</v>
      </c>
      <c r="D928" s="1351">
        <v>3300</v>
      </c>
      <c r="E928" s="1568">
        <v>8265</v>
      </c>
      <c r="F928" s="1573">
        <v>138787</v>
      </c>
      <c r="G928" s="1337">
        <f t="shared" si="14"/>
        <v>138787</v>
      </c>
      <c r="I928" s="902"/>
    </row>
    <row r="929" spans="1:9" ht="15.75">
      <c r="A929" s="1350" t="s">
        <v>3063</v>
      </c>
      <c r="B929" s="1351">
        <v>80</v>
      </c>
      <c r="C929" s="1351">
        <v>300</v>
      </c>
      <c r="D929" s="1351">
        <v>3400</v>
      </c>
      <c r="E929" s="1568">
        <v>8550</v>
      </c>
      <c r="F929" s="1573">
        <v>142774</v>
      </c>
      <c r="G929" s="1337">
        <f t="shared" si="14"/>
        <v>142774</v>
      </c>
      <c r="I929" s="902"/>
    </row>
    <row r="930" spans="1:9" ht="15.75">
      <c r="A930" s="1350" t="s">
        <v>3064</v>
      </c>
      <c r="B930" s="1351">
        <v>80</v>
      </c>
      <c r="C930" s="1351">
        <v>300</v>
      </c>
      <c r="D930" s="1351">
        <v>3500</v>
      </c>
      <c r="E930" s="1568">
        <v>8835</v>
      </c>
      <c r="F930" s="1573">
        <v>146760</v>
      </c>
      <c r="G930" s="1337">
        <f t="shared" si="14"/>
        <v>146760</v>
      </c>
      <c r="I930" s="902"/>
    </row>
    <row r="931" spans="1:9" ht="16.5" thickBot="1">
      <c r="A931" s="1352" t="s">
        <v>3065</v>
      </c>
      <c r="B931" s="1575">
        <v>80</v>
      </c>
      <c r="C931" s="1575">
        <v>300</v>
      </c>
      <c r="D931" s="1575">
        <v>3600</v>
      </c>
      <c r="E931" s="1569">
        <v>9120</v>
      </c>
      <c r="F931" s="1573">
        <v>150746</v>
      </c>
      <c r="G931" s="1338">
        <f t="shared" si="14"/>
        <v>150746</v>
      </c>
      <c r="I931" s="902"/>
    </row>
    <row r="932" spans="1:9" ht="15.75">
      <c r="A932" s="1348" t="s">
        <v>3066</v>
      </c>
      <c r="B932" s="1349">
        <v>80</v>
      </c>
      <c r="C932" s="1349">
        <v>380</v>
      </c>
      <c r="D932" s="1349">
        <v>800</v>
      </c>
      <c r="E932" s="1567">
        <v>1309</v>
      </c>
      <c r="F932" s="1573">
        <v>44025</v>
      </c>
      <c r="G932" s="1336">
        <f t="shared" si="14"/>
        <v>44025</v>
      </c>
      <c r="I932" s="902"/>
    </row>
    <row r="933" spans="1:9" ht="15.75">
      <c r="A933" s="1350" t="s">
        <v>3067</v>
      </c>
      <c r="B933" s="1351">
        <v>80</v>
      </c>
      <c r="C933" s="1351">
        <v>380</v>
      </c>
      <c r="D933" s="1351">
        <v>900</v>
      </c>
      <c r="E933" s="1568">
        <v>1636</v>
      </c>
      <c r="F933" s="1573">
        <v>48544</v>
      </c>
      <c r="G933" s="1337">
        <f t="shared" si="14"/>
        <v>48544</v>
      </c>
      <c r="I933" s="902"/>
    </row>
    <row r="934" spans="1:9" ht="15.75">
      <c r="A934" s="1350" t="s">
        <v>3068</v>
      </c>
      <c r="B934" s="1351">
        <v>80</v>
      </c>
      <c r="C934" s="1351">
        <v>380</v>
      </c>
      <c r="D934" s="1351">
        <v>1000</v>
      </c>
      <c r="E934" s="1568">
        <v>1964</v>
      </c>
      <c r="F934" s="1573">
        <v>53062</v>
      </c>
      <c r="G934" s="1337">
        <f t="shared" si="14"/>
        <v>53062</v>
      </c>
      <c r="I934" s="902"/>
    </row>
    <row r="935" spans="1:9" ht="15.75">
      <c r="A935" s="1350" t="s">
        <v>3069</v>
      </c>
      <c r="B935" s="1351">
        <v>80</v>
      </c>
      <c r="C935" s="1351">
        <v>380</v>
      </c>
      <c r="D935" s="1351">
        <v>1100</v>
      </c>
      <c r="E935" s="1568">
        <v>2291</v>
      </c>
      <c r="F935" s="1573">
        <v>57581</v>
      </c>
      <c r="G935" s="1337">
        <f t="shared" si="14"/>
        <v>57581</v>
      </c>
      <c r="I935" s="902"/>
    </row>
    <row r="936" spans="1:9" ht="15.75">
      <c r="A936" s="1350" t="s">
        <v>3070</v>
      </c>
      <c r="B936" s="1351">
        <v>80</v>
      </c>
      <c r="C936" s="1351">
        <v>380</v>
      </c>
      <c r="D936" s="1351">
        <v>1200</v>
      </c>
      <c r="E936" s="1568">
        <v>2618</v>
      </c>
      <c r="F936" s="1573">
        <v>62100</v>
      </c>
      <c r="G936" s="1337">
        <f t="shared" si="14"/>
        <v>62100</v>
      </c>
      <c r="I936" s="902"/>
    </row>
    <row r="937" spans="1:9" ht="15.75">
      <c r="A937" s="1350" t="s">
        <v>3071</v>
      </c>
      <c r="B937" s="1351">
        <v>80</v>
      </c>
      <c r="C937" s="1351">
        <v>380</v>
      </c>
      <c r="D937" s="1351">
        <v>1300</v>
      </c>
      <c r="E937" s="1568">
        <v>2945</v>
      </c>
      <c r="F937" s="1573">
        <v>66618</v>
      </c>
      <c r="G937" s="1337">
        <f t="shared" si="14"/>
        <v>66618</v>
      </c>
      <c r="I937" s="902"/>
    </row>
    <row r="938" spans="1:9" ht="15.75">
      <c r="A938" s="1350" t="s">
        <v>3072</v>
      </c>
      <c r="B938" s="1351">
        <v>80</v>
      </c>
      <c r="C938" s="1351">
        <v>380</v>
      </c>
      <c r="D938" s="1351">
        <v>1400</v>
      </c>
      <c r="E938" s="1568">
        <v>3273</v>
      </c>
      <c r="F938" s="1573">
        <v>71137</v>
      </c>
      <c r="G938" s="1337">
        <f t="shared" si="14"/>
        <v>71137</v>
      </c>
      <c r="I938" s="902"/>
    </row>
    <row r="939" spans="1:9" ht="15.75">
      <c r="A939" s="1350" t="s">
        <v>3073</v>
      </c>
      <c r="B939" s="1351">
        <v>80</v>
      </c>
      <c r="C939" s="1351">
        <v>380</v>
      </c>
      <c r="D939" s="1351">
        <v>1500</v>
      </c>
      <c r="E939" s="1568">
        <v>3800</v>
      </c>
      <c r="F939" s="1573">
        <v>75656</v>
      </c>
      <c r="G939" s="1337">
        <f t="shared" si="14"/>
        <v>75656</v>
      </c>
      <c r="I939" s="902"/>
    </row>
    <row r="940" spans="1:9" ht="15.75">
      <c r="A940" s="1350" t="s">
        <v>3074</v>
      </c>
      <c r="B940" s="1351">
        <v>80</v>
      </c>
      <c r="C940" s="1351">
        <v>380</v>
      </c>
      <c r="D940" s="1351">
        <v>1600</v>
      </c>
      <c r="E940" s="1568">
        <v>3927</v>
      </c>
      <c r="F940" s="1573">
        <v>80174</v>
      </c>
      <c r="G940" s="1337">
        <f t="shared" si="14"/>
        <v>80174</v>
      </c>
      <c r="I940" s="902"/>
    </row>
    <row r="941" spans="1:9" ht="15.75">
      <c r="A941" s="1350" t="s">
        <v>3075</v>
      </c>
      <c r="B941" s="1351">
        <v>80</v>
      </c>
      <c r="C941" s="1351">
        <v>380</v>
      </c>
      <c r="D941" s="1351">
        <v>1700</v>
      </c>
      <c r="E941" s="1568">
        <v>4254</v>
      </c>
      <c r="F941" s="1573">
        <v>84693</v>
      </c>
      <c r="G941" s="1337">
        <f t="shared" si="14"/>
        <v>84693</v>
      </c>
      <c r="I941" s="902"/>
    </row>
    <row r="942" spans="1:9" ht="15.75">
      <c r="A942" s="1350" t="s">
        <v>3076</v>
      </c>
      <c r="B942" s="1351">
        <v>80</v>
      </c>
      <c r="C942" s="1351">
        <v>380</v>
      </c>
      <c r="D942" s="1351">
        <v>1800</v>
      </c>
      <c r="E942" s="1568">
        <v>4582</v>
      </c>
      <c r="F942" s="1573">
        <v>89211</v>
      </c>
      <c r="G942" s="1337">
        <f t="shared" si="14"/>
        <v>89211</v>
      </c>
      <c r="I942" s="902"/>
    </row>
    <row r="943" spans="1:9" ht="15.75">
      <c r="A943" s="1350" t="s">
        <v>3077</v>
      </c>
      <c r="B943" s="1351">
        <v>80</v>
      </c>
      <c r="C943" s="1351">
        <v>380</v>
      </c>
      <c r="D943" s="1351">
        <v>1900</v>
      </c>
      <c r="E943" s="1568">
        <v>4909</v>
      </c>
      <c r="F943" s="1573">
        <v>93730</v>
      </c>
      <c r="G943" s="1337">
        <f t="shared" si="14"/>
        <v>93730</v>
      </c>
      <c r="I943" s="902"/>
    </row>
    <row r="944" spans="1:9" ht="15.75">
      <c r="A944" s="1350" t="s">
        <v>3078</v>
      </c>
      <c r="B944" s="1351">
        <v>80</v>
      </c>
      <c r="C944" s="1351">
        <v>380</v>
      </c>
      <c r="D944" s="1351">
        <v>2000</v>
      </c>
      <c r="E944" s="1568">
        <v>5236</v>
      </c>
      <c r="F944" s="1573">
        <v>98249</v>
      </c>
      <c r="G944" s="1337">
        <f t="shared" si="14"/>
        <v>98249</v>
      </c>
      <c r="I944" s="902"/>
    </row>
    <row r="945" spans="1:9" ht="15.75">
      <c r="A945" s="1350" t="s">
        <v>3079</v>
      </c>
      <c r="B945" s="1351">
        <v>80</v>
      </c>
      <c r="C945" s="1351">
        <v>380</v>
      </c>
      <c r="D945" s="1351">
        <v>2100</v>
      </c>
      <c r="E945" s="1568">
        <v>5563</v>
      </c>
      <c r="F945" s="1573">
        <v>102767</v>
      </c>
      <c r="G945" s="1337">
        <f t="shared" si="14"/>
        <v>102767</v>
      </c>
      <c r="I945" s="902"/>
    </row>
    <row r="946" spans="1:9" ht="15.75">
      <c r="A946" s="1350" t="s">
        <v>3080</v>
      </c>
      <c r="B946" s="1351">
        <v>80</v>
      </c>
      <c r="C946" s="1351">
        <v>380</v>
      </c>
      <c r="D946" s="1351">
        <v>2200</v>
      </c>
      <c r="E946" s="1568">
        <v>5891</v>
      </c>
      <c r="F946" s="1573">
        <v>107286</v>
      </c>
      <c r="G946" s="1337">
        <f t="shared" si="14"/>
        <v>107286</v>
      </c>
      <c r="I946" s="902"/>
    </row>
    <row r="947" spans="1:9" ht="15.75">
      <c r="A947" s="1350" t="s">
        <v>3081</v>
      </c>
      <c r="B947" s="1351">
        <v>80</v>
      </c>
      <c r="C947" s="1351">
        <v>380</v>
      </c>
      <c r="D947" s="1351">
        <v>2300</v>
      </c>
      <c r="E947" s="1568">
        <v>6218</v>
      </c>
      <c r="F947" s="1573">
        <v>111804</v>
      </c>
      <c r="G947" s="1337">
        <f t="shared" si="14"/>
        <v>111804</v>
      </c>
      <c r="I947" s="902"/>
    </row>
    <row r="948" spans="1:9" ht="15.75">
      <c r="A948" s="1350" t="s">
        <v>3082</v>
      </c>
      <c r="B948" s="1351">
        <v>80</v>
      </c>
      <c r="C948" s="1351">
        <v>380</v>
      </c>
      <c r="D948" s="1351">
        <v>2400</v>
      </c>
      <c r="E948" s="1568">
        <v>6545</v>
      </c>
      <c r="F948" s="1573">
        <v>116323</v>
      </c>
      <c r="G948" s="1337">
        <f t="shared" si="14"/>
        <v>116323</v>
      </c>
      <c r="I948" s="902"/>
    </row>
    <row r="949" spans="1:9" ht="15.75">
      <c r="A949" s="1350" t="s">
        <v>3083</v>
      </c>
      <c r="B949" s="1351">
        <v>80</v>
      </c>
      <c r="C949" s="1351">
        <v>380</v>
      </c>
      <c r="D949" s="1351">
        <v>2500</v>
      </c>
      <c r="E949" s="1568">
        <v>6872</v>
      </c>
      <c r="F949" s="1573">
        <v>120842</v>
      </c>
      <c r="G949" s="1337">
        <f t="shared" si="14"/>
        <v>120842</v>
      </c>
      <c r="I949" s="902"/>
    </row>
    <row r="950" spans="1:9" ht="15.75">
      <c r="A950" s="1350" t="s">
        <v>3084</v>
      </c>
      <c r="B950" s="1351">
        <v>80</v>
      </c>
      <c r="C950" s="1351">
        <v>380</v>
      </c>
      <c r="D950" s="1351">
        <v>2600</v>
      </c>
      <c r="E950" s="1568">
        <v>7200</v>
      </c>
      <c r="F950" s="1573">
        <v>125360</v>
      </c>
      <c r="G950" s="1337">
        <f t="shared" si="14"/>
        <v>125360</v>
      </c>
      <c r="I950" s="902"/>
    </row>
    <row r="951" spans="1:9" ht="15.75">
      <c r="A951" s="1350" t="s">
        <v>3085</v>
      </c>
      <c r="B951" s="1351">
        <v>80</v>
      </c>
      <c r="C951" s="1351">
        <v>380</v>
      </c>
      <c r="D951" s="1351">
        <v>2700</v>
      </c>
      <c r="E951" s="1568">
        <v>7527</v>
      </c>
      <c r="F951" s="1573">
        <v>129879</v>
      </c>
      <c r="G951" s="1337">
        <f t="shared" si="14"/>
        <v>129879</v>
      </c>
      <c r="I951" s="902"/>
    </row>
    <row r="952" spans="1:9" ht="15.75">
      <c r="A952" s="1350" t="s">
        <v>3086</v>
      </c>
      <c r="B952" s="1351">
        <v>80</v>
      </c>
      <c r="C952" s="1351">
        <v>380</v>
      </c>
      <c r="D952" s="1351">
        <v>2800</v>
      </c>
      <c r="E952" s="1568">
        <v>7854</v>
      </c>
      <c r="F952" s="1573">
        <v>134398</v>
      </c>
      <c r="G952" s="1337">
        <f t="shared" si="14"/>
        <v>134398</v>
      </c>
      <c r="I952" s="902"/>
    </row>
    <row r="953" spans="1:9" ht="15.75">
      <c r="A953" s="1350" t="s">
        <v>3087</v>
      </c>
      <c r="B953" s="1351">
        <v>80</v>
      </c>
      <c r="C953" s="1351">
        <v>380</v>
      </c>
      <c r="D953" s="1351">
        <v>2900</v>
      </c>
      <c r="E953" s="1568">
        <v>8181</v>
      </c>
      <c r="F953" s="1573">
        <v>138916</v>
      </c>
      <c r="G953" s="1337">
        <f t="shared" si="14"/>
        <v>138916</v>
      </c>
      <c r="I953" s="902"/>
    </row>
    <row r="954" spans="1:9" ht="15.75">
      <c r="A954" s="1350" t="s">
        <v>3088</v>
      </c>
      <c r="B954" s="1351">
        <v>80</v>
      </c>
      <c r="C954" s="1351">
        <v>380</v>
      </c>
      <c r="D954" s="1351">
        <v>3000</v>
      </c>
      <c r="E954" s="1568">
        <v>8509</v>
      </c>
      <c r="F954" s="1573">
        <v>143435</v>
      </c>
      <c r="G954" s="1337">
        <f t="shared" si="14"/>
        <v>143435</v>
      </c>
      <c r="I954" s="902"/>
    </row>
    <row r="955" spans="1:9" ht="15.75">
      <c r="A955" s="1350" t="s">
        <v>3089</v>
      </c>
      <c r="B955" s="1351">
        <v>80</v>
      </c>
      <c r="C955" s="1351">
        <v>380</v>
      </c>
      <c r="D955" s="1351">
        <v>3100</v>
      </c>
      <c r="E955" s="1568">
        <v>8836</v>
      </c>
      <c r="F955" s="1573">
        <v>147953</v>
      </c>
      <c r="G955" s="1337">
        <f t="shared" si="14"/>
        <v>147953</v>
      </c>
      <c r="I955" s="902"/>
    </row>
    <row r="956" spans="1:9" ht="15.75">
      <c r="A956" s="1350" t="s">
        <v>3090</v>
      </c>
      <c r="B956" s="1351">
        <v>80</v>
      </c>
      <c r="C956" s="1351">
        <v>380</v>
      </c>
      <c r="D956" s="1351">
        <v>3200</v>
      </c>
      <c r="E956" s="1568">
        <v>9163</v>
      </c>
      <c r="F956" s="1573">
        <v>152472</v>
      </c>
      <c r="G956" s="1337">
        <f t="shared" si="14"/>
        <v>152472</v>
      </c>
      <c r="I956" s="902"/>
    </row>
    <row r="957" spans="1:9" ht="15.75">
      <c r="A957" s="1350" t="s">
        <v>3091</v>
      </c>
      <c r="B957" s="1351">
        <v>80</v>
      </c>
      <c r="C957" s="1351">
        <v>380</v>
      </c>
      <c r="D957" s="1351">
        <v>3300</v>
      </c>
      <c r="E957" s="1568">
        <v>9490</v>
      </c>
      <c r="F957" s="1573">
        <v>156991</v>
      </c>
      <c r="G957" s="1337">
        <f t="shared" si="14"/>
        <v>156991</v>
      </c>
      <c r="I957" s="902"/>
    </row>
    <row r="958" spans="1:9" ht="15.75">
      <c r="A958" s="1350" t="s">
        <v>3092</v>
      </c>
      <c r="B958" s="1351">
        <v>80</v>
      </c>
      <c r="C958" s="1351">
        <v>380</v>
      </c>
      <c r="D958" s="1351">
        <v>3400</v>
      </c>
      <c r="E958" s="1568">
        <v>9818</v>
      </c>
      <c r="F958" s="1573">
        <v>161509</v>
      </c>
      <c r="G958" s="1337">
        <f t="shared" si="14"/>
        <v>161509</v>
      </c>
      <c r="I958" s="902"/>
    </row>
    <row r="959" spans="1:9" ht="15.75">
      <c r="A959" s="1350" t="s">
        <v>3093</v>
      </c>
      <c r="B959" s="1351">
        <v>80</v>
      </c>
      <c r="C959" s="1351">
        <v>380</v>
      </c>
      <c r="D959" s="1351">
        <v>3500</v>
      </c>
      <c r="E959" s="1568">
        <v>10145</v>
      </c>
      <c r="F959" s="1573">
        <v>166028</v>
      </c>
      <c r="G959" s="1337">
        <f t="shared" si="14"/>
        <v>166028</v>
      </c>
      <c r="I959" s="902"/>
    </row>
    <row r="960" spans="1:9" ht="15.75">
      <c r="A960" s="1350" t="s">
        <v>3094</v>
      </c>
      <c r="B960" s="1351">
        <v>80</v>
      </c>
      <c r="C960" s="1351">
        <v>380</v>
      </c>
      <c r="D960" s="1351">
        <v>3600</v>
      </c>
      <c r="E960" s="1568">
        <v>10472</v>
      </c>
      <c r="F960" s="1573">
        <v>170547</v>
      </c>
      <c r="G960" s="1337">
        <f t="shared" si="14"/>
        <v>170547</v>
      </c>
      <c r="I960" s="902"/>
    </row>
    <row r="961" spans="1:9" ht="15.75">
      <c r="A961" s="1350" t="s">
        <v>3095</v>
      </c>
      <c r="B961" s="1351">
        <v>80</v>
      </c>
      <c r="C961" s="1351">
        <v>380</v>
      </c>
      <c r="D961" s="1351">
        <v>3700</v>
      </c>
      <c r="E961" s="1568">
        <v>10799</v>
      </c>
      <c r="F961" s="1573">
        <v>175065</v>
      </c>
      <c r="G961" s="1337">
        <f t="shared" si="14"/>
        <v>175065</v>
      </c>
      <c r="I961" s="902"/>
    </row>
    <row r="962" spans="1:9" ht="16.5" thickBot="1">
      <c r="A962" s="1352" t="s">
        <v>3096</v>
      </c>
      <c r="B962" s="1575">
        <v>80</v>
      </c>
      <c r="C962" s="1575">
        <v>380</v>
      </c>
      <c r="D962" s="1575">
        <v>3800</v>
      </c>
      <c r="E962" s="1569">
        <v>11127</v>
      </c>
      <c r="F962" s="1573">
        <v>179584</v>
      </c>
      <c r="G962" s="1338">
        <f t="shared" si="14"/>
        <v>179584</v>
      </c>
      <c r="I962" s="902"/>
    </row>
    <row r="963" spans="1:9" ht="15.75">
      <c r="A963" s="1348" t="s">
        <v>3097</v>
      </c>
      <c r="B963" s="1349">
        <v>120</v>
      </c>
      <c r="C963" s="1349">
        <v>260</v>
      </c>
      <c r="D963" s="1349">
        <v>800</v>
      </c>
      <c r="E963" s="1567">
        <v>1120</v>
      </c>
      <c r="F963" s="1573">
        <v>35888</v>
      </c>
      <c r="G963" s="1336">
        <f t="shared" si="14"/>
        <v>35888</v>
      </c>
      <c r="I963" s="902"/>
    </row>
    <row r="964" spans="1:9" ht="15.75">
      <c r="A964" s="1350" t="s">
        <v>3098</v>
      </c>
      <c r="B964" s="1351">
        <v>120</v>
      </c>
      <c r="C964" s="1351">
        <v>260</v>
      </c>
      <c r="D964" s="1351">
        <v>900</v>
      </c>
      <c r="E964" s="1568">
        <v>1307</v>
      </c>
      <c r="F964" s="1573">
        <v>39494</v>
      </c>
      <c r="G964" s="1337">
        <f t="shared" si="14"/>
        <v>39494</v>
      </c>
      <c r="I964" s="902"/>
    </row>
    <row r="965" spans="1:9" ht="15.75">
      <c r="A965" s="1350" t="s">
        <v>3099</v>
      </c>
      <c r="B965" s="1351">
        <v>120</v>
      </c>
      <c r="C965" s="1351">
        <v>260</v>
      </c>
      <c r="D965" s="1351">
        <v>1000</v>
      </c>
      <c r="E965" s="1568">
        <v>1493</v>
      </c>
      <c r="F965" s="1573">
        <v>43101</v>
      </c>
      <c r="G965" s="1337">
        <f t="shared" si="14"/>
        <v>43101</v>
      </c>
      <c r="I965" s="902"/>
    </row>
    <row r="966" spans="1:9" ht="15.75">
      <c r="A966" s="1350" t="s">
        <v>3100</v>
      </c>
      <c r="B966" s="1351">
        <v>120</v>
      </c>
      <c r="C966" s="1351">
        <v>260</v>
      </c>
      <c r="D966" s="1351">
        <v>1100</v>
      </c>
      <c r="E966" s="1568">
        <v>1680</v>
      </c>
      <c r="F966" s="1573">
        <v>46707</v>
      </c>
      <c r="G966" s="1337">
        <f t="shared" si="14"/>
        <v>46707</v>
      </c>
      <c r="I966" s="902"/>
    </row>
    <row r="967" spans="1:9" ht="15.75">
      <c r="A967" s="1350" t="s">
        <v>3101</v>
      </c>
      <c r="B967" s="1351">
        <v>120</v>
      </c>
      <c r="C967" s="1351">
        <v>260</v>
      </c>
      <c r="D967" s="1351">
        <v>1200</v>
      </c>
      <c r="E967" s="1568">
        <v>1867</v>
      </c>
      <c r="F967" s="1573">
        <v>50313</v>
      </c>
      <c r="G967" s="1337">
        <f t="shared" si="14"/>
        <v>50313</v>
      </c>
      <c r="I967" s="902"/>
    </row>
    <row r="968" spans="1:9" ht="15.75">
      <c r="A968" s="1350" t="s">
        <v>3102</v>
      </c>
      <c r="B968" s="1351">
        <v>120</v>
      </c>
      <c r="C968" s="1351">
        <v>260</v>
      </c>
      <c r="D968" s="1351">
        <v>1300</v>
      </c>
      <c r="E968" s="1568">
        <v>2053</v>
      </c>
      <c r="F968" s="1573">
        <v>53920</v>
      </c>
      <c r="G968" s="1337">
        <f t="shared" si="14"/>
        <v>53920</v>
      </c>
      <c r="I968" s="902"/>
    </row>
    <row r="969" spans="1:9" ht="15.75">
      <c r="A969" s="1350" t="s">
        <v>3103</v>
      </c>
      <c r="B969" s="1351">
        <v>120</v>
      </c>
      <c r="C969" s="1351">
        <v>260</v>
      </c>
      <c r="D969" s="1351">
        <v>1400</v>
      </c>
      <c r="E969" s="1568">
        <v>2240</v>
      </c>
      <c r="F969" s="1573">
        <v>57526</v>
      </c>
      <c r="G969" s="1337">
        <f t="shared" si="14"/>
        <v>57526</v>
      </c>
      <c r="I969" s="902"/>
    </row>
    <row r="970" spans="1:9" ht="15.75">
      <c r="A970" s="1350" t="s">
        <v>3104</v>
      </c>
      <c r="B970" s="1351">
        <v>120</v>
      </c>
      <c r="C970" s="1351">
        <v>260</v>
      </c>
      <c r="D970" s="1351">
        <v>1500</v>
      </c>
      <c r="E970" s="1568">
        <v>2427</v>
      </c>
      <c r="F970" s="1573">
        <v>61133</v>
      </c>
      <c r="G970" s="1337">
        <f t="shared" si="14"/>
        <v>61133</v>
      </c>
      <c r="I970" s="902"/>
    </row>
    <row r="971" spans="1:9" ht="15.75">
      <c r="A971" s="1350" t="s">
        <v>3105</v>
      </c>
      <c r="B971" s="1351">
        <v>120</v>
      </c>
      <c r="C971" s="1351">
        <v>260</v>
      </c>
      <c r="D971" s="1351">
        <v>1600</v>
      </c>
      <c r="E971" s="1568">
        <v>2613</v>
      </c>
      <c r="F971" s="1573">
        <v>64739</v>
      </c>
      <c r="G971" s="1337">
        <f t="shared" si="14"/>
        <v>64739</v>
      </c>
      <c r="I971" s="902"/>
    </row>
    <row r="972" spans="1:9" ht="15.75">
      <c r="A972" s="1350" t="s">
        <v>3106</v>
      </c>
      <c r="B972" s="1351">
        <v>120</v>
      </c>
      <c r="C972" s="1351">
        <v>260</v>
      </c>
      <c r="D972" s="1351">
        <v>1700</v>
      </c>
      <c r="E972" s="1568">
        <v>2800</v>
      </c>
      <c r="F972" s="1573">
        <v>68345</v>
      </c>
      <c r="G972" s="1337">
        <f t="shared" si="14"/>
        <v>68345</v>
      </c>
      <c r="I972" s="902"/>
    </row>
    <row r="973" spans="1:9" ht="15.75">
      <c r="A973" s="1350" t="s">
        <v>3107</v>
      </c>
      <c r="B973" s="1351">
        <v>120</v>
      </c>
      <c r="C973" s="1351">
        <v>260</v>
      </c>
      <c r="D973" s="1351">
        <v>1800</v>
      </c>
      <c r="E973" s="1568">
        <v>2987</v>
      </c>
      <c r="F973" s="1573">
        <v>71952</v>
      </c>
      <c r="G973" s="1337">
        <f t="shared" ref="G973:G1036" si="15">(F973-F973*$B$4)</f>
        <v>71952</v>
      </c>
      <c r="I973" s="902"/>
    </row>
    <row r="974" spans="1:9" ht="15.75">
      <c r="A974" s="1350" t="s">
        <v>3108</v>
      </c>
      <c r="B974" s="1351">
        <v>120</v>
      </c>
      <c r="C974" s="1351">
        <v>260</v>
      </c>
      <c r="D974" s="1351">
        <v>1900</v>
      </c>
      <c r="E974" s="1568">
        <v>3173</v>
      </c>
      <c r="F974" s="1573">
        <v>75558</v>
      </c>
      <c r="G974" s="1337">
        <f t="shared" si="15"/>
        <v>75558</v>
      </c>
      <c r="I974" s="902"/>
    </row>
    <row r="975" spans="1:9" ht="15.75">
      <c r="A975" s="1350" t="s">
        <v>3109</v>
      </c>
      <c r="B975" s="1351">
        <v>120</v>
      </c>
      <c r="C975" s="1351">
        <v>260</v>
      </c>
      <c r="D975" s="1351">
        <v>2000</v>
      </c>
      <c r="E975" s="1568">
        <v>3360</v>
      </c>
      <c r="F975" s="1573">
        <v>79164</v>
      </c>
      <c r="G975" s="1337">
        <f t="shared" si="15"/>
        <v>79164</v>
      </c>
      <c r="I975" s="902"/>
    </row>
    <row r="976" spans="1:9" ht="15.75">
      <c r="A976" s="1350" t="s">
        <v>3110</v>
      </c>
      <c r="B976" s="1351">
        <v>120</v>
      </c>
      <c r="C976" s="1351">
        <v>260</v>
      </c>
      <c r="D976" s="1351">
        <v>2100</v>
      </c>
      <c r="E976" s="1568">
        <v>3547</v>
      </c>
      <c r="F976" s="1573">
        <v>82771</v>
      </c>
      <c r="G976" s="1337">
        <f t="shared" si="15"/>
        <v>82771</v>
      </c>
      <c r="I976" s="902"/>
    </row>
    <row r="977" spans="1:9" ht="15.75">
      <c r="A977" s="1350" t="s">
        <v>3111</v>
      </c>
      <c r="B977" s="1351">
        <v>120</v>
      </c>
      <c r="C977" s="1351">
        <v>260</v>
      </c>
      <c r="D977" s="1351">
        <v>2200</v>
      </c>
      <c r="E977" s="1568">
        <v>3733</v>
      </c>
      <c r="F977" s="1573">
        <v>86377</v>
      </c>
      <c r="G977" s="1337">
        <f t="shared" si="15"/>
        <v>86377</v>
      </c>
      <c r="I977" s="902"/>
    </row>
    <row r="978" spans="1:9" ht="15.75">
      <c r="A978" s="1350" t="s">
        <v>3112</v>
      </c>
      <c r="B978" s="1351">
        <v>120</v>
      </c>
      <c r="C978" s="1351">
        <v>260</v>
      </c>
      <c r="D978" s="1351">
        <v>2300</v>
      </c>
      <c r="E978" s="1568">
        <v>3920</v>
      </c>
      <c r="F978" s="1573">
        <v>89984</v>
      </c>
      <c r="G978" s="1337">
        <f t="shared" si="15"/>
        <v>89984</v>
      </c>
      <c r="I978" s="902"/>
    </row>
    <row r="979" spans="1:9" ht="15.75">
      <c r="A979" s="1350" t="s">
        <v>3113</v>
      </c>
      <c r="B979" s="1351">
        <v>120</v>
      </c>
      <c r="C979" s="1351">
        <v>260</v>
      </c>
      <c r="D979" s="1351">
        <v>2400</v>
      </c>
      <c r="E979" s="1568">
        <v>4107</v>
      </c>
      <c r="F979" s="1573">
        <v>93590</v>
      </c>
      <c r="G979" s="1337">
        <f t="shared" si="15"/>
        <v>93590</v>
      </c>
      <c r="I979" s="902"/>
    </row>
    <row r="980" spans="1:9" ht="15.75">
      <c r="A980" s="1350" t="s">
        <v>3114</v>
      </c>
      <c r="B980" s="1351">
        <v>120</v>
      </c>
      <c r="C980" s="1351">
        <v>260</v>
      </c>
      <c r="D980" s="1351">
        <v>2500</v>
      </c>
      <c r="E980" s="1568">
        <v>4293</v>
      </c>
      <c r="F980" s="1573">
        <v>97196</v>
      </c>
      <c r="G980" s="1337">
        <f t="shared" si="15"/>
        <v>97196</v>
      </c>
      <c r="I980" s="902"/>
    </row>
    <row r="981" spans="1:9" ht="15.75">
      <c r="A981" s="1350" t="s">
        <v>3115</v>
      </c>
      <c r="B981" s="1351">
        <v>120</v>
      </c>
      <c r="C981" s="1351">
        <v>260</v>
      </c>
      <c r="D981" s="1351">
        <v>2600</v>
      </c>
      <c r="E981" s="1568">
        <v>4480</v>
      </c>
      <c r="F981" s="1573">
        <v>100803</v>
      </c>
      <c r="G981" s="1337">
        <f t="shared" si="15"/>
        <v>100803</v>
      </c>
      <c r="I981" s="902"/>
    </row>
    <row r="982" spans="1:9" ht="15.75">
      <c r="A982" s="1350" t="s">
        <v>3116</v>
      </c>
      <c r="B982" s="1351">
        <v>120</v>
      </c>
      <c r="C982" s="1351">
        <v>260</v>
      </c>
      <c r="D982" s="1351">
        <v>2700</v>
      </c>
      <c r="E982" s="1568">
        <v>4667</v>
      </c>
      <c r="F982" s="1573">
        <v>104409</v>
      </c>
      <c r="G982" s="1337">
        <f t="shared" si="15"/>
        <v>104409</v>
      </c>
      <c r="I982" s="902"/>
    </row>
    <row r="983" spans="1:9" ht="15.75">
      <c r="A983" s="1350" t="s">
        <v>3117</v>
      </c>
      <c r="B983" s="1351">
        <v>120</v>
      </c>
      <c r="C983" s="1351">
        <v>260</v>
      </c>
      <c r="D983" s="1351">
        <v>2800</v>
      </c>
      <c r="E983" s="1568">
        <v>4853</v>
      </c>
      <c r="F983" s="1573">
        <v>108015</v>
      </c>
      <c r="G983" s="1337">
        <f t="shared" si="15"/>
        <v>108015</v>
      </c>
      <c r="I983" s="902"/>
    </row>
    <row r="984" spans="1:9" ht="15.75">
      <c r="A984" s="1350" t="s">
        <v>3118</v>
      </c>
      <c r="B984" s="1351">
        <v>120</v>
      </c>
      <c r="C984" s="1351">
        <v>260</v>
      </c>
      <c r="D984" s="1351">
        <v>2900</v>
      </c>
      <c r="E984" s="1568">
        <v>5040</v>
      </c>
      <c r="F984" s="1573">
        <v>111622</v>
      </c>
      <c r="G984" s="1337">
        <f t="shared" si="15"/>
        <v>111622</v>
      </c>
      <c r="I984" s="902"/>
    </row>
    <row r="985" spans="1:9" ht="15.75">
      <c r="A985" s="1350" t="s">
        <v>3119</v>
      </c>
      <c r="B985" s="1351">
        <v>120</v>
      </c>
      <c r="C985" s="1351">
        <v>260</v>
      </c>
      <c r="D985" s="1351">
        <v>3000</v>
      </c>
      <c r="E985" s="1568">
        <v>5227</v>
      </c>
      <c r="F985" s="1573">
        <v>115228</v>
      </c>
      <c r="G985" s="1337">
        <f t="shared" si="15"/>
        <v>115228</v>
      </c>
      <c r="I985" s="902"/>
    </row>
    <row r="986" spans="1:9" ht="15.75">
      <c r="A986" s="1350" t="s">
        <v>3120</v>
      </c>
      <c r="B986" s="1351">
        <v>120</v>
      </c>
      <c r="C986" s="1351">
        <v>260</v>
      </c>
      <c r="D986" s="1351">
        <v>3100</v>
      </c>
      <c r="E986" s="1568">
        <v>5413</v>
      </c>
      <c r="F986" s="1573">
        <v>118835</v>
      </c>
      <c r="G986" s="1337">
        <f t="shared" si="15"/>
        <v>118835</v>
      </c>
      <c r="I986" s="902"/>
    </row>
    <row r="987" spans="1:9" ht="15.75">
      <c r="A987" s="1350" t="s">
        <v>3121</v>
      </c>
      <c r="B987" s="1351">
        <v>120</v>
      </c>
      <c r="C987" s="1351">
        <v>260</v>
      </c>
      <c r="D987" s="1351">
        <v>3200</v>
      </c>
      <c r="E987" s="1568">
        <v>5600</v>
      </c>
      <c r="F987" s="1573">
        <v>122441</v>
      </c>
      <c r="G987" s="1337">
        <f t="shared" si="15"/>
        <v>122441</v>
      </c>
      <c r="I987" s="902"/>
    </row>
    <row r="988" spans="1:9" ht="15.75">
      <c r="A988" s="1350" t="s">
        <v>3122</v>
      </c>
      <c r="B988" s="1351">
        <v>120</v>
      </c>
      <c r="C988" s="1351">
        <v>260</v>
      </c>
      <c r="D988" s="1351">
        <v>3300</v>
      </c>
      <c r="E988" s="1568">
        <v>5787</v>
      </c>
      <c r="F988" s="1573">
        <v>126047</v>
      </c>
      <c r="G988" s="1337">
        <f t="shared" si="15"/>
        <v>126047</v>
      </c>
      <c r="I988" s="902"/>
    </row>
    <row r="989" spans="1:9" ht="15.75">
      <c r="A989" s="1350" t="s">
        <v>3123</v>
      </c>
      <c r="B989" s="1351">
        <v>120</v>
      </c>
      <c r="C989" s="1351">
        <v>260</v>
      </c>
      <c r="D989" s="1351">
        <v>3400</v>
      </c>
      <c r="E989" s="1568">
        <v>5973</v>
      </c>
      <c r="F989" s="1573">
        <v>129654</v>
      </c>
      <c r="G989" s="1337">
        <f t="shared" si="15"/>
        <v>129654</v>
      </c>
      <c r="I989" s="902"/>
    </row>
    <row r="990" spans="1:9" ht="15.75">
      <c r="A990" s="1350" t="s">
        <v>3124</v>
      </c>
      <c r="B990" s="1351">
        <v>120</v>
      </c>
      <c r="C990" s="1351">
        <v>260</v>
      </c>
      <c r="D990" s="1351">
        <v>3500</v>
      </c>
      <c r="E990" s="1568">
        <v>6160</v>
      </c>
      <c r="F990" s="1573">
        <v>133260</v>
      </c>
      <c r="G990" s="1337">
        <f t="shared" si="15"/>
        <v>133260</v>
      </c>
      <c r="I990" s="902"/>
    </row>
    <row r="991" spans="1:9" ht="15.75">
      <c r="A991" s="1350" t="s">
        <v>3125</v>
      </c>
      <c r="B991" s="1351">
        <v>120</v>
      </c>
      <c r="C991" s="1351">
        <v>260</v>
      </c>
      <c r="D991" s="1351">
        <v>3600</v>
      </c>
      <c r="E991" s="1568">
        <v>6347</v>
      </c>
      <c r="F991" s="1573">
        <v>136866</v>
      </c>
      <c r="G991" s="1337">
        <f t="shared" si="15"/>
        <v>136866</v>
      </c>
      <c r="I991" s="902"/>
    </row>
    <row r="992" spans="1:9" ht="15.75">
      <c r="A992" s="1350" t="s">
        <v>3126</v>
      </c>
      <c r="B992" s="1351">
        <v>120</v>
      </c>
      <c r="C992" s="1351">
        <v>260</v>
      </c>
      <c r="D992" s="1351">
        <v>3700</v>
      </c>
      <c r="E992" s="1568">
        <v>6533</v>
      </c>
      <c r="F992" s="1573">
        <v>140473</v>
      </c>
      <c r="G992" s="1337">
        <f t="shared" si="15"/>
        <v>140473</v>
      </c>
      <c r="I992" s="902"/>
    </row>
    <row r="993" spans="1:9" ht="15.75">
      <c r="A993" s="1350" t="s">
        <v>3127</v>
      </c>
      <c r="B993" s="1351">
        <v>120</v>
      </c>
      <c r="C993" s="1351">
        <v>260</v>
      </c>
      <c r="D993" s="1351">
        <v>3800</v>
      </c>
      <c r="E993" s="1568">
        <v>6720</v>
      </c>
      <c r="F993" s="1573">
        <v>144079</v>
      </c>
      <c r="G993" s="1337">
        <f t="shared" si="15"/>
        <v>144079</v>
      </c>
      <c r="I993" s="902"/>
    </row>
    <row r="994" spans="1:9" ht="15.75">
      <c r="A994" s="1350" t="s">
        <v>3128</v>
      </c>
      <c r="B994" s="1351">
        <v>120</v>
      </c>
      <c r="C994" s="1351">
        <v>260</v>
      </c>
      <c r="D994" s="1351">
        <v>3900</v>
      </c>
      <c r="E994" s="1568">
        <v>6907</v>
      </c>
      <c r="F994" s="1573">
        <v>147686</v>
      </c>
      <c r="G994" s="1337">
        <f t="shared" si="15"/>
        <v>147686</v>
      </c>
      <c r="I994" s="902"/>
    </row>
    <row r="995" spans="1:9" ht="15.75">
      <c r="A995" s="1350" t="s">
        <v>3129</v>
      </c>
      <c r="B995" s="1351">
        <v>120</v>
      </c>
      <c r="C995" s="1351">
        <v>260</v>
      </c>
      <c r="D995" s="1351">
        <v>4000</v>
      </c>
      <c r="E995" s="1568">
        <v>7093</v>
      </c>
      <c r="F995" s="1573">
        <v>151292</v>
      </c>
      <c r="G995" s="1337">
        <f t="shared" si="15"/>
        <v>151292</v>
      </c>
      <c r="I995" s="902"/>
    </row>
    <row r="996" spans="1:9" ht="15.75">
      <c r="A996" s="1350" t="s">
        <v>3130</v>
      </c>
      <c r="B996" s="1351">
        <v>120</v>
      </c>
      <c r="C996" s="1351">
        <v>260</v>
      </c>
      <c r="D996" s="1351">
        <v>4100</v>
      </c>
      <c r="E996" s="1568">
        <v>7280</v>
      </c>
      <c r="F996" s="1573">
        <v>154898</v>
      </c>
      <c r="G996" s="1337">
        <f t="shared" si="15"/>
        <v>154898</v>
      </c>
      <c r="I996" s="902"/>
    </row>
    <row r="997" spans="1:9" ht="15.75">
      <c r="A997" s="1350" t="s">
        <v>3131</v>
      </c>
      <c r="B997" s="1351">
        <v>120</v>
      </c>
      <c r="C997" s="1351">
        <v>260</v>
      </c>
      <c r="D997" s="1351">
        <v>4200</v>
      </c>
      <c r="E997" s="1568">
        <v>7467</v>
      </c>
      <c r="F997" s="1573">
        <v>158505</v>
      </c>
      <c r="G997" s="1337">
        <f t="shared" si="15"/>
        <v>158505</v>
      </c>
      <c r="I997" s="902"/>
    </row>
    <row r="998" spans="1:9" ht="15.75">
      <c r="A998" s="1350" t="s">
        <v>3132</v>
      </c>
      <c r="B998" s="1351">
        <v>120</v>
      </c>
      <c r="C998" s="1351">
        <v>260</v>
      </c>
      <c r="D998" s="1351">
        <v>4300</v>
      </c>
      <c r="E998" s="1568">
        <v>7653</v>
      </c>
      <c r="F998" s="1573">
        <v>162111</v>
      </c>
      <c r="G998" s="1337">
        <f t="shared" si="15"/>
        <v>162111</v>
      </c>
      <c r="I998" s="902"/>
    </row>
    <row r="999" spans="1:9" ht="15.75">
      <c r="A999" s="1350" t="s">
        <v>3133</v>
      </c>
      <c r="B999" s="1351">
        <v>120</v>
      </c>
      <c r="C999" s="1351">
        <v>260</v>
      </c>
      <c r="D999" s="1351">
        <v>4400</v>
      </c>
      <c r="E999" s="1568">
        <v>7840</v>
      </c>
      <c r="F999" s="1573">
        <v>165718</v>
      </c>
      <c r="G999" s="1337">
        <f t="shared" si="15"/>
        <v>165718</v>
      </c>
      <c r="I999" s="902"/>
    </row>
    <row r="1000" spans="1:9" ht="15.75">
      <c r="A1000" s="1350" t="s">
        <v>3134</v>
      </c>
      <c r="B1000" s="1351">
        <v>120</v>
      </c>
      <c r="C1000" s="1351">
        <v>260</v>
      </c>
      <c r="D1000" s="1351">
        <v>4500</v>
      </c>
      <c r="E1000" s="1568">
        <v>8027</v>
      </c>
      <c r="F1000" s="1573">
        <v>169324</v>
      </c>
      <c r="G1000" s="1337">
        <f t="shared" si="15"/>
        <v>169324</v>
      </c>
      <c r="I1000" s="902"/>
    </row>
    <row r="1001" spans="1:9" ht="15.75">
      <c r="A1001" s="1350" t="s">
        <v>3135</v>
      </c>
      <c r="B1001" s="1351">
        <v>120</v>
      </c>
      <c r="C1001" s="1351">
        <v>260</v>
      </c>
      <c r="D1001" s="1351">
        <v>4600</v>
      </c>
      <c r="E1001" s="1568">
        <v>8213</v>
      </c>
      <c r="F1001" s="1573">
        <v>172930</v>
      </c>
      <c r="G1001" s="1337">
        <f t="shared" si="15"/>
        <v>172930</v>
      </c>
      <c r="I1001" s="902"/>
    </row>
    <row r="1002" spans="1:9" ht="15.75">
      <c r="A1002" s="1350" t="s">
        <v>3136</v>
      </c>
      <c r="B1002" s="1351">
        <v>120</v>
      </c>
      <c r="C1002" s="1351">
        <v>260</v>
      </c>
      <c r="D1002" s="1351">
        <v>4700</v>
      </c>
      <c r="E1002" s="1568">
        <v>8400</v>
      </c>
      <c r="F1002" s="1573">
        <v>176537</v>
      </c>
      <c r="G1002" s="1337">
        <f t="shared" si="15"/>
        <v>176537</v>
      </c>
      <c r="I1002" s="902"/>
    </row>
    <row r="1003" spans="1:9" ht="15.75">
      <c r="A1003" s="1350" t="s">
        <v>3137</v>
      </c>
      <c r="B1003" s="1351">
        <v>120</v>
      </c>
      <c r="C1003" s="1351">
        <v>260</v>
      </c>
      <c r="D1003" s="1351">
        <v>4800</v>
      </c>
      <c r="E1003" s="1568">
        <v>8587</v>
      </c>
      <c r="F1003" s="1573">
        <v>180143</v>
      </c>
      <c r="G1003" s="1337">
        <f t="shared" si="15"/>
        <v>180143</v>
      </c>
      <c r="I1003" s="902"/>
    </row>
    <row r="1004" spans="1:9" ht="15.75">
      <c r="A1004" s="1350" t="s">
        <v>3138</v>
      </c>
      <c r="B1004" s="1351">
        <v>120</v>
      </c>
      <c r="C1004" s="1351">
        <v>260</v>
      </c>
      <c r="D1004" s="1351">
        <v>4900</v>
      </c>
      <c r="E1004" s="1568">
        <v>8774</v>
      </c>
      <c r="F1004" s="1573">
        <v>183749</v>
      </c>
      <c r="G1004" s="1337">
        <f t="shared" si="15"/>
        <v>183749</v>
      </c>
      <c r="I1004" s="902"/>
    </row>
    <row r="1005" spans="1:9" ht="16.5" thickBot="1">
      <c r="A1005" s="1352" t="s">
        <v>3139</v>
      </c>
      <c r="B1005" s="1575">
        <v>120</v>
      </c>
      <c r="C1005" s="1575">
        <v>260</v>
      </c>
      <c r="D1005" s="1575">
        <v>5000</v>
      </c>
      <c r="E1005" s="1569">
        <v>8960</v>
      </c>
      <c r="F1005" s="1573">
        <v>187356</v>
      </c>
      <c r="G1005" s="1338">
        <f t="shared" si="15"/>
        <v>187356</v>
      </c>
      <c r="I1005" s="902"/>
    </row>
    <row r="1006" spans="1:9" ht="15.75">
      <c r="A1006" s="1348" t="s">
        <v>3140</v>
      </c>
      <c r="B1006" s="1349">
        <v>120</v>
      </c>
      <c r="C1006" s="1349">
        <v>300</v>
      </c>
      <c r="D1006" s="1349">
        <v>800</v>
      </c>
      <c r="E1006" s="1567">
        <v>1365</v>
      </c>
      <c r="F1006" s="1573">
        <v>41743</v>
      </c>
      <c r="G1006" s="1336">
        <f t="shared" si="15"/>
        <v>41743</v>
      </c>
      <c r="I1006" s="902"/>
    </row>
    <row r="1007" spans="1:9" ht="15.75">
      <c r="A1007" s="1350" t="s">
        <v>3141</v>
      </c>
      <c r="B1007" s="1351">
        <v>120</v>
      </c>
      <c r="C1007" s="1351">
        <v>300</v>
      </c>
      <c r="D1007" s="1351">
        <v>900</v>
      </c>
      <c r="E1007" s="1568">
        <v>1593</v>
      </c>
      <c r="F1007" s="1573">
        <v>45990</v>
      </c>
      <c r="G1007" s="1337">
        <f t="shared" si="15"/>
        <v>45990</v>
      </c>
      <c r="I1007" s="902"/>
    </row>
    <row r="1008" spans="1:9" ht="15.75">
      <c r="A1008" s="1350" t="s">
        <v>3142</v>
      </c>
      <c r="B1008" s="1351">
        <v>120</v>
      </c>
      <c r="C1008" s="1351">
        <v>300</v>
      </c>
      <c r="D1008" s="1351">
        <v>1000</v>
      </c>
      <c r="E1008" s="1568">
        <v>1820</v>
      </c>
      <c r="F1008" s="1573">
        <v>50236</v>
      </c>
      <c r="G1008" s="1337">
        <f t="shared" si="15"/>
        <v>50236</v>
      </c>
      <c r="I1008" s="902"/>
    </row>
    <row r="1009" spans="1:9" ht="15.75">
      <c r="A1009" s="1350" t="s">
        <v>3143</v>
      </c>
      <c r="B1009" s="1351">
        <v>120</v>
      </c>
      <c r="C1009" s="1351">
        <v>300</v>
      </c>
      <c r="D1009" s="1351">
        <v>1100</v>
      </c>
      <c r="E1009" s="1568">
        <v>2048</v>
      </c>
      <c r="F1009" s="1573">
        <v>54482</v>
      </c>
      <c r="G1009" s="1337">
        <f t="shared" si="15"/>
        <v>54482</v>
      </c>
      <c r="I1009" s="902"/>
    </row>
    <row r="1010" spans="1:9" ht="15.75">
      <c r="A1010" s="1350" t="s">
        <v>3144</v>
      </c>
      <c r="B1010" s="1351">
        <v>120</v>
      </c>
      <c r="C1010" s="1351">
        <v>300</v>
      </c>
      <c r="D1010" s="1351">
        <v>1200</v>
      </c>
      <c r="E1010" s="1568">
        <v>2275</v>
      </c>
      <c r="F1010" s="1573">
        <v>58729</v>
      </c>
      <c r="G1010" s="1337">
        <f t="shared" si="15"/>
        <v>58729</v>
      </c>
      <c r="I1010" s="902"/>
    </row>
    <row r="1011" spans="1:9" ht="15.75">
      <c r="A1011" s="1350" t="s">
        <v>3145</v>
      </c>
      <c r="B1011" s="1351">
        <v>120</v>
      </c>
      <c r="C1011" s="1351">
        <v>300</v>
      </c>
      <c r="D1011" s="1351">
        <v>1300</v>
      </c>
      <c r="E1011" s="1568">
        <v>2503</v>
      </c>
      <c r="F1011" s="1573">
        <v>62975</v>
      </c>
      <c r="G1011" s="1337">
        <f t="shared" si="15"/>
        <v>62975</v>
      </c>
      <c r="I1011" s="902"/>
    </row>
    <row r="1012" spans="1:9" ht="15.75">
      <c r="A1012" s="1350" t="s">
        <v>3146</v>
      </c>
      <c r="B1012" s="1351">
        <v>120</v>
      </c>
      <c r="C1012" s="1351">
        <v>300</v>
      </c>
      <c r="D1012" s="1351">
        <v>1400</v>
      </c>
      <c r="E1012" s="1568">
        <v>2730</v>
      </c>
      <c r="F1012" s="1573">
        <v>67221</v>
      </c>
      <c r="G1012" s="1337">
        <f t="shared" si="15"/>
        <v>67221</v>
      </c>
      <c r="I1012" s="902"/>
    </row>
    <row r="1013" spans="1:9" ht="15.75">
      <c r="A1013" s="1350" t="s">
        <v>3147</v>
      </c>
      <c r="B1013" s="1351">
        <v>120</v>
      </c>
      <c r="C1013" s="1351">
        <v>300</v>
      </c>
      <c r="D1013" s="1351">
        <v>1500</v>
      </c>
      <c r="E1013" s="1568">
        <v>2958</v>
      </c>
      <c r="F1013" s="1573">
        <v>71468</v>
      </c>
      <c r="G1013" s="1337">
        <f t="shared" si="15"/>
        <v>71468</v>
      </c>
      <c r="I1013" s="902"/>
    </row>
    <row r="1014" spans="1:9" ht="15.75">
      <c r="A1014" s="1350" t="s">
        <v>3148</v>
      </c>
      <c r="B1014" s="1351">
        <v>120</v>
      </c>
      <c r="C1014" s="1351">
        <v>300</v>
      </c>
      <c r="D1014" s="1351">
        <v>1600</v>
      </c>
      <c r="E1014" s="1568">
        <v>3185</v>
      </c>
      <c r="F1014" s="1573">
        <v>75714</v>
      </c>
      <c r="G1014" s="1337">
        <f t="shared" si="15"/>
        <v>75714</v>
      </c>
      <c r="I1014" s="902"/>
    </row>
    <row r="1015" spans="1:9" ht="15.75">
      <c r="A1015" s="1350" t="s">
        <v>3149</v>
      </c>
      <c r="B1015" s="1351">
        <v>120</v>
      </c>
      <c r="C1015" s="1351">
        <v>300</v>
      </c>
      <c r="D1015" s="1351">
        <v>1700</v>
      </c>
      <c r="E1015" s="1568">
        <v>3413</v>
      </c>
      <c r="F1015" s="1573">
        <v>79960</v>
      </c>
      <c r="G1015" s="1337">
        <f t="shared" si="15"/>
        <v>79960</v>
      </c>
      <c r="I1015" s="902"/>
    </row>
    <row r="1016" spans="1:9" ht="15.75">
      <c r="A1016" s="1350" t="s">
        <v>3150</v>
      </c>
      <c r="B1016" s="1351">
        <v>120</v>
      </c>
      <c r="C1016" s="1351">
        <v>300</v>
      </c>
      <c r="D1016" s="1351">
        <v>1800</v>
      </c>
      <c r="E1016" s="1568">
        <v>3640</v>
      </c>
      <c r="F1016" s="1573">
        <v>84206</v>
      </c>
      <c r="G1016" s="1337">
        <f t="shared" si="15"/>
        <v>84206</v>
      </c>
      <c r="I1016" s="902"/>
    </row>
    <row r="1017" spans="1:9" ht="15.75">
      <c r="A1017" s="1350" t="s">
        <v>3151</v>
      </c>
      <c r="B1017" s="1351">
        <v>120</v>
      </c>
      <c r="C1017" s="1351">
        <v>300</v>
      </c>
      <c r="D1017" s="1351">
        <v>1900</v>
      </c>
      <c r="E1017" s="1568">
        <v>3868</v>
      </c>
      <c r="F1017" s="1573">
        <v>88453</v>
      </c>
      <c r="G1017" s="1337">
        <f t="shared" si="15"/>
        <v>88453</v>
      </c>
      <c r="I1017" s="902"/>
    </row>
    <row r="1018" spans="1:9" ht="15.75">
      <c r="A1018" s="1350" t="s">
        <v>3152</v>
      </c>
      <c r="B1018" s="1351">
        <v>120</v>
      </c>
      <c r="C1018" s="1351">
        <v>300</v>
      </c>
      <c r="D1018" s="1351">
        <v>2000</v>
      </c>
      <c r="E1018" s="1568">
        <v>4095</v>
      </c>
      <c r="F1018" s="1573">
        <v>92699</v>
      </c>
      <c r="G1018" s="1337">
        <f t="shared" si="15"/>
        <v>92699</v>
      </c>
      <c r="I1018" s="902"/>
    </row>
    <row r="1019" spans="1:9" ht="15.75">
      <c r="A1019" s="1350" t="s">
        <v>3153</v>
      </c>
      <c r="B1019" s="1351">
        <v>120</v>
      </c>
      <c r="C1019" s="1351">
        <v>300</v>
      </c>
      <c r="D1019" s="1351">
        <v>2100</v>
      </c>
      <c r="E1019" s="1568">
        <v>4323</v>
      </c>
      <c r="F1019" s="1573">
        <v>96945</v>
      </c>
      <c r="G1019" s="1337">
        <f t="shared" si="15"/>
        <v>96945</v>
      </c>
      <c r="I1019" s="902"/>
    </row>
    <row r="1020" spans="1:9" ht="15.75">
      <c r="A1020" s="1350" t="s">
        <v>3154</v>
      </c>
      <c r="B1020" s="1351">
        <v>120</v>
      </c>
      <c r="C1020" s="1351">
        <v>300</v>
      </c>
      <c r="D1020" s="1351">
        <v>2200</v>
      </c>
      <c r="E1020" s="1568">
        <v>4550</v>
      </c>
      <c r="F1020" s="1573">
        <v>101192</v>
      </c>
      <c r="G1020" s="1337">
        <f t="shared" si="15"/>
        <v>101192</v>
      </c>
      <c r="I1020" s="902"/>
    </row>
    <row r="1021" spans="1:9" ht="15.75">
      <c r="A1021" s="1350" t="s">
        <v>3155</v>
      </c>
      <c r="B1021" s="1351">
        <v>120</v>
      </c>
      <c r="C1021" s="1351">
        <v>300</v>
      </c>
      <c r="D1021" s="1351">
        <v>2300</v>
      </c>
      <c r="E1021" s="1568">
        <v>4778</v>
      </c>
      <c r="F1021" s="1573">
        <v>105438</v>
      </c>
      <c r="G1021" s="1337">
        <f t="shared" si="15"/>
        <v>105438</v>
      </c>
      <c r="I1021" s="902"/>
    </row>
    <row r="1022" spans="1:9" ht="15.75">
      <c r="A1022" s="1350" t="s">
        <v>3156</v>
      </c>
      <c r="B1022" s="1351">
        <v>120</v>
      </c>
      <c r="C1022" s="1351">
        <v>300</v>
      </c>
      <c r="D1022" s="1351">
        <v>2400</v>
      </c>
      <c r="E1022" s="1568">
        <v>5005</v>
      </c>
      <c r="F1022" s="1573">
        <v>109684</v>
      </c>
      <c r="G1022" s="1337">
        <f t="shared" si="15"/>
        <v>109684</v>
      </c>
      <c r="I1022" s="902"/>
    </row>
    <row r="1023" spans="1:9" ht="15.75">
      <c r="A1023" s="1350" t="s">
        <v>3157</v>
      </c>
      <c r="B1023" s="1351">
        <v>120</v>
      </c>
      <c r="C1023" s="1351">
        <v>300</v>
      </c>
      <c r="D1023" s="1351">
        <v>2500</v>
      </c>
      <c r="E1023" s="1568">
        <v>5233</v>
      </c>
      <c r="F1023" s="1573">
        <v>113930</v>
      </c>
      <c r="G1023" s="1337">
        <f t="shared" si="15"/>
        <v>113930</v>
      </c>
      <c r="I1023" s="902"/>
    </row>
    <row r="1024" spans="1:9" ht="15.75">
      <c r="A1024" s="1350" t="s">
        <v>3158</v>
      </c>
      <c r="B1024" s="1351">
        <v>120</v>
      </c>
      <c r="C1024" s="1351">
        <v>300</v>
      </c>
      <c r="D1024" s="1351">
        <v>2600</v>
      </c>
      <c r="E1024" s="1568">
        <v>5460</v>
      </c>
      <c r="F1024" s="1573">
        <v>118177</v>
      </c>
      <c r="G1024" s="1337">
        <f t="shared" si="15"/>
        <v>118177</v>
      </c>
      <c r="I1024" s="902"/>
    </row>
    <row r="1025" spans="1:9" ht="15.75">
      <c r="A1025" s="1350" t="s">
        <v>3159</v>
      </c>
      <c r="B1025" s="1351">
        <v>120</v>
      </c>
      <c r="C1025" s="1351">
        <v>300</v>
      </c>
      <c r="D1025" s="1351">
        <v>2700</v>
      </c>
      <c r="E1025" s="1568">
        <v>5688</v>
      </c>
      <c r="F1025" s="1573">
        <v>122423</v>
      </c>
      <c r="G1025" s="1337">
        <f t="shared" si="15"/>
        <v>122423</v>
      </c>
      <c r="I1025" s="902"/>
    </row>
    <row r="1026" spans="1:9" ht="15.75">
      <c r="A1026" s="1350" t="s">
        <v>3160</v>
      </c>
      <c r="B1026" s="1351">
        <v>120</v>
      </c>
      <c r="C1026" s="1351">
        <v>300</v>
      </c>
      <c r="D1026" s="1351">
        <v>2800</v>
      </c>
      <c r="E1026" s="1568">
        <v>5915</v>
      </c>
      <c r="F1026" s="1573">
        <v>126669</v>
      </c>
      <c r="G1026" s="1337">
        <f t="shared" si="15"/>
        <v>126669</v>
      </c>
      <c r="I1026" s="902"/>
    </row>
    <row r="1027" spans="1:9" ht="15.75">
      <c r="A1027" s="1350" t="s">
        <v>3161</v>
      </c>
      <c r="B1027" s="1351">
        <v>120</v>
      </c>
      <c r="C1027" s="1351">
        <v>300</v>
      </c>
      <c r="D1027" s="1351">
        <v>2900</v>
      </c>
      <c r="E1027" s="1568">
        <v>6143</v>
      </c>
      <c r="F1027" s="1573">
        <v>130916</v>
      </c>
      <c r="G1027" s="1337">
        <f t="shared" si="15"/>
        <v>130916</v>
      </c>
      <c r="I1027" s="902"/>
    </row>
    <row r="1028" spans="1:9" ht="15.75">
      <c r="A1028" s="1350" t="s">
        <v>3162</v>
      </c>
      <c r="B1028" s="1351">
        <v>120</v>
      </c>
      <c r="C1028" s="1351">
        <v>300</v>
      </c>
      <c r="D1028" s="1351">
        <v>3000</v>
      </c>
      <c r="E1028" s="1568">
        <v>6370</v>
      </c>
      <c r="F1028" s="1573">
        <v>135162</v>
      </c>
      <c r="G1028" s="1337">
        <f t="shared" si="15"/>
        <v>135162</v>
      </c>
      <c r="I1028" s="902"/>
    </row>
    <row r="1029" spans="1:9" ht="15.75">
      <c r="A1029" s="1350" t="s">
        <v>3163</v>
      </c>
      <c r="B1029" s="1351">
        <v>120</v>
      </c>
      <c r="C1029" s="1351">
        <v>300</v>
      </c>
      <c r="D1029" s="1351">
        <v>3100</v>
      </c>
      <c r="E1029" s="1568">
        <v>6598</v>
      </c>
      <c r="F1029" s="1573">
        <v>139408</v>
      </c>
      <c r="G1029" s="1337">
        <f t="shared" si="15"/>
        <v>139408</v>
      </c>
      <c r="I1029" s="902"/>
    </row>
    <row r="1030" spans="1:9" ht="15.75">
      <c r="A1030" s="1350" t="s">
        <v>3164</v>
      </c>
      <c r="B1030" s="1351">
        <v>120</v>
      </c>
      <c r="C1030" s="1351">
        <v>300</v>
      </c>
      <c r="D1030" s="1351">
        <v>3200</v>
      </c>
      <c r="E1030" s="1568">
        <v>6825</v>
      </c>
      <c r="F1030" s="1573">
        <v>143654</v>
      </c>
      <c r="G1030" s="1337">
        <f t="shared" si="15"/>
        <v>143654</v>
      </c>
      <c r="I1030" s="902"/>
    </row>
    <row r="1031" spans="1:9" ht="15.75">
      <c r="A1031" s="1350" t="s">
        <v>3165</v>
      </c>
      <c r="B1031" s="1351">
        <v>120</v>
      </c>
      <c r="C1031" s="1351">
        <v>300</v>
      </c>
      <c r="D1031" s="1351">
        <v>3300</v>
      </c>
      <c r="E1031" s="1568">
        <v>7053</v>
      </c>
      <c r="F1031" s="1573">
        <v>147901</v>
      </c>
      <c r="G1031" s="1337">
        <f t="shared" si="15"/>
        <v>147901</v>
      </c>
      <c r="I1031" s="902"/>
    </row>
    <row r="1032" spans="1:9" ht="15.75">
      <c r="A1032" s="1350" t="s">
        <v>3166</v>
      </c>
      <c r="B1032" s="1351">
        <v>120</v>
      </c>
      <c r="C1032" s="1351">
        <v>300</v>
      </c>
      <c r="D1032" s="1351">
        <v>3400</v>
      </c>
      <c r="E1032" s="1568">
        <v>7280</v>
      </c>
      <c r="F1032" s="1573">
        <v>152147</v>
      </c>
      <c r="G1032" s="1337">
        <f t="shared" si="15"/>
        <v>152147</v>
      </c>
      <c r="I1032" s="902"/>
    </row>
    <row r="1033" spans="1:9" ht="15.75">
      <c r="A1033" s="1350" t="s">
        <v>3167</v>
      </c>
      <c r="B1033" s="1351">
        <v>120</v>
      </c>
      <c r="C1033" s="1351">
        <v>300</v>
      </c>
      <c r="D1033" s="1351">
        <v>3500</v>
      </c>
      <c r="E1033" s="1568">
        <v>7508</v>
      </c>
      <c r="F1033" s="1573">
        <v>156393</v>
      </c>
      <c r="G1033" s="1337">
        <f t="shared" si="15"/>
        <v>156393</v>
      </c>
      <c r="I1033" s="902"/>
    </row>
    <row r="1034" spans="1:9" ht="15.75">
      <c r="A1034" s="1350" t="s">
        <v>3168</v>
      </c>
      <c r="B1034" s="1351">
        <v>120</v>
      </c>
      <c r="C1034" s="1351">
        <v>300</v>
      </c>
      <c r="D1034" s="1351">
        <v>3600</v>
      </c>
      <c r="E1034" s="1568">
        <v>7735</v>
      </c>
      <c r="F1034" s="1573">
        <v>160640</v>
      </c>
      <c r="G1034" s="1337">
        <f t="shared" si="15"/>
        <v>160640</v>
      </c>
      <c r="I1034" s="902"/>
    </row>
    <row r="1035" spans="1:9" ht="15.75">
      <c r="A1035" s="1350" t="s">
        <v>3169</v>
      </c>
      <c r="B1035" s="1351">
        <v>120</v>
      </c>
      <c r="C1035" s="1351">
        <v>300</v>
      </c>
      <c r="D1035" s="1351">
        <v>3700</v>
      </c>
      <c r="E1035" s="1568">
        <v>7963</v>
      </c>
      <c r="F1035" s="1573">
        <v>164886</v>
      </c>
      <c r="G1035" s="1337">
        <f t="shared" si="15"/>
        <v>164886</v>
      </c>
      <c r="I1035" s="902"/>
    </row>
    <row r="1036" spans="1:9" ht="15.75">
      <c r="A1036" s="1350" t="s">
        <v>3170</v>
      </c>
      <c r="B1036" s="1351">
        <v>120</v>
      </c>
      <c r="C1036" s="1351">
        <v>300</v>
      </c>
      <c r="D1036" s="1351">
        <v>3800</v>
      </c>
      <c r="E1036" s="1568">
        <v>8190</v>
      </c>
      <c r="F1036" s="1573">
        <v>169132</v>
      </c>
      <c r="G1036" s="1337">
        <f t="shared" si="15"/>
        <v>169132</v>
      </c>
      <c r="I1036" s="902"/>
    </row>
    <row r="1037" spans="1:9" ht="15.75">
      <c r="A1037" s="1350" t="s">
        <v>3171</v>
      </c>
      <c r="B1037" s="1351">
        <v>120</v>
      </c>
      <c r="C1037" s="1351">
        <v>300</v>
      </c>
      <c r="D1037" s="1351">
        <v>3900</v>
      </c>
      <c r="E1037" s="1568">
        <v>8418</v>
      </c>
      <c r="F1037" s="1573">
        <v>173379</v>
      </c>
      <c r="G1037" s="1337">
        <f t="shared" ref="G1037:G1100" si="16">(F1037-F1037*$B$4)</f>
        <v>173379</v>
      </c>
      <c r="I1037" s="902"/>
    </row>
    <row r="1038" spans="1:9" ht="15.75">
      <c r="A1038" s="1350" t="s">
        <v>3172</v>
      </c>
      <c r="B1038" s="1351">
        <v>120</v>
      </c>
      <c r="C1038" s="1351">
        <v>300</v>
      </c>
      <c r="D1038" s="1351">
        <v>4000</v>
      </c>
      <c r="E1038" s="1568">
        <v>8645</v>
      </c>
      <c r="F1038" s="1573">
        <v>177625</v>
      </c>
      <c r="G1038" s="1337">
        <f t="shared" si="16"/>
        <v>177625</v>
      </c>
      <c r="I1038" s="902"/>
    </row>
    <row r="1039" spans="1:9" ht="15.75">
      <c r="A1039" s="1350" t="s">
        <v>3173</v>
      </c>
      <c r="B1039" s="1351">
        <v>120</v>
      </c>
      <c r="C1039" s="1351">
        <v>300</v>
      </c>
      <c r="D1039" s="1351">
        <v>4100</v>
      </c>
      <c r="E1039" s="1568">
        <v>8873</v>
      </c>
      <c r="F1039" s="1573">
        <v>181871</v>
      </c>
      <c r="G1039" s="1337">
        <f t="shared" si="16"/>
        <v>181871</v>
      </c>
      <c r="I1039" s="902"/>
    </row>
    <row r="1040" spans="1:9" ht="15.75">
      <c r="A1040" s="1350" t="s">
        <v>3174</v>
      </c>
      <c r="B1040" s="1351">
        <v>120</v>
      </c>
      <c r="C1040" s="1351">
        <v>300</v>
      </c>
      <c r="D1040" s="1351">
        <v>4200</v>
      </c>
      <c r="E1040" s="1568">
        <v>9100</v>
      </c>
      <c r="F1040" s="1573">
        <v>186117</v>
      </c>
      <c r="G1040" s="1337">
        <f t="shared" si="16"/>
        <v>186117</v>
      </c>
      <c r="I1040" s="902"/>
    </row>
    <row r="1041" spans="1:9" ht="15.75">
      <c r="A1041" s="1350" t="s">
        <v>3175</v>
      </c>
      <c r="B1041" s="1351">
        <v>120</v>
      </c>
      <c r="C1041" s="1351">
        <v>300</v>
      </c>
      <c r="D1041" s="1351">
        <v>4300</v>
      </c>
      <c r="E1041" s="1568">
        <v>9328</v>
      </c>
      <c r="F1041" s="1573">
        <v>190364</v>
      </c>
      <c r="G1041" s="1337">
        <f t="shared" si="16"/>
        <v>190364</v>
      </c>
      <c r="I1041" s="902"/>
    </row>
    <row r="1042" spans="1:9" ht="15.75">
      <c r="A1042" s="1350" t="s">
        <v>3176</v>
      </c>
      <c r="B1042" s="1351">
        <v>120</v>
      </c>
      <c r="C1042" s="1351">
        <v>300</v>
      </c>
      <c r="D1042" s="1351">
        <v>4400</v>
      </c>
      <c r="E1042" s="1568">
        <v>9555</v>
      </c>
      <c r="F1042" s="1573">
        <v>194610</v>
      </c>
      <c r="G1042" s="1337">
        <f t="shared" si="16"/>
        <v>194610</v>
      </c>
      <c r="I1042" s="902"/>
    </row>
    <row r="1043" spans="1:9" ht="15.75">
      <c r="A1043" s="1350" t="s">
        <v>3177</v>
      </c>
      <c r="B1043" s="1351">
        <v>120</v>
      </c>
      <c r="C1043" s="1351">
        <v>300</v>
      </c>
      <c r="D1043" s="1351">
        <v>4500</v>
      </c>
      <c r="E1043" s="1568">
        <v>9783</v>
      </c>
      <c r="F1043" s="1573">
        <v>198856</v>
      </c>
      <c r="G1043" s="1337">
        <f t="shared" si="16"/>
        <v>198856</v>
      </c>
      <c r="I1043" s="902"/>
    </row>
    <row r="1044" spans="1:9" ht="15.75">
      <c r="A1044" s="1350" t="s">
        <v>3178</v>
      </c>
      <c r="B1044" s="1351">
        <v>120</v>
      </c>
      <c r="C1044" s="1351">
        <v>300</v>
      </c>
      <c r="D1044" s="1351">
        <v>4600</v>
      </c>
      <c r="E1044" s="1568">
        <v>10010</v>
      </c>
      <c r="F1044" s="1573">
        <v>203103</v>
      </c>
      <c r="G1044" s="1337">
        <f t="shared" si="16"/>
        <v>203103</v>
      </c>
      <c r="I1044" s="902"/>
    </row>
    <row r="1045" spans="1:9" ht="15.75">
      <c r="A1045" s="1350" t="s">
        <v>3179</v>
      </c>
      <c r="B1045" s="1351">
        <v>120</v>
      </c>
      <c r="C1045" s="1351">
        <v>300</v>
      </c>
      <c r="D1045" s="1351">
        <v>4700</v>
      </c>
      <c r="E1045" s="1568">
        <v>10238</v>
      </c>
      <c r="F1045" s="1573">
        <v>207349</v>
      </c>
      <c r="G1045" s="1337">
        <f t="shared" si="16"/>
        <v>207349</v>
      </c>
      <c r="I1045" s="902"/>
    </row>
    <row r="1046" spans="1:9" ht="15.75">
      <c r="A1046" s="1350" t="s">
        <v>3180</v>
      </c>
      <c r="B1046" s="1351">
        <v>120</v>
      </c>
      <c r="C1046" s="1351">
        <v>300</v>
      </c>
      <c r="D1046" s="1351">
        <v>4800</v>
      </c>
      <c r="E1046" s="1568">
        <v>10465</v>
      </c>
      <c r="F1046" s="1573">
        <v>211595</v>
      </c>
      <c r="G1046" s="1337">
        <f t="shared" si="16"/>
        <v>211595</v>
      </c>
      <c r="I1046" s="902"/>
    </row>
    <row r="1047" spans="1:9" ht="15.75">
      <c r="A1047" s="1350" t="s">
        <v>3181</v>
      </c>
      <c r="B1047" s="1351">
        <v>120</v>
      </c>
      <c r="C1047" s="1351">
        <v>300</v>
      </c>
      <c r="D1047" s="1351">
        <v>4900</v>
      </c>
      <c r="E1047" s="1568">
        <v>10693</v>
      </c>
      <c r="F1047" s="1573">
        <v>215841</v>
      </c>
      <c r="G1047" s="1337">
        <f t="shared" si="16"/>
        <v>215841</v>
      </c>
      <c r="I1047" s="902"/>
    </row>
    <row r="1048" spans="1:9" ht="16.5" thickBot="1">
      <c r="A1048" s="1352" t="s">
        <v>3182</v>
      </c>
      <c r="B1048" s="1575">
        <v>120</v>
      </c>
      <c r="C1048" s="1575">
        <v>300</v>
      </c>
      <c r="D1048" s="1575">
        <v>5000</v>
      </c>
      <c r="E1048" s="1569">
        <v>10920</v>
      </c>
      <c r="F1048" s="1573">
        <v>220088</v>
      </c>
      <c r="G1048" s="1338">
        <f t="shared" si="16"/>
        <v>220088</v>
      </c>
      <c r="I1048" s="902"/>
    </row>
    <row r="1049" spans="1:9" ht="15.75">
      <c r="A1049" s="1348" t="s">
        <v>3183</v>
      </c>
      <c r="B1049" s="1349">
        <v>120</v>
      </c>
      <c r="C1049" s="1349">
        <v>380</v>
      </c>
      <c r="D1049" s="1349">
        <v>800</v>
      </c>
      <c r="E1049" s="1567">
        <v>1590</v>
      </c>
      <c r="F1049" s="1573">
        <v>46912</v>
      </c>
      <c r="G1049" s="1336">
        <f t="shared" si="16"/>
        <v>46912</v>
      </c>
      <c r="I1049" s="902"/>
    </row>
    <row r="1050" spans="1:9" ht="15.75">
      <c r="A1050" s="1350" t="s">
        <v>3184</v>
      </c>
      <c r="B1050" s="1351">
        <v>120</v>
      </c>
      <c r="C1050" s="1351">
        <v>380</v>
      </c>
      <c r="D1050" s="1351">
        <v>900</v>
      </c>
      <c r="E1050" s="1568">
        <v>1856</v>
      </c>
      <c r="F1050" s="1573">
        <v>51719</v>
      </c>
      <c r="G1050" s="1337">
        <f t="shared" si="16"/>
        <v>51719</v>
      </c>
      <c r="I1050" s="902"/>
    </row>
    <row r="1051" spans="1:9" ht="15.75">
      <c r="A1051" s="1350" t="s">
        <v>3185</v>
      </c>
      <c r="B1051" s="1351">
        <v>120</v>
      </c>
      <c r="C1051" s="1351">
        <v>380</v>
      </c>
      <c r="D1051" s="1351">
        <v>1000</v>
      </c>
      <c r="E1051" s="1568">
        <v>2121</v>
      </c>
      <c r="F1051" s="1573">
        <v>56525</v>
      </c>
      <c r="G1051" s="1337">
        <f t="shared" si="16"/>
        <v>56525</v>
      </c>
      <c r="I1051" s="902"/>
    </row>
    <row r="1052" spans="1:9" ht="15.75">
      <c r="A1052" s="1350" t="s">
        <v>3186</v>
      </c>
      <c r="B1052" s="1351">
        <v>120</v>
      </c>
      <c r="C1052" s="1351">
        <v>380</v>
      </c>
      <c r="D1052" s="1351">
        <v>1100</v>
      </c>
      <c r="E1052" s="1568">
        <v>2386</v>
      </c>
      <c r="F1052" s="1573">
        <v>61332</v>
      </c>
      <c r="G1052" s="1337">
        <f t="shared" si="16"/>
        <v>61332</v>
      </c>
      <c r="I1052" s="902"/>
    </row>
    <row r="1053" spans="1:9" ht="15.75">
      <c r="A1053" s="1350" t="s">
        <v>3187</v>
      </c>
      <c r="B1053" s="1351">
        <v>120</v>
      </c>
      <c r="C1053" s="1351">
        <v>380</v>
      </c>
      <c r="D1053" s="1351">
        <v>1200</v>
      </c>
      <c r="E1053" s="1568">
        <v>2651</v>
      </c>
      <c r="F1053" s="1573">
        <v>66139</v>
      </c>
      <c r="G1053" s="1337">
        <f t="shared" si="16"/>
        <v>66139</v>
      </c>
      <c r="I1053" s="902"/>
    </row>
    <row r="1054" spans="1:9" ht="15.75">
      <c r="A1054" s="1350" t="s">
        <v>3188</v>
      </c>
      <c r="B1054" s="1351">
        <v>120</v>
      </c>
      <c r="C1054" s="1351">
        <v>380</v>
      </c>
      <c r="D1054" s="1351">
        <v>1300</v>
      </c>
      <c r="E1054" s="1568">
        <v>2916</v>
      </c>
      <c r="F1054" s="1573">
        <v>70945</v>
      </c>
      <c r="G1054" s="1337">
        <f t="shared" si="16"/>
        <v>70945</v>
      </c>
      <c r="I1054" s="902"/>
    </row>
    <row r="1055" spans="1:9" ht="15.75">
      <c r="A1055" s="1350" t="s">
        <v>3189</v>
      </c>
      <c r="B1055" s="1351">
        <v>120</v>
      </c>
      <c r="C1055" s="1351">
        <v>380</v>
      </c>
      <c r="D1055" s="1351">
        <v>1400</v>
      </c>
      <c r="E1055" s="1568">
        <v>3181</v>
      </c>
      <c r="F1055" s="1573">
        <v>75752</v>
      </c>
      <c r="G1055" s="1337">
        <f t="shared" si="16"/>
        <v>75752</v>
      </c>
      <c r="I1055" s="902"/>
    </row>
    <row r="1056" spans="1:9" ht="15.75">
      <c r="A1056" s="1350" t="s">
        <v>3190</v>
      </c>
      <c r="B1056" s="1351">
        <v>120</v>
      </c>
      <c r="C1056" s="1351">
        <v>380</v>
      </c>
      <c r="D1056" s="1351">
        <v>1500</v>
      </c>
      <c r="E1056" s="1568">
        <v>3446</v>
      </c>
      <c r="F1056" s="1573">
        <v>80559</v>
      </c>
      <c r="G1056" s="1337">
        <f t="shared" si="16"/>
        <v>80559</v>
      </c>
      <c r="I1056" s="902"/>
    </row>
    <row r="1057" spans="1:9" ht="15.75">
      <c r="A1057" s="1350" t="s">
        <v>3191</v>
      </c>
      <c r="B1057" s="1351">
        <v>120</v>
      </c>
      <c r="C1057" s="1351">
        <v>380</v>
      </c>
      <c r="D1057" s="1351">
        <v>1600</v>
      </c>
      <c r="E1057" s="1568">
        <v>3711</v>
      </c>
      <c r="F1057" s="1573">
        <v>85365</v>
      </c>
      <c r="G1057" s="1337">
        <f t="shared" si="16"/>
        <v>85365</v>
      </c>
      <c r="I1057" s="902"/>
    </row>
    <row r="1058" spans="1:9" ht="15.75">
      <c r="A1058" s="1350" t="s">
        <v>3192</v>
      </c>
      <c r="B1058" s="1351">
        <v>120</v>
      </c>
      <c r="C1058" s="1351">
        <v>380</v>
      </c>
      <c r="D1058" s="1351">
        <v>1700</v>
      </c>
      <c r="E1058" s="1568">
        <v>3976</v>
      </c>
      <c r="F1058" s="1573">
        <v>90172</v>
      </c>
      <c r="G1058" s="1337">
        <f t="shared" si="16"/>
        <v>90172</v>
      </c>
      <c r="I1058" s="902"/>
    </row>
    <row r="1059" spans="1:9" ht="15.75">
      <c r="A1059" s="1350" t="s">
        <v>3193</v>
      </c>
      <c r="B1059" s="1351">
        <v>120</v>
      </c>
      <c r="C1059" s="1351">
        <v>380</v>
      </c>
      <c r="D1059" s="1351">
        <v>1800</v>
      </c>
      <c r="E1059" s="1568">
        <v>4241</v>
      </c>
      <c r="F1059" s="1573">
        <v>94978</v>
      </c>
      <c r="G1059" s="1337">
        <f t="shared" si="16"/>
        <v>94978</v>
      </c>
      <c r="I1059" s="902"/>
    </row>
    <row r="1060" spans="1:9" ht="15.75">
      <c r="A1060" s="1350" t="s">
        <v>3194</v>
      </c>
      <c r="B1060" s="1351">
        <v>120</v>
      </c>
      <c r="C1060" s="1351">
        <v>380</v>
      </c>
      <c r="D1060" s="1351">
        <v>1900</v>
      </c>
      <c r="E1060" s="1568">
        <v>4506</v>
      </c>
      <c r="F1060" s="1573">
        <v>99785</v>
      </c>
      <c r="G1060" s="1337">
        <f t="shared" si="16"/>
        <v>99785</v>
      </c>
      <c r="I1060" s="902"/>
    </row>
    <row r="1061" spans="1:9" ht="15.75">
      <c r="A1061" s="1350" t="s">
        <v>3195</v>
      </c>
      <c r="B1061" s="1351">
        <v>120</v>
      </c>
      <c r="C1061" s="1351">
        <v>380</v>
      </c>
      <c r="D1061" s="1351">
        <v>2000</v>
      </c>
      <c r="E1061" s="1568">
        <v>4771</v>
      </c>
      <c r="F1061" s="1573">
        <v>104592</v>
      </c>
      <c r="G1061" s="1337">
        <f t="shared" si="16"/>
        <v>104592</v>
      </c>
      <c r="I1061" s="902"/>
    </row>
    <row r="1062" spans="1:9" ht="15.75">
      <c r="A1062" s="1350" t="s">
        <v>3196</v>
      </c>
      <c r="B1062" s="1351">
        <v>120</v>
      </c>
      <c r="C1062" s="1351">
        <v>380</v>
      </c>
      <c r="D1062" s="1351">
        <v>2100</v>
      </c>
      <c r="E1062" s="1568">
        <v>5036</v>
      </c>
      <c r="F1062" s="1573">
        <v>109398</v>
      </c>
      <c r="G1062" s="1337">
        <f t="shared" si="16"/>
        <v>109398</v>
      </c>
      <c r="I1062" s="902"/>
    </row>
    <row r="1063" spans="1:9" ht="15.75">
      <c r="A1063" s="1350" t="s">
        <v>3197</v>
      </c>
      <c r="B1063" s="1351">
        <v>120</v>
      </c>
      <c r="C1063" s="1351">
        <v>380</v>
      </c>
      <c r="D1063" s="1351">
        <v>2200</v>
      </c>
      <c r="E1063" s="1568">
        <v>5301</v>
      </c>
      <c r="F1063" s="1573">
        <v>114205</v>
      </c>
      <c r="G1063" s="1337">
        <f t="shared" si="16"/>
        <v>114205</v>
      </c>
      <c r="I1063" s="902"/>
    </row>
    <row r="1064" spans="1:9" ht="15.75">
      <c r="A1064" s="1350" t="s">
        <v>3198</v>
      </c>
      <c r="B1064" s="1351">
        <v>120</v>
      </c>
      <c r="C1064" s="1351">
        <v>380</v>
      </c>
      <c r="D1064" s="1351">
        <v>2300</v>
      </c>
      <c r="E1064" s="1568">
        <v>5566</v>
      </c>
      <c r="F1064" s="1573">
        <v>119012</v>
      </c>
      <c r="G1064" s="1337">
        <f t="shared" si="16"/>
        <v>119012</v>
      </c>
      <c r="I1064" s="902"/>
    </row>
    <row r="1065" spans="1:9" ht="15.75">
      <c r="A1065" s="1350" t="s">
        <v>3199</v>
      </c>
      <c r="B1065" s="1351">
        <v>120</v>
      </c>
      <c r="C1065" s="1351">
        <v>380</v>
      </c>
      <c r="D1065" s="1351">
        <v>2600</v>
      </c>
      <c r="E1065" s="1568">
        <v>6362</v>
      </c>
      <c r="F1065" s="1573">
        <v>133432</v>
      </c>
      <c r="G1065" s="1337">
        <f t="shared" si="16"/>
        <v>133432</v>
      </c>
      <c r="I1065" s="902"/>
    </row>
    <row r="1066" spans="1:9" ht="15.75">
      <c r="A1066" s="1350" t="s">
        <v>3200</v>
      </c>
      <c r="B1066" s="1351">
        <v>120</v>
      </c>
      <c r="C1066" s="1351">
        <v>380</v>
      </c>
      <c r="D1066" s="1351">
        <v>2500</v>
      </c>
      <c r="E1066" s="1568">
        <v>6097</v>
      </c>
      <c r="F1066" s="1573">
        <v>128625</v>
      </c>
      <c r="G1066" s="1337">
        <f t="shared" si="16"/>
        <v>128625</v>
      </c>
      <c r="I1066" s="902"/>
    </row>
    <row r="1067" spans="1:9" ht="15.75">
      <c r="A1067" s="1350" t="s">
        <v>3201</v>
      </c>
      <c r="B1067" s="1351">
        <v>120</v>
      </c>
      <c r="C1067" s="1351">
        <v>380</v>
      </c>
      <c r="D1067" s="1351">
        <v>2700</v>
      </c>
      <c r="E1067" s="1568">
        <v>6627</v>
      </c>
      <c r="F1067" s="1573">
        <v>138238</v>
      </c>
      <c r="G1067" s="1337">
        <f t="shared" si="16"/>
        <v>138238</v>
      </c>
      <c r="I1067" s="902"/>
    </row>
    <row r="1068" spans="1:9" ht="15.75">
      <c r="A1068" s="1350" t="s">
        <v>3202</v>
      </c>
      <c r="B1068" s="1351">
        <v>120</v>
      </c>
      <c r="C1068" s="1351">
        <v>380</v>
      </c>
      <c r="D1068" s="1351">
        <v>2800</v>
      </c>
      <c r="E1068" s="1568">
        <v>6892</v>
      </c>
      <c r="F1068" s="1573">
        <v>143045</v>
      </c>
      <c r="G1068" s="1337">
        <f t="shared" si="16"/>
        <v>143045</v>
      </c>
      <c r="I1068" s="902"/>
    </row>
    <row r="1069" spans="1:9" ht="15.75">
      <c r="A1069" s="1350" t="s">
        <v>3203</v>
      </c>
      <c r="B1069" s="1351">
        <v>120</v>
      </c>
      <c r="C1069" s="1351">
        <v>380</v>
      </c>
      <c r="D1069" s="1351">
        <v>2900</v>
      </c>
      <c r="E1069" s="1568">
        <v>7157</v>
      </c>
      <c r="F1069" s="1573">
        <v>147851</v>
      </c>
      <c r="G1069" s="1337">
        <f t="shared" si="16"/>
        <v>147851</v>
      </c>
      <c r="I1069" s="902"/>
    </row>
    <row r="1070" spans="1:9" ht="15.75">
      <c r="A1070" s="1350" t="s">
        <v>3204</v>
      </c>
      <c r="B1070" s="1351">
        <v>120</v>
      </c>
      <c r="C1070" s="1351">
        <v>380</v>
      </c>
      <c r="D1070" s="1351">
        <v>3000</v>
      </c>
      <c r="E1070" s="1568">
        <v>7422</v>
      </c>
      <c r="F1070" s="1573">
        <v>152658</v>
      </c>
      <c r="G1070" s="1337">
        <f t="shared" si="16"/>
        <v>152658</v>
      </c>
      <c r="I1070" s="902"/>
    </row>
    <row r="1071" spans="1:9" ht="15.75">
      <c r="A1071" s="1350" t="s">
        <v>3205</v>
      </c>
      <c r="B1071" s="1351">
        <v>120</v>
      </c>
      <c r="C1071" s="1351">
        <v>380</v>
      </c>
      <c r="D1071" s="1351">
        <v>3100</v>
      </c>
      <c r="E1071" s="1568">
        <v>7687</v>
      </c>
      <c r="F1071" s="1573">
        <v>157465</v>
      </c>
      <c r="G1071" s="1337">
        <f t="shared" si="16"/>
        <v>157465</v>
      </c>
      <c r="I1071" s="902"/>
    </row>
    <row r="1072" spans="1:9" ht="15.75">
      <c r="A1072" s="1350" t="s">
        <v>3206</v>
      </c>
      <c r="B1072" s="1351">
        <v>120</v>
      </c>
      <c r="C1072" s="1351">
        <v>380</v>
      </c>
      <c r="D1072" s="1351">
        <v>3200</v>
      </c>
      <c r="E1072" s="1568">
        <v>7952</v>
      </c>
      <c r="F1072" s="1573">
        <v>162271</v>
      </c>
      <c r="G1072" s="1337">
        <f t="shared" si="16"/>
        <v>162271</v>
      </c>
      <c r="I1072" s="902"/>
    </row>
    <row r="1073" spans="1:9" ht="15.75">
      <c r="A1073" s="1350" t="s">
        <v>3207</v>
      </c>
      <c r="B1073" s="1351">
        <v>120</v>
      </c>
      <c r="C1073" s="1351">
        <v>380</v>
      </c>
      <c r="D1073" s="1351">
        <v>3300</v>
      </c>
      <c r="E1073" s="1568">
        <v>8217</v>
      </c>
      <c r="F1073" s="1573">
        <v>167078</v>
      </c>
      <c r="G1073" s="1337">
        <f t="shared" si="16"/>
        <v>167078</v>
      </c>
      <c r="I1073" s="902"/>
    </row>
    <row r="1074" spans="1:9" ht="15.75">
      <c r="A1074" s="1350" t="s">
        <v>3208</v>
      </c>
      <c r="B1074" s="1351">
        <v>120</v>
      </c>
      <c r="C1074" s="1351">
        <v>380</v>
      </c>
      <c r="D1074" s="1351">
        <v>3400</v>
      </c>
      <c r="E1074" s="1568">
        <v>8482</v>
      </c>
      <c r="F1074" s="1573">
        <v>171885</v>
      </c>
      <c r="G1074" s="1337">
        <f t="shared" si="16"/>
        <v>171885</v>
      </c>
      <c r="I1074" s="902"/>
    </row>
    <row r="1075" spans="1:9" ht="15.75">
      <c r="A1075" s="1350" t="s">
        <v>3209</v>
      </c>
      <c r="B1075" s="1351">
        <v>120</v>
      </c>
      <c r="C1075" s="1351">
        <v>380</v>
      </c>
      <c r="D1075" s="1351">
        <v>3500</v>
      </c>
      <c r="E1075" s="1568">
        <v>8747</v>
      </c>
      <c r="F1075" s="1573">
        <v>176691</v>
      </c>
      <c r="G1075" s="1337">
        <f t="shared" si="16"/>
        <v>176691</v>
      </c>
      <c r="I1075" s="902"/>
    </row>
    <row r="1076" spans="1:9" ht="15.75">
      <c r="A1076" s="1350" t="s">
        <v>3210</v>
      </c>
      <c r="B1076" s="1351">
        <v>120</v>
      </c>
      <c r="C1076" s="1351">
        <v>380</v>
      </c>
      <c r="D1076" s="1351">
        <v>3800</v>
      </c>
      <c r="E1076" s="1568">
        <v>9543</v>
      </c>
      <c r="F1076" s="1573">
        <v>191111</v>
      </c>
      <c r="G1076" s="1337">
        <f t="shared" si="16"/>
        <v>191111</v>
      </c>
      <c r="I1076" s="902"/>
    </row>
    <row r="1077" spans="1:9" ht="15.75">
      <c r="A1077" s="1350" t="s">
        <v>3211</v>
      </c>
      <c r="B1077" s="1351">
        <v>120</v>
      </c>
      <c r="C1077" s="1351">
        <v>380</v>
      </c>
      <c r="D1077" s="1351">
        <v>3700</v>
      </c>
      <c r="E1077" s="1568">
        <v>9277</v>
      </c>
      <c r="F1077" s="1573">
        <v>186305</v>
      </c>
      <c r="G1077" s="1337">
        <f t="shared" si="16"/>
        <v>186305</v>
      </c>
      <c r="I1077" s="902"/>
    </row>
    <row r="1078" spans="1:9" ht="15.75">
      <c r="A1078" s="1350" t="s">
        <v>3212</v>
      </c>
      <c r="B1078" s="1351">
        <v>120</v>
      </c>
      <c r="C1078" s="1351">
        <v>380</v>
      </c>
      <c r="D1078" s="1351">
        <v>3900</v>
      </c>
      <c r="E1078" s="1568">
        <v>9808</v>
      </c>
      <c r="F1078" s="1573">
        <v>195918</v>
      </c>
      <c r="G1078" s="1337">
        <f t="shared" si="16"/>
        <v>195918</v>
      </c>
      <c r="I1078" s="902"/>
    </row>
    <row r="1079" spans="1:9" ht="15.75">
      <c r="A1079" s="1350" t="s">
        <v>3213</v>
      </c>
      <c r="B1079" s="1351">
        <v>120</v>
      </c>
      <c r="C1079" s="1351">
        <v>380</v>
      </c>
      <c r="D1079" s="1351">
        <v>4000</v>
      </c>
      <c r="E1079" s="1568">
        <v>10073</v>
      </c>
      <c r="F1079" s="1573">
        <v>200724</v>
      </c>
      <c r="G1079" s="1337">
        <f t="shared" si="16"/>
        <v>200724</v>
      </c>
      <c r="I1079" s="902"/>
    </row>
    <row r="1080" spans="1:9" ht="15.75">
      <c r="A1080" s="1350" t="s">
        <v>3214</v>
      </c>
      <c r="B1080" s="1351">
        <v>120</v>
      </c>
      <c r="C1080" s="1351">
        <v>380</v>
      </c>
      <c r="D1080" s="1351">
        <v>4100</v>
      </c>
      <c r="E1080" s="1568">
        <v>10338</v>
      </c>
      <c r="F1080" s="1573">
        <v>205531</v>
      </c>
      <c r="G1080" s="1337">
        <f t="shared" si="16"/>
        <v>205531</v>
      </c>
      <c r="I1080" s="902"/>
    </row>
    <row r="1081" spans="1:9" ht="15.75">
      <c r="A1081" s="1350" t="s">
        <v>3215</v>
      </c>
      <c r="B1081" s="1351">
        <v>120</v>
      </c>
      <c r="C1081" s="1351">
        <v>380</v>
      </c>
      <c r="D1081" s="1351">
        <v>4200</v>
      </c>
      <c r="E1081" s="1568">
        <v>10603</v>
      </c>
      <c r="F1081" s="1573">
        <v>210338</v>
      </c>
      <c r="G1081" s="1337">
        <f t="shared" si="16"/>
        <v>210338</v>
      </c>
      <c r="I1081" s="902"/>
    </row>
    <row r="1082" spans="1:9" ht="15.75">
      <c r="A1082" s="1350" t="s">
        <v>3216</v>
      </c>
      <c r="B1082" s="1351">
        <v>120</v>
      </c>
      <c r="C1082" s="1351">
        <v>380</v>
      </c>
      <c r="D1082" s="1351">
        <v>4300</v>
      </c>
      <c r="E1082" s="1568">
        <v>10868</v>
      </c>
      <c r="F1082" s="1573">
        <v>215144</v>
      </c>
      <c r="G1082" s="1337">
        <f t="shared" si="16"/>
        <v>215144</v>
      </c>
      <c r="I1082" s="902"/>
    </row>
    <row r="1083" spans="1:9" ht="15.75">
      <c r="A1083" s="1350" t="s">
        <v>3217</v>
      </c>
      <c r="B1083" s="1351">
        <v>120</v>
      </c>
      <c r="C1083" s="1351">
        <v>380</v>
      </c>
      <c r="D1083" s="1351">
        <v>4400</v>
      </c>
      <c r="E1083" s="1568">
        <v>11133</v>
      </c>
      <c r="F1083" s="1573">
        <v>219951</v>
      </c>
      <c r="G1083" s="1337">
        <f t="shared" si="16"/>
        <v>219951</v>
      </c>
      <c r="I1083" s="902"/>
    </row>
    <row r="1084" spans="1:9" ht="15.75">
      <c r="A1084" s="1350" t="s">
        <v>3218</v>
      </c>
      <c r="B1084" s="1351">
        <v>120</v>
      </c>
      <c r="C1084" s="1351">
        <v>380</v>
      </c>
      <c r="D1084" s="1351">
        <v>4500</v>
      </c>
      <c r="E1084" s="1568">
        <v>11398</v>
      </c>
      <c r="F1084" s="1573">
        <v>224758</v>
      </c>
      <c r="G1084" s="1337">
        <f t="shared" si="16"/>
        <v>224758</v>
      </c>
      <c r="I1084" s="902"/>
    </row>
    <row r="1085" spans="1:9" ht="15.75">
      <c r="A1085" s="1350" t="s">
        <v>3219</v>
      </c>
      <c r="B1085" s="1351">
        <v>120</v>
      </c>
      <c r="C1085" s="1351">
        <v>380</v>
      </c>
      <c r="D1085" s="1351">
        <v>4600</v>
      </c>
      <c r="E1085" s="1568">
        <v>11663</v>
      </c>
      <c r="F1085" s="1573">
        <v>229564</v>
      </c>
      <c r="G1085" s="1337">
        <f t="shared" si="16"/>
        <v>229564</v>
      </c>
      <c r="I1085" s="902"/>
    </row>
    <row r="1086" spans="1:9" ht="15.75">
      <c r="A1086" s="1350" t="s">
        <v>3220</v>
      </c>
      <c r="B1086" s="1351">
        <v>120</v>
      </c>
      <c r="C1086" s="1351">
        <v>380</v>
      </c>
      <c r="D1086" s="1351">
        <v>4700</v>
      </c>
      <c r="E1086" s="1568">
        <v>11928</v>
      </c>
      <c r="F1086" s="1573">
        <v>234371</v>
      </c>
      <c r="G1086" s="1337">
        <f t="shared" si="16"/>
        <v>234371</v>
      </c>
      <c r="I1086" s="902"/>
    </row>
    <row r="1087" spans="1:9" ht="15.75">
      <c r="A1087" s="1350" t="s">
        <v>3221</v>
      </c>
      <c r="B1087" s="1351">
        <v>120</v>
      </c>
      <c r="C1087" s="1351">
        <v>380</v>
      </c>
      <c r="D1087" s="1351">
        <v>4800</v>
      </c>
      <c r="E1087" s="1568">
        <v>12193</v>
      </c>
      <c r="F1087" s="1573">
        <v>239178</v>
      </c>
      <c r="G1087" s="1337">
        <f t="shared" si="16"/>
        <v>239178</v>
      </c>
      <c r="I1087" s="902"/>
    </row>
    <row r="1088" spans="1:9" ht="15.75">
      <c r="A1088" s="1350" t="s">
        <v>3222</v>
      </c>
      <c r="B1088" s="1351">
        <v>120</v>
      </c>
      <c r="C1088" s="1351">
        <v>380</v>
      </c>
      <c r="D1088" s="1351">
        <v>4900</v>
      </c>
      <c r="E1088" s="1568">
        <v>12458</v>
      </c>
      <c r="F1088" s="1573">
        <v>243984</v>
      </c>
      <c r="G1088" s="1337">
        <f t="shared" si="16"/>
        <v>243984</v>
      </c>
      <c r="I1088" s="902"/>
    </row>
    <row r="1089" spans="1:9" ht="16.5" thickBot="1">
      <c r="A1089" s="1352" t="s">
        <v>3223</v>
      </c>
      <c r="B1089" s="1575">
        <v>120</v>
      </c>
      <c r="C1089" s="1575">
        <v>380</v>
      </c>
      <c r="D1089" s="1575">
        <v>5000</v>
      </c>
      <c r="E1089" s="1569">
        <v>12723</v>
      </c>
      <c r="F1089" s="1573">
        <v>248791</v>
      </c>
      <c r="G1089" s="1338">
        <f t="shared" si="16"/>
        <v>248791</v>
      </c>
      <c r="I1089" s="902"/>
    </row>
    <row r="1090" spans="1:9" ht="15.75">
      <c r="A1090" s="1348" t="s">
        <v>3224</v>
      </c>
      <c r="B1090" s="1349">
        <v>140</v>
      </c>
      <c r="C1090" s="1349">
        <v>260</v>
      </c>
      <c r="D1090" s="1349">
        <v>800</v>
      </c>
      <c r="E1090" s="1567">
        <v>1464</v>
      </c>
      <c r="F1090" s="1573">
        <v>41120</v>
      </c>
      <c r="G1090" s="1336">
        <f t="shared" si="16"/>
        <v>41120</v>
      </c>
      <c r="I1090" s="902"/>
    </row>
    <row r="1091" spans="1:9" ht="15.75">
      <c r="A1091" s="1350" t="s">
        <v>3225</v>
      </c>
      <c r="B1091" s="1351">
        <v>140</v>
      </c>
      <c r="C1091" s="1351">
        <v>260</v>
      </c>
      <c r="D1091" s="1351">
        <v>900</v>
      </c>
      <c r="E1091" s="1568">
        <v>1708</v>
      </c>
      <c r="F1091" s="1573">
        <v>45299</v>
      </c>
      <c r="G1091" s="1337">
        <f t="shared" si="16"/>
        <v>45299</v>
      </c>
      <c r="I1091" s="902"/>
    </row>
    <row r="1092" spans="1:9" ht="15.75">
      <c r="A1092" s="1350" t="s">
        <v>3226</v>
      </c>
      <c r="B1092" s="1351">
        <v>140</v>
      </c>
      <c r="C1092" s="1351">
        <v>260</v>
      </c>
      <c r="D1092" s="1351">
        <v>1000</v>
      </c>
      <c r="E1092" s="1568">
        <v>1952</v>
      </c>
      <c r="F1092" s="1573">
        <v>49477</v>
      </c>
      <c r="G1092" s="1337">
        <f t="shared" si="16"/>
        <v>49477</v>
      </c>
      <c r="I1092" s="902"/>
    </row>
    <row r="1093" spans="1:9" ht="15.75">
      <c r="A1093" s="1350" t="s">
        <v>3227</v>
      </c>
      <c r="B1093" s="1351">
        <v>140</v>
      </c>
      <c r="C1093" s="1351">
        <v>260</v>
      </c>
      <c r="D1093" s="1351">
        <v>1100</v>
      </c>
      <c r="E1093" s="1568">
        <v>2196</v>
      </c>
      <c r="F1093" s="1573">
        <v>53653</v>
      </c>
      <c r="G1093" s="1337">
        <f t="shared" si="16"/>
        <v>53653</v>
      </c>
      <c r="I1093" s="902"/>
    </row>
    <row r="1094" spans="1:9" ht="15.75">
      <c r="A1094" s="1350" t="s">
        <v>3228</v>
      </c>
      <c r="B1094" s="1351">
        <v>140</v>
      </c>
      <c r="C1094" s="1351">
        <v>260</v>
      </c>
      <c r="D1094" s="1351">
        <v>1200</v>
      </c>
      <c r="E1094" s="1568">
        <v>2440</v>
      </c>
      <c r="F1094" s="1573">
        <v>57829</v>
      </c>
      <c r="G1094" s="1337">
        <f t="shared" si="16"/>
        <v>57829</v>
      </c>
      <c r="I1094" s="902"/>
    </row>
    <row r="1095" spans="1:9" ht="15.75">
      <c r="A1095" s="1350" t="s">
        <v>3229</v>
      </c>
      <c r="B1095" s="1351">
        <v>140</v>
      </c>
      <c r="C1095" s="1351">
        <v>260</v>
      </c>
      <c r="D1095" s="1351">
        <v>1300</v>
      </c>
      <c r="E1095" s="1568">
        <v>2684</v>
      </c>
      <c r="F1095" s="1573">
        <v>62007</v>
      </c>
      <c r="G1095" s="1337">
        <f t="shared" si="16"/>
        <v>62007</v>
      </c>
      <c r="I1095" s="902"/>
    </row>
    <row r="1096" spans="1:9" ht="15.75">
      <c r="A1096" s="1350" t="s">
        <v>3230</v>
      </c>
      <c r="B1096" s="1351">
        <v>140</v>
      </c>
      <c r="C1096" s="1351">
        <v>260</v>
      </c>
      <c r="D1096" s="1351">
        <v>1400</v>
      </c>
      <c r="E1096" s="1568">
        <v>2928</v>
      </c>
      <c r="F1096" s="1573">
        <v>66183</v>
      </c>
      <c r="G1096" s="1337">
        <f t="shared" si="16"/>
        <v>66183</v>
      </c>
      <c r="I1096" s="902"/>
    </row>
    <row r="1097" spans="1:9" ht="15.75">
      <c r="A1097" s="1350" t="s">
        <v>3231</v>
      </c>
      <c r="B1097" s="1351">
        <v>140</v>
      </c>
      <c r="C1097" s="1351">
        <v>260</v>
      </c>
      <c r="D1097" s="1351">
        <v>1500</v>
      </c>
      <c r="E1097" s="1568">
        <v>3172</v>
      </c>
      <c r="F1097" s="1573">
        <v>70361</v>
      </c>
      <c r="G1097" s="1337">
        <f t="shared" si="16"/>
        <v>70361</v>
      </c>
      <c r="I1097" s="902"/>
    </row>
    <row r="1098" spans="1:9" ht="15.75">
      <c r="A1098" s="1350" t="s">
        <v>3232</v>
      </c>
      <c r="B1098" s="1351">
        <v>140</v>
      </c>
      <c r="C1098" s="1351">
        <v>260</v>
      </c>
      <c r="D1098" s="1351">
        <v>1600</v>
      </c>
      <c r="E1098" s="1568">
        <v>3416</v>
      </c>
      <c r="F1098" s="1573">
        <v>74537</v>
      </c>
      <c r="G1098" s="1337">
        <f t="shared" si="16"/>
        <v>74537</v>
      </c>
      <c r="I1098" s="902"/>
    </row>
    <row r="1099" spans="1:9" ht="15.75">
      <c r="A1099" s="1350" t="s">
        <v>3233</v>
      </c>
      <c r="B1099" s="1351">
        <v>140</v>
      </c>
      <c r="C1099" s="1351">
        <v>260</v>
      </c>
      <c r="D1099" s="1351">
        <v>1700</v>
      </c>
      <c r="E1099" s="1568">
        <v>3660</v>
      </c>
      <c r="F1099" s="1573">
        <v>78716</v>
      </c>
      <c r="G1099" s="1337">
        <f t="shared" si="16"/>
        <v>78716</v>
      </c>
      <c r="I1099" s="902"/>
    </row>
    <row r="1100" spans="1:9" ht="15.75">
      <c r="A1100" s="1350" t="s">
        <v>3234</v>
      </c>
      <c r="B1100" s="1351">
        <v>140</v>
      </c>
      <c r="C1100" s="1351">
        <v>260</v>
      </c>
      <c r="D1100" s="1351">
        <v>1800</v>
      </c>
      <c r="E1100" s="1568">
        <v>3904</v>
      </c>
      <c r="F1100" s="1573">
        <v>82894</v>
      </c>
      <c r="G1100" s="1337">
        <f t="shared" si="16"/>
        <v>82894</v>
      </c>
      <c r="I1100" s="902"/>
    </row>
    <row r="1101" spans="1:9" ht="15.75">
      <c r="A1101" s="1350" t="s">
        <v>3235</v>
      </c>
      <c r="B1101" s="1351">
        <v>140</v>
      </c>
      <c r="C1101" s="1351">
        <v>260</v>
      </c>
      <c r="D1101" s="1351">
        <v>1900</v>
      </c>
      <c r="E1101" s="1568">
        <v>4148</v>
      </c>
      <c r="F1101" s="1573">
        <v>87070</v>
      </c>
      <c r="G1101" s="1337">
        <f t="shared" ref="G1101:G1164" si="17">(F1101-F1101*$B$4)</f>
        <v>87070</v>
      </c>
      <c r="I1101" s="902"/>
    </row>
    <row r="1102" spans="1:9" ht="15.75">
      <c r="A1102" s="1350" t="s">
        <v>3236</v>
      </c>
      <c r="B1102" s="1351">
        <v>140</v>
      </c>
      <c r="C1102" s="1351">
        <v>260</v>
      </c>
      <c r="D1102" s="1351">
        <v>2000</v>
      </c>
      <c r="E1102" s="1568">
        <v>4392</v>
      </c>
      <c r="F1102" s="1573">
        <v>91246</v>
      </c>
      <c r="G1102" s="1337">
        <f t="shared" si="17"/>
        <v>91246</v>
      </c>
      <c r="I1102" s="902"/>
    </row>
    <row r="1103" spans="1:9" ht="15.75">
      <c r="A1103" s="1350" t="s">
        <v>3237</v>
      </c>
      <c r="B1103" s="1351">
        <v>140</v>
      </c>
      <c r="C1103" s="1351">
        <v>260</v>
      </c>
      <c r="D1103" s="1351">
        <v>2100</v>
      </c>
      <c r="E1103" s="1568">
        <v>4636</v>
      </c>
      <c r="F1103" s="1573">
        <v>95424</v>
      </c>
      <c r="G1103" s="1337">
        <f t="shared" si="17"/>
        <v>95424</v>
      </c>
      <c r="I1103" s="902"/>
    </row>
    <row r="1104" spans="1:9" ht="15.75">
      <c r="A1104" s="1350" t="s">
        <v>3238</v>
      </c>
      <c r="B1104" s="1351">
        <v>140</v>
      </c>
      <c r="C1104" s="1351">
        <v>260</v>
      </c>
      <c r="D1104" s="1351">
        <v>2200</v>
      </c>
      <c r="E1104" s="1568">
        <v>4880</v>
      </c>
      <c r="F1104" s="1573">
        <v>99602</v>
      </c>
      <c r="G1104" s="1337">
        <f t="shared" si="17"/>
        <v>99602</v>
      </c>
      <c r="I1104" s="902"/>
    </row>
    <row r="1105" spans="1:9" ht="15.75">
      <c r="A1105" s="1350" t="s">
        <v>3239</v>
      </c>
      <c r="B1105" s="1351">
        <v>140</v>
      </c>
      <c r="C1105" s="1351">
        <v>260</v>
      </c>
      <c r="D1105" s="1351">
        <v>2300</v>
      </c>
      <c r="E1105" s="1568">
        <v>5124</v>
      </c>
      <c r="F1105" s="1573">
        <v>103778</v>
      </c>
      <c r="G1105" s="1337">
        <f t="shared" si="17"/>
        <v>103778</v>
      </c>
      <c r="I1105" s="902"/>
    </row>
    <row r="1106" spans="1:9" ht="15.75">
      <c r="A1106" s="1350" t="s">
        <v>3240</v>
      </c>
      <c r="B1106" s="1351">
        <v>140</v>
      </c>
      <c r="C1106" s="1351">
        <v>260</v>
      </c>
      <c r="D1106" s="1351">
        <v>2400</v>
      </c>
      <c r="E1106" s="1568">
        <v>5368</v>
      </c>
      <c r="F1106" s="1573">
        <v>107954</v>
      </c>
      <c r="G1106" s="1337">
        <f t="shared" si="17"/>
        <v>107954</v>
      </c>
      <c r="I1106" s="902"/>
    </row>
    <row r="1107" spans="1:9" ht="15.75">
      <c r="A1107" s="1350" t="s">
        <v>3241</v>
      </c>
      <c r="B1107" s="1351">
        <v>140</v>
      </c>
      <c r="C1107" s="1351">
        <v>260</v>
      </c>
      <c r="D1107" s="1351">
        <v>2500</v>
      </c>
      <c r="E1107" s="1568">
        <v>5612</v>
      </c>
      <c r="F1107" s="1573">
        <v>112133</v>
      </c>
      <c r="G1107" s="1337">
        <f t="shared" si="17"/>
        <v>112133</v>
      </c>
      <c r="I1107" s="902"/>
    </row>
    <row r="1108" spans="1:9" ht="15.75">
      <c r="A1108" s="1350" t="s">
        <v>3242</v>
      </c>
      <c r="B1108" s="1351">
        <v>140</v>
      </c>
      <c r="C1108" s="1351">
        <v>260</v>
      </c>
      <c r="D1108" s="1351">
        <v>2600</v>
      </c>
      <c r="E1108" s="1568">
        <v>5856</v>
      </c>
      <c r="F1108" s="1573">
        <v>116311</v>
      </c>
      <c r="G1108" s="1337">
        <f t="shared" si="17"/>
        <v>116311</v>
      </c>
      <c r="I1108" s="902"/>
    </row>
    <row r="1109" spans="1:9" ht="15.75">
      <c r="A1109" s="1350" t="s">
        <v>3243</v>
      </c>
      <c r="B1109" s="1351">
        <v>140</v>
      </c>
      <c r="C1109" s="1351">
        <v>260</v>
      </c>
      <c r="D1109" s="1351">
        <v>2700</v>
      </c>
      <c r="E1109" s="1568">
        <v>6100</v>
      </c>
      <c r="F1109" s="1573">
        <v>120487</v>
      </c>
      <c r="G1109" s="1337">
        <f t="shared" si="17"/>
        <v>120487</v>
      </c>
      <c r="I1109" s="902"/>
    </row>
    <row r="1110" spans="1:9" ht="15.75">
      <c r="A1110" s="1350" t="s">
        <v>3244</v>
      </c>
      <c r="B1110" s="1351">
        <v>140</v>
      </c>
      <c r="C1110" s="1351">
        <v>260</v>
      </c>
      <c r="D1110" s="1351">
        <v>2800</v>
      </c>
      <c r="E1110" s="1568">
        <v>6344</v>
      </c>
      <c r="F1110" s="1573">
        <v>124663</v>
      </c>
      <c r="G1110" s="1337">
        <f t="shared" si="17"/>
        <v>124663</v>
      </c>
      <c r="I1110" s="902"/>
    </row>
    <row r="1111" spans="1:9" ht="15.75">
      <c r="A1111" s="1350" t="s">
        <v>3245</v>
      </c>
      <c r="B1111" s="1351">
        <v>140</v>
      </c>
      <c r="C1111" s="1351">
        <v>260</v>
      </c>
      <c r="D1111" s="1351">
        <v>2900</v>
      </c>
      <c r="E1111" s="1568">
        <v>6588</v>
      </c>
      <c r="F1111" s="1573">
        <v>128841</v>
      </c>
      <c r="G1111" s="1337">
        <f t="shared" si="17"/>
        <v>128841</v>
      </c>
      <c r="I1111" s="902"/>
    </row>
    <row r="1112" spans="1:9" ht="15.75">
      <c r="A1112" s="1350" t="s">
        <v>3246</v>
      </c>
      <c r="B1112" s="1351">
        <v>140</v>
      </c>
      <c r="C1112" s="1351">
        <v>260</v>
      </c>
      <c r="D1112" s="1351">
        <v>3000</v>
      </c>
      <c r="E1112" s="1568">
        <v>6832</v>
      </c>
      <c r="F1112" s="1573">
        <v>133019</v>
      </c>
      <c r="G1112" s="1337">
        <f t="shared" si="17"/>
        <v>133019</v>
      </c>
      <c r="I1112" s="902"/>
    </row>
    <row r="1113" spans="1:9" ht="15.75">
      <c r="A1113" s="1350" t="s">
        <v>3247</v>
      </c>
      <c r="B1113" s="1351">
        <v>140</v>
      </c>
      <c r="C1113" s="1351">
        <v>260</v>
      </c>
      <c r="D1113" s="1351">
        <v>3100</v>
      </c>
      <c r="E1113" s="1568">
        <v>7076</v>
      </c>
      <c r="F1113" s="1573">
        <v>137195</v>
      </c>
      <c r="G1113" s="1337">
        <f t="shared" si="17"/>
        <v>137195</v>
      </c>
      <c r="I1113" s="902"/>
    </row>
    <row r="1114" spans="1:9" ht="15.75">
      <c r="A1114" s="1350" t="s">
        <v>3248</v>
      </c>
      <c r="B1114" s="1351">
        <v>140</v>
      </c>
      <c r="C1114" s="1351">
        <v>260</v>
      </c>
      <c r="D1114" s="1351">
        <v>3200</v>
      </c>
      <c r="E1114" s="1568">
        <v>7320</v>
      </c>
      <c r="F1114" s="1573">
        <v>141371</v>
      </c>
      <c r="G1114" s="1337">
        <f t="shared" si="17"/>
        <v>141371</v>
      </c>
      <c r="I1114" s="902"/>
    </row>
    <row r="1115" spans="1:9" ht="15.75">
      <c r="A1115" s="1350" t="s">
        <v>3249</v>
      </c>
      <c r="B1115" s="1351">
        <v>140</v>
      </c>
      <c r="C1115" s="1351">
        <v>260</v>
      </c>
      <c r="D1115" s="1351">
        <v>3300</v>
      </c>
      <c r="E1115" s="1568">
        <v>7564</v>
      </c>
      <c r="F1115" s="1573">
        <v>145550</v>
      </c>
      <c r="G1115" s="1337">
        <f t="shared" si="17"/>
        <v>145550</v>
      </c>
      <c r="I1115" s="902"/>
    </row>
    <row r="1116" spans="1:9" ht="15.75">
      <c r="A1116" s="1350" t="s">
        <v>3250</v>
      </c>
      <c r="B1116" s="1351">
        <v>140</v>
      </c>
      <c r="C1116" s="1351">
        <v>260</v>
      </c>
      <c r="D1116" s="1351">
        <v>3400</v>
      </c>
      <c r="E1116" s="1568">
        <v>7808</v>
      </c>
      <c r="F1116" s="1573">
        <v>149728</v>
      </c>
      <c r="G1116" s="1337">
        <f t="shared" si="17"/>
        <v>149728</v>
      </c>
      <c r="I1116" s="902"/>
    </row>
    <row r="1117" spans="1:9" ht="15.75">
      <c r="A1117" s="1350" t="s">
        <v>3251</v>
      </c>
      <c r="B1117" s="1351">
        <v>140</v>
      </c>
      <c r="C1117" s="1351">
        <v>260</v>
      </c>
      <c r="D1117" s="1351">
        <v>3500</v>
      </c>
      <c r="E1117" s="1568">
        <v>8052</v>
      </c>
      <c r="F1117" s="1573">
        <v>153904</v>
      </c>
      <c r="G1117" s="1337">
        <f t="shared" si="17"/>
        <v>153904</v>
      </c>
      <c r="I1117" s="902"/>
    </row>
    <row r="1118" spans="1:9" ht="15.75">
      <c r="A1118" s="1350" t="s">
        <v>3252</v>
      </c>
      <c r="B1118" s="1351">
        <v>140</v>
      </c>
      <c r="C1118" s="1351">
        <v>260</v>
      </c>
      <c r="D1118" s="1351">
        <v>3600</v>
      </c>
      <c r="E1118" s="1568">
        <v>8296</v>
      </c>
      <c r="F1118" s="1573">
        <v>158080</v>
      </c>
      <c r="G1118" s="1337">
        <f t="shared" si="17"/>
        <v>158080</v>
      </c>
      <c r="I1118" s="902"/>
    </row>
    <row r="1119" spans="1:9" ht="15.75">
      <c r="A1119" s="1350" t="s">
        <v>3253</v>
      </c>
      <c r="B1119" s="1351">
        <v>140</v>
      </c>
      <c r="C1119" s="1351">
        <v>260</v>
      </c>
      <c r="D1119" s="1351">
        <v>3700</v>
      </c>
      <c r="E1119" s="1568">
        <v>8540</v>
      </c>
      <c r="F1119" s="1573">
        <v>162258</v>
      </c>
      <c r="G1119" s="1337">
        <f t="shared" si="17"/>
        <v>162258</v>
      </c>
      <c r="I1119" s="902"/>
    </row>
    <row r="1120" spans="1:9" ht="15.75">
      <c r="A1120" s="1350" t="s">
        <v>3254</v>
      </c>
      <c r="B1120" s="1351">
        <v>140</v>
      </c>
      <c r="C1120" s="1351">
        <v>260</v>
      </c>
      <c r="D1120" s="1351">
        <v>3800</v>
      </c>
      <c r="E1120" s="1568">
        <v>8784</v>
      </c>
      <c r="F1120" s="1573">
        <v>166436</v>
      </c>
      <c r="G1120" s="1337">
        <f t="shared" si="17"/>
        <v>166436</v>
      </c>
      <c r="I1120" s="902"/>
    </row>
    <row r="1121" spans="1:9" ht="15.75">
      <c r="A1121" s="1350" t="s">
        <v>3255</v>
      </c>
      <c r="B1121" s="1351">
        <v>140</v>
      </c>
      <c r="C1121" s="1351">
        <v>260</v>
      </c>
      <c r="D1121" s="1351">
        <v>3900</v>
      </c>
      <c r="E1121" s="1568">
        <v>9028</v>
      </c>
      <c r="F1121" s="1573">
        <v>170612</v>
      </c>
      <c r="G1121" s="1337">
        <f t="shared" si="17"/>
        <v>170612</v>
      </c>
      <c r="I1121" s="902"/>
    </row>
    <row r="1122" spans="1:9" ht="15.75">
      <c r="A1122" s="1350" t="s">
        <v>3256</v>
      </c>
      <c r="B1122" s="1351">
        <v>140</v>
      </c>
      <c r="C1122" s="1351">
        <v>260</v>
      </c>
      <c r="D1122" s="1351">
        <v>4000</v>
      </c>
      <c r="E1122" s="1568">
        <v>9272</v>
      </c>
      <c r="F1122" s="1573">
        <v>174788</v>
      </c>
      <c r="G1122" s="1337">
        <f t="shared" si="17"/>
        <v>174788</v>
      </c>
      <c r="I1122" s="902"/>
    </row>
    <row r="1123" spans="1:9" ht="15.75">
      <c r="A1123" s="1350" t="s">
        <v>3257</v>
      </c>
      <c r="B1123" s="1351">
        <v>140</v>
      </c>
      <c r="C1123" s="1351">
        <v>260</v>
      </c>
      <c r="D1123" s="1351">
        <v>4100</v>
      </c>
      <c r="E1123" s="1568">
        <v>9516</v>
      </c>
      <c r="F1123" s="1573">
        <v>178967</v>
      </c>
      <c r="G1123" s="1337">
        <f t="shared" si="17"/>
        <v>178967</v>
      </c>
      <c r="I1123" s="902"/>
    </row>
    <row r="1124" spans="1:9" ht="15.75">
      <c r="A1124" s="1350" t="s">
        <v>3258</v>
      </c>
      <c r="B1124" s="1351">
        <v>140</v>
      </c>
      <c r="C1124" s="1351">
        <v>260</v>
      </c>
      <c r="D1124" s="1351">
        <v>4200</v>
      </c>
      <c r="E1124" s="1568">
        <v>9760</v>
      </c>
      <c r="F1124" s="1573">
        <v>183145</v>
      </c>
      <c r="G1124" s="1337">
        <f t="shared" si="17"/>
        <v>183145</v>
      </c>
      <c r="I1124" s="902"/>
    </row>
    <row r="1125" spans="1:9" ht="15.75">
      <c r="A1125" s="1350" t="s">
        <v>3259</v>
      </c>
      <c r="B1125" s="1351">
        <v>140</v>
      </c>
      <c r="C1125" s="1351">
        <v>260</v>
      </c>
      <c r="D1125" s="1351">
        <v>4300</v>
      </c>
      <c r="E1125" s="1568">
        <v>10004</v>
      </c>
      <c r="F1125" s="1573">
        <v>187321</v>
      </c>
      <c r="G1125" s="1337">
        <f t="shared" si="17"/>
        <v>187321</v>
      </c>
      <c r="I1125" s="902"/>
    </row>
    <row r="1126" spans="1:9" ht="15.75">
      <c r="A1126" s="1350" t="s">
        <v>3260</v>
      </c>
      <c r="B1126" s="1351">
        <v>140</v>
      </c>
      <c r="C1126" s="1351">
        <v>260</v>
      </c>
      <c r="D1126" s="1351">
        <v>4400</v>
      </c>
      <c r="E1126" s="1568">
        <v>10248</v>
      </c>
      <c r="F1126" s="1573">
        <v>191497</v>
      </c>
      <c r="G1126" s="1337">
        <f t="shared" si="17"/>
        <v>191497</v>
      </c>
      <c r="I1126" s="902"/>
    </row>
    <row r="1127" spans="1:9" ht="15.75">
      <c r="A1127" s="1350" t="s">
        <v>3261</v>
      </c>
      <c r="B1127" s="1351">
        <v>140</v>
      </c>
      <c r="C1127" s="1351">
        <v>260</v>
      </c>
      <c r="D1127" s="1351">
        <v>4500</v>
      </c>
      <c r="E1127" s="1568">
        <v>10492</v>
      </c>
      <c r="F1127" s="1573">
        <v>195675</v>
      </c>
      <c r="G1127" s="1337">
        <f t="shared" si="17"/>
        <v>195675</v>
      </c>
      <c r="I1127" s="902"/>
    </row>
    <row r="1128" spans="1:9" ht="15.75">
      <c r="A1128" s="1350" t="s">
        <v>3262</v>
      </c>
      <c r="B1128" s="1351">
        <v>140</v>
      </c>
      <c r="C1128" s="1351">
        <v>260</v>
      </c>
      <c r="D1128" s="1351">
        <v>4600</v>
      </c>
      <c r="E1128" s="1568">
        <v>10736</v>
      </c>
      <c r="F1128" s="1573">
        <v>199853</v>
      </c>
      <c r="G1128" s="1337">
        <f t="shared" si="17"/>
        <v>199853</v>
      </c>
      <c r="I1128" s="902"/>
    </row>
    <row r="1129" spans="1:9" ht="15.75">
      <c r="A1129" s="1350" t="s">
        <v>3263</v>
      </c>
      <c r="B1129" s="1351">
        <v>140</v>
      </c>
      <c r="C1129" s="1351">
        <v>260</v>
      </c>
      <c r="D1129" s="1351">
        <v>4700</v>
      </c>
      <c r="E1129" s="1568">
        <v>10980</v>
      </c>
      <c r="F1129" s="1573">
        <v>204029</v>
      </c>
      <c r="G1129" s="1337">
        <f t="shared" si="17"/>
        <v>204029</v>
      </c>
      <c r="I1129" s="902"/>
    </row>
    <row r="1130" spans="1:9" ht="15.75">
      <c r="A1130" s="1350" t="s">
        <v>3264</v>
      </c>
      <c r="B1130" s="1351">
        <v>140</v>
      </c>
      <c r="C1130" s="1351">
        <v>260</v>
      </c>
      <c r="D1130" s="1351">
        <v>4800</v>
      </c>
      <c r="E1130" s="1568">
        <v>11224</v>
      </c>
      <c r="F1130" s="1573">
        <v>208205</v>
      </c>
      <c r="G1130" s="1337">
        <f t="shared" si="17"/>
        <v>208205</v>
      </c>
      <c r="I1130" s="902"/>
    </row>
    <row r="1131" spans="1:9" ht="15.75">
      <c r="A1131" s="1350" t="s">
        <v>3265</v>
      </c>
      <c r="B1131" s="1351">
        <v>140</v>
      </c>
      <c r="C1131" s="1351">
        <v>260</v>
      </c>
      <c r="D1131" s="1351">
        <v>4900</v>
      </c>
      <c r="E1131" s="1568">
        <v>11468</v>
      </c>
      <c r="F1131" s="1573">
        <v>212384</v>
      </c>
      <c r="G1131" s="1337">
        <f t="shared" si="17"/>
        <v>212384</v>
      </c>
      <c r="I1131" s="902"/>
    </row>
    <row r="1132" spans="1:9" ht="16.5" thickBot="1">
      <c r="A1132" s="1352" t="s">
        <v>3266</v>
      </c>
      <c r="B1132" s="1342">
        <v>140</v>
      </c>
      <c r="C1132" s="1342">
        <v>260</v>
      </c>
      <c r="D1132" s="1342">
        <v>5000</v>
      </c>
      <c r="E1132" s="1569">
        <v>11712</v>
      </c>
      <c r="F1132" s="1573">
        <v>216562</v>
      </c>
      <c r="G1132" s="1338">
        <f t="shared" si="17"/>
        <v>216562</v>
      </c>
      <c r="I1132" s="902"/>
    </row>
    <row r="1133" spans="1:9" ht="15.75">
      <c r="A1133" s="1348" t="s">
        <v>3267</v>
      </c>
      <c r="B1133" s="1349">
        <v>140</v>
      </c>
      <c r="C1133" s="1349">
        <v>300</v>
      </c>
      <c r="D1133" s="1349">
        <v>800</v>
      </c>
      <c r="E1133" s="1567">
        <v>1743</v>
      </c>
      <c r="F1133" s="1573">
        <v>47879</v>
      </c>
      <c r="G1133" s="1336">
        <f t="shared" si="17"/>
        <v>47879</v>
      </c>
      <c r="I1133" s="902"/>
    </row>
    <row r="1134" spans="1:9" ht="15.75">
      <c r="A1134" s="1350" t="s">
        <v>3268</v>
      </c>
      <c r="B1134" s="1351">
        <v>140</v>
      </c>
      <c r="C1134" s="1351">
        <v>300</v>
      </c>
      <c r="D1134" s="1351">
        <v>900</v>
      </c>
      <c r="E1134" s="1568">
        <v>2034</v>
      </c>
      <c r="F1134" s="1573">
        <v>52809</v>
      </c>
      <c r="G1134" s="1337">
        <f t="shared" si="17"/>
        <v>52809</v>
      </c>
      <c r="I1134" s="902"/>
    </row>
    <row r="1135" spans="1:9" ht="15.75">
      <c r="A1135" s="1350" t="s">
        <v>3269</v>
      </c>
      <c r="B1135" s="1351">
        <v>140</v>
      </c>
      <c r="C1135" s="1351">
        <v>300</v>
      </c>
      <c r="D1135" s="1351">
        <v>1000</v>
      </c>
      <c r="E1135" s="1568">
        <v>2324</v>
      </c>
      <c r="F1135" s="1573">
        <v>57744</v>
      </c>
      <c r="G1135" s="1337">
        <f t="shared" si="17"/>
        <v>57744</v>
      </c>
      <c r="I1135" s="902"/>
    </row>
    <row r="1136" spans="1:9" ht="15.75">
      <c r="A1136" s="1350" t="s">
        <v>3270</v>
      </c>
      <c r="B1136" s="1351">
        <v>140</v>
      </c>
      <c r="C1136" s="1351">
        <v>300</v>
      </c>
      <c r="D1136" s="1351">
        <v>1100</v>
      </c>
      <c r="E1136" s="1568">
        <v>2615</v>
      </c>
      <c r="F1136" s="1573">
        <v>62675</v>
      </c>
      <c r="G1136" s="1337">
        <f t="shared" si="17"/>
        <v>62675</v>
      </c>
      <c r="I1136" s="902"/>
    </row>
    <row r="1137" spans="1:9" ht="15.75">
      <c r="A1137" s="1350" t="s">
        <v>3271</v>
      </c>
      <c r="B1137" s="1351">
        <v>140</v>
      </c>
      <c r="C1137" s="1351">
        <v>300</v>
      </c>
      <c r="D1137" s="1351">
        <v>1200</v>
      </c>
      <c r="E1137" s="1568">
        <v>2905</v>
      </c>
      <c r="F1137" s="1573">
        <v>67607</v>
      </c>
      <c r="G1137" s="1337">
        <f t="shared" si="17"/>
        <v>67607</v>
      </c>
      <c r="I1137" s="902"/>
    </row>
    <row r="1138" spans="1:9" ht="15.75">
      <c r="A1138" s="1350" t="s">
        <v>3272</v>
      </c>
      <c r="B1138" s="1351">
        <v>140</v>
      </c>
      <c r="C1138" s="1351">
        <v>300</v>
      </c>
      <c r="D1138" s="1351">
        <v>1300</v>
      </c>
      <c r="E1138" s="1568">
        <v>3196</v>
      </c>
      <c r="F1138" s="1573">
        <v>72540</v>
      </c>
      <c r="G1138" s="1337">
        <f t="shared" si="17"/>
        <v>72540</v>
      </c>
      <c r="I1138" s="902"/>
    </row>
    <row r="1139" spans="1:9" ht="15.75">
      <c r="A1139" s="1350" t="s">
        <v>3273</v>
      </c>
      <c r="B1139" s="1351">
        <v>140</v>
      </c>
      <c r="C1139" s="1351">
        <v>300</v>
      </c>
      <c r="D1139" s="1351">
        <v>1400</v>
      </c>
      <c r="E1139" s="1568">
        <v>3486</v>
      </c>
      <c r="F1139" s="1573">
        <v>77475</v>
      </c>
      <c r="G1139" s="1337">
        <f t="shared" si="17"/>
        <v>77475</v>
      </c>
      <c r="I1139" s="902"/>
    </row>
    <row r="1140" spans="1:9" ht="15.75">
      <c r="A1140" s="1350" t="s">
        <v>3274</v>
      </c>
      <c r="B1140" s="1351">
        <v>140</v>
      </c>
      <c r="C1140" s="1351">
        <v>300</v>
      </c>
      <c r="D1140" s="1351">
        <v>1500</v>
      </c>
      <c r="E1140" s="1568">
        <v>3777</v>
      </c>
      <c r="F1140" s="1573">
        <v>82405</v>
      </c>
      <c r="G1140" s="1337">
        <f t="shared" si="17"/>
        <v>82405</v>
      </c>
      <c r="I1140" s="902"/>
    </row>
    <row r="1141" spans="1:9" ht="15.75">
      <c r="A1141" s="1350" t="s">
        <v>3275</v>
      </c>
      <c r="B1141" s="1351">
        <v>140</v>
      </c>
      <c r="C1141" s="1351">
        <v>300</v>
      </c>
      <c r="D1141" s="1351">
        <v>1600</v>
      </c>
      <c r="E1141" s="1568">
        <v>4067</v>
      </c>
      <c r="F1141" s="1573">
        <v>87340</v>
      </c>
      <c r="G1141" s="1337">
        <f t="shared" si="17"/>
        <v>87340</v>
      </c>
      <c r="I1141" s="902"/>
    </row>
    <row r="1142" spans="1:9" ht="15.75">
      <c r="A1142" s="1350" t="s">
        <v>3276</v>
      </c>
      <c r="B1142" s="1351">
        <v>140</v>
      </c>
      <c r="C1142" s="1351">
        <v>300</v>
      </c>
      <c r="D1142" s="1351">
        <v>1700</v>
      </c>
      <c r="E1142" s="1568">
        <v>4358</v>
      </c>
      <c r="F1142" s="1573">
        <v>92270</v>
      </c>
      <c r="G1142" s="1337">
        <f t="shared" si="17"/>
        <v>92270</v>
      </c>
      <c r="I1142" s="902"/>
    </row>
    <row r="1143" spans="1:9" ht="15.75">
      <c r="A1143" s="1350" t="s">
        <v>3277</v>
      </c>
      <c r="B1143" s="1351">
        <v>140</v>
      </c>
      <c r="C1143" s="1351">
        <v>300</v>
      </c>
      <c r="D1143" s="1351">
        <v>1800</v>
      </c>
      <c r="E1143" s="1568">
        <v>4648</v>
      </c>
      <c r="F1143" s="1573">
        <v>97205</v>
      </c>
      <c r="G1143" s="1337">
        <f t="shared" si="17"/>
        <v>97205</v>
      </c>
      <c r="I1143" s="902"/>
    </row>
    <row r="1144" spans="1:9" ht="15.75">
      <c r="A1144" s="1350" t="s">
        <v>3278</v>
      </c>
      <c r="B1144" s="1351">
        <v>140</v>
      </c>
      <c r="C1144" s="1351">
        <v>300</v>
      </c>
      <c r="D1144" s="1351">
        <v>1900</v>
      </c>
      <c r="E1144" s="1568">
        <v>4939</v>
      </c>
      <c r="F1144" s="1573">
        <v>102136</v>
      </c>
      <c r="G1144" s="1337">
        <f t="shared" si="17"/>
        <v>102136</v>
      </c>
      <c r="I1144" s="902"/>
    </row>
    <row r="1145" spans="1:9" ht="15.75">
      <c r="A1145" s="1350" t="s">
        <v>3279</v>
      </c>
      <c r="B1145" s="1351">
        <v>140</v>
      </c>
      <c r="C1145" s="1351">
        <v>300</v>
      </c>
      <c r="D1145" s="1351">
        <v>2000</v>
      </c>
      <c r="E1145" s="1568">
        <v>5229</v>
      </c>
      <c r="F1145" s="1573">
        <v>107071</v>
      </c>
      <c r="G1145" s="1337">
        <f t="shared" si="17"/>
        <v>107071</v>
      </c>
      <c r="I1145" s="902"/>
    </row>
    <row r="1146" spans="1:9" ht="15.75">
      <c r="A1146" s="1350" t="s">
        <v>3280</v>
      </c>
      <c r="B1146" s="1351">
        <v>140</v>
      </c>
      <c r="C1146" s="1351">
        <v>300</v>
      </c>
      <c r="D1146" s="1351">
        <v>2100</v>
      </c>
      <c r="E1146" s="1568">
        <v>5520</v>
      </c>
      <c r="F1146" s="1573">
        <v>112001</v>
      </c>
      <c r="G1146" s="1337">
        <f t="shared" si="17"/>
        <v>112001</v>
      </c>
      <c r="I1146" s="902"/>
    </row>
    <row r="1147" spans="1:9" ht="15.75">
      <c r="A1147" s="1350" t="s">
        <v>3281</v>
      </c>
      <c r="B1147" s="1351">
        <v>140</v>
      </c>
      <c r="C1147" s="1351">
        <v>300</v>
      </c>
      <c r="D1147" s="1351">
        <v>2200</v>
      </c>
      <c r="E1147" s="1568">
        <v>5810</v>
      </c>
      <c r="F1147" s="1573">
        <v>116936</v>
      </c>
      <c r="G1147" s="1337">
        <f t="shared" si="17"/>
        <v>116936</v>
      </c>
      <c r="I1147" s="902"/>
    </row>
    <row r="1148" spans="1:9" ht="15.75">
      <c r="A1148" s="1350" t="s">
        <v>3282</v>
      </c>
      <c r="B1148" s="1351">
        <v>140</v>
      </c>
      <c r="C1148" s="1351">
        <v>300</v>
      </c>
      <c r="D1148" s="1351">
        <v>2300</v>
      </c>
      <c r="E1148" s="1568">
        <v>6101</v>
      </c>
      <c r="F1148" s="1573">
        <v>121866</v>
      </c>
      <c r="G1148" s="1337">
        <f t="shared" si="17"/>
        <v>121866</v>
      </c>
      <c r="I1148" s="902"/>
    </row>
    <row r="1149" spans="1:9" ht="15.75">
      <c r="A1149" s="1350" t="s">
        <v>3283</v>
      </c>
      <c r="B1149" s="1351">
        <v>140</v>
      </c>
      <c r="C1149" s="1351">
        <v>300</v>
      </c>
      <c r="D1149" s="1351">
        <v>2400</v>
      </c>
      <c r="E1149" s="1568">
        <v>6391</v>
      </c>
      <c r="F1149" s="1573">
        <v>126801</v>
      </c>
      <c r="G1149" s="1337">
        <f t="shared" si="17"/>
        <v>126801</v>
      </c>
      <c r="I1149" s="902"/>
    </row>
    <row r="1150" spans="1:9" ht="15.75">
      <c r="A1150" s="1350" t="s">
        <v>3284</v>
      </c>
      <c r="B1150" s="1351">
        <v>140</v>
      </c>
      <c r="C1150" s="1351">
        <v>300</v>
      </c>
      <c r="D1150" s="1351">
        <v>2500</v>
      </c>
      <c r="E1150" s="1568">
        <v>6682</v>
      </c>
      <c r="F1150" s="1573">
        <v>131732</v>
      </c>
      <c r="G1150" s="1337">
        <f t="shared" si="17"/>
        <v>131732</v>
      </c>
      <c r="I1150" s="902"/>
    </row>
    <row r="1151" spans="1:9" ht="15.75">
      <c r="A1151" s="1350" t="s">
        <v>3285</v>
      </c>
      <c r="B1151" s="1351">
        <v>140</v>
      </c>
      <c r="C1151" s="1351">
        <v>300</v>
      </c>
      <c r="D1151" s="1351">
        <v>2600</v>
      </c>
      <c r="E1151" s="1568">
        <v>6972</v>
      </c>
      <c r="F1151" s="1573">
        <v>136667</v>
      </c>
      <c r="G1151" s="1337">
        <f t="shared" si="17"/>
        <v>136667</v>
      </c>
      <c r="I1151" s="902"/>
    </row>
    <row r="1152" spans="1:9" ht="15.75">
      <c r="A1152" s="1350" t="s">
        <v>3286</v>
      </c>
      <c r="B1152" s="1351">
        <v>140</v>
      </c>
      <c r="C1152" s="1351">
        <v>300</v>
      </c>
      <c r="D1152" s="1351">
        <v>2700</v>
      </c>
      <c r="E1152" s="1568">
        <v>7263</v>
      </c>
      <c r="F1152" s="1573">
        <v>141597</v>
      </c>
      <c r="G1152" s="1337">
        <f t="shared" si="17"/>
        <v>141597</v>
      </c>
      <c r="I1152" s="902"/>
    </row>
    <row r="1153" spans="1:9" ht="15.75">
      <c r="A1153" s="1350" t="s">
        <v>3287</v>
      </c>
      <c r="B1153" s="1351">
        <v>140</v>
      </c>
      <c r="C1153" s="1351">
        <v>300</v>
      </c>
      <c r="D1153" s="1351">
        <v>2800</v>
      </c>
      <c r="E1153" s="1568">
        <v>7553</v>
      </c>
      <c r="F1153" s="1573">
        <v>146532</v>
      </c>
      <c r="G1153" s="1337">
        <f t="shared" si="17"/>
        <v>146532</v>
      </c>
      <c r="I1153" s="902"/>
    </row>
    <row r="1154" spans="1:9" ht="15.75">
      <c r="A1154" s="1350" t="s">
        <v>3288</v>
      </c>
      <c r="B1154" s="1351">
        <v>140</v>
      </c>
      <c r="C1154" s="1351">
        <v>300</v>
      </c>
      <c r="D1154" s="1351">
        <v>2900</v>
      </c>
      <c r="E1154" s="1568">
        <v>7844</v>
      </c>
      <c r="F1154" s="1573">
        <v>151462</v>
      </c>
      <c r="G1154" s="1337">
        <f t="shared" si="17"/>
        <v>151462</v>
      </c>
      <c r="I1154" s="902"/>
    </row>
    <row r="1155" spans="1:9" ht="15.75">
      <c r="A1155" s="1350" t="s">
        <v>3289</v>
      </c>
      <c r="B1155" s="1351">
        <v>140</v>
      </c>
      <c r="C1155" s="1351">
        <v>300</v>
      </c>
      <c r="D1155" s="1351">
        <v>3000</v>
      </c>
      <c r="E1155" s="1568">
        <v>8134</v>
      </c>
      <c r="F1155" s="1573">
        <v>156397</v>
      </c>
      <c r="G1155" s="1337">
        <f t="shared" si="17"/>
        <v>156397</v>
      </c>
      <c r="I1155" s="902"/>
    </row>
    <row r="1156" spans="1:9" ht="15.75">
      <c r="A1156" s="1350" t="s">
        <v>3290</v>
      </c>
      <c r="B1156" s="1351">
        <v>140</v>
      </c>
      <c r="C1156" s="1351">
        <v>300</v>
      </c>
      <c r="D1156" s="1351">
        <v>3100</v>
      </c>
      <c r="E1156" s="1568">
        <v>8425</v>
      </c>
      <c r="F1156" s="1573">
        <v>161328</v>
      </c>
      <c r="G1156" s="1337">
        <f t="shared" si="17"/>
        <v>161328</v>
      </c>
      <c r="I1156" s="902"/>
    </row>
    <row r="1157" spans="1:9" ht="15.75">
      <c r="A1157" s="1350" t="s">
        <v>3291</v>
      </c>
      <c r="B1157" s="1351">
        <v>140</v>
      </c>
      <c r="C1157" s="1351">
        <v>300</v>
      </c>
      <c r="D1157" s="1351">
        <v>3200</v>
      </c>
      <c r="E1157" s="1568">
        <v>8715</v>
      </c>
      <c r="F1157" s="1573">
        <v>166263</v>
      </c>
      <c r="G1157" s="1337">
        <f t="shared" si="17"/>
        <v>166263</v>
      </c>
      <c r="I1157" s="902"/>
    </row>
    <row r="1158" spans="1:9" ht="15.75">
      <c r="A1158" s="1350" t="s">
        <v>3292</v>
      </c>
      <c r="B1158" s="1351">
        <v>140</v>
      </c>
      <c r="C1158" s="1351">
        <v>300</v>
      </c>
      <c r="D1158" s="1351">
        <v>3300</v>
      </c>
      <c r="E1158" s="1568">
        <v>9006</v>
      </c>
      <c r="F1158" s="1573">
        <v>171193</v>
      </c>
      <c r="G1158" s="1337">
        <f t="shared" si="17"/>
        <v>171193</v>
      </c>
      <c r="I1158" s="902"/>
    </row>
    <row r="1159" spans="1:9" ht="15.75">
      <c r="A1159" s="1350" t="s">
        <v>3293</v>
      </c>
      <c r="B1159" s="1351">
        <v>140</v>
      </c>
      <c r="C1159" s="1351">
        <v>300</v>
      </c>
      <c r="D1159" s="1351">
        <v>3400</v>
      </c>
      <c r="E1159" s="1568">
        <v>9296</v>
      </c>
      <c r="F1159" s="1573">
        <v>176128</v>
      </c>
      <c r="G1159" s="1337">
        <f t="shared" si="17"/>
        <v>176128</v>
      </c>
      <c r="I1159" s="902"/>
    </row>
    <row r="1160" spans="1:9" ht="15.75">
      <c r="A1160" s="1350" t="s">
        <v>3294</v>
      </c>
      <c r="B1160" s="1351">
        <v>140</v>
      </c>
      <c r="C1160" s="1351">
        <v>300</v>
      </c>
      <c r="D1160" s="1351">
        <v>3500</v>
      </c>
      <c r="E1160" s="1568">
        <v>9587</v>
      </c>
      <c r="F1160" s="1573">
        <v>181058</v>
      </c>
      <c r="G1160" s="1337">
        <f t="shared" si="17"/>
        <v>181058</v>
      </c>
      <c r="I1160" s="902"/>
    </row>
    <row r="1161" spans="1:9" ht="15.75">
      <c r="A1161" s="1350" t="s">
        <v>3295</v>
      </c>
      <c r="B1161" s="1351">
        <v>140</v>
      </c>
      <c r="C1161" s="1351">
        <v>300</v>
      </c>
      <c r="D1161" s="1351">
        <v>3600</v>
      </c>
      <c r="E1161" s="1568">
        <v>9877</v>
      </c>
      <c r="F1161" s="1573">
        <v>185993</v>
      </c>
      <c r="G1161" s="1337">
        <f t="shared" si="17"/>
        <v>185993</v>
      </c>
      <c r="I1161" s="902"/>
    </row>
    <row r="1162" spans="1:9" ht="15.75">
      <c r="A1162" s="1350" t="s">
        <v>3296</v>
      </c>
      <c r="B1162" s="1351">
        <v>140</v>
      </c>
      <c r="C1162" s="1351">
        <v>300</v>
      </c>
      <c r="D1162" s="1351">
        <v>3700</v>
      </c>
      <c r="E1162" s="1568">
        <v>10168</v>
      </c>
      <c r="F1162" s="1573">
        <v>190923</v>
      </c>
      <c r="G1162" s="1337">
        <f t="shared" si="17"/>
        <v>190923</v>
      </c>
      <c r="I1162" s="902"/>
    </row>
    <row r="1163" spans="1:9" ht="15.75">
      <c r="A1163" s="1350" t="s">
        <v>3297</v>
      </c>
      <c r="B1163" s="1351">
        <v>140</v>
      </c>
      <c r="C1163" s="1351">
        <v>300</v>
      </c>
      <c r="D1163" s="1351">
        <v>3800</v>
      </c>
      <c r="E1163" s="1568">
        <v>10458</v>
      </c>
      <c r="F1163" s="1573">
        <v>195858</v>
      </c>
      <c r="G1163" s="1337">
        <f t="shared" si="17"/>
        <v>195858</v>
      </c>
      <c r="I1163" s="902"/>
    </row>
    <row r="1164" spans="1:9" ht="15.75">
      <c r="A1164" s="1350" t="s">
        <v>3298</v>
      </c>
      <c r="B1164" s="1351">
        <v>140</v>
      </c>
      <c r="C1164" s="1351">
        <v>300</v>
      </c>
      <c r="D1164" s="1351">
        <v>3900</v>
      </c>
      <c r="E1164" s="1568">
        <v>10749</v>
      </c>
      <c r="F1164" s="1573">
        <v>200789</v>
      </c>
      <c r="G1164" s="1337">
        <f t="shared" si="17"/>
        <v>200789</v>
      </c>
      <c r="I1164" s="902"/>
    </row>
    <row r="1165" spans="1:9" ht="15.75">
      <c r="A1165" s="1350" t="s">
        <v>3299</v>
      </c>
      <c r="B1165" s="1351">
        <v>140</v>
      </c>
      <c r="C1165" s="1351">
        <v>300</v>
      </c>
      <c r="D1165" s="1351">
        <v>4000</v>
      </c>
      <c r="E1165" s="1568">
        <v>11039</v>
      </c>
      <c r="F1165" s="1573">
        <v>205724</v>
      </c>
      <c r="G1165" s="1337">
        <f t="shared" ref="G1165:G1228" si="18">(F1165-F1165*$B$4)</f>
        <v>205724</v>
      </c>
      <c r="I1165" s="902"/>
    </row>
    <row r="1166" spans="1:9" ht="15.75">
      <c r="A1166" s="1350" t="s">
        <v>3300</v>
      </c>
      <c r="B1166" s="1351">
        <v>140</v>
      </c>
      <c r="C1166" s="1351">
        <v>300</v>
      </c>
      <c r="D1166" s="1351">
        <v>4100</v>
      </c>
      <c r="E1166" s="1568">
        <v>11330</v>
      </c>
      <c r="F1166" s="1573">
        <v>210654</v>
      </c>
      <c r="G1166" s="1337">
        <f t="shared" si="18"/>
        <v>210654</v>
      </c>
      <c r="I1166" s="902"/>
    </row>
    <row r="1167" spans="1:9" ht="15.75">
      <c r="A1167" s="1350" t="s">
        <v>3301</v>
      </c>
      <c r="B1167" s="1351">
        <v>140</v>
      </c>
      <c r="C1167" s="1351">
        <v>300</v>
      </c>
      <c r="D1167" s="1351">
        <v>4200</v>
      </c>
      <c r="E1167" s="1568">
        <v>11620</v>
      </c>
      <c r="F1167" s="1573">
        <v>215589</v>
      </c>
      <c r="G1167" s="1337">
        <f t="shared" si="18"/>
        <v>215589</v>
      </c>
      <c r="I1167" s="902"/>
    </row>
    <row r="1168" spans="1:9" ht="15.75">
      <c r="A1168" s="1350" t="s">
        <v>3302</v>
      </c>
      <c r="B1168" s="1351">
        <v>140</v>
      </c>
      <c r="C1168" s="1351">
        <v>300</v>
      </c>
      <c r="D1168" s="1351">
        <v>4300</v>
      </c>
      <c r="E1168" s="1568">
        <v>11911</v>
      </c>
      <c r="F1168" s="1573">
        <v>220519</v>
      </c>
      <c r="G1168" s="1337">
        <f t="shared" si="18"/>
        <v>220519</v>
      </c>
      <c r="I1168" s="902"/>
    </row>
    <row r="1169" spans="1:9" ht="15.75">
      <c r="A1169" s="1350" t="s">
        <v>3303</v>
      </c>
      <c r="B1169" s="1351">
        <v>140</v>
      </c>
      <c r="C1169" s="1351">
        <v>300</v>
      </c>
      <c r="D1169" s="1351">
        <v>4400</v>
      </c>
      <c r="E1169" s="1568">
        <v>12201</v>
      </c>
      <c r="F1169" s="1573">
        <v>225454</v>
      </c>
      <c r="G1169" s="1337">
        <f t="shared" si="18"/>
        <v>225454</v>
      </c>
      <c r="I1169" s="902"/>
    </row>
    <row r="1170" spans="1:9" ht="15.75">
      <c r="A1170" s="1350" t="s">
        <v>3304</v>
      </c>
      <c r="B1170" s="1351">
        <v>140</v>
      </c>
      <c r="C1170" s="1351">
        <v>300</v>
      </c>
      <c r="D1170" s="1351">
        <v>4500</v>
      </c>
      <c r="E1170" s="1568">
        <v>12492</v>
      </c>
      <c r="F1170" s="1573">
        <v>230385</v>
      </c>
      <c r="G1170" s="1337">
        <f t="shared" si="18"/>
        <v>230385</v>
      </c>
      <c r="I1170" s="902"/>
    </row>
    <row r="1171" spans="1:9" ht="15.75">
      <c r="A1171" s="1350" t="s">
        <v>3305</v>
      </c>
      <c r="B1171" s="1351">
        <v>140</v>
      </c>
      <c r="C1171" s="1351">
        <v>300</v>
      </c>
      <c r="D1171" s="1351">
        <v>4600</v>
      </c>
      <c r="E1171" s="1568">
        <v>12782</v>
      </c>
      <c r="F1171" s="1573">
        <v>235320</v>
      </c>
      <c r="G1171" s="1337">
        <f t="shared" si="18"/>
        <v>235320</v>
      </c>
      <c r="I1171" s="902"/>
    </row>
    <row r="1172" spans="1:9" ht="15.75">
      <c r="A1172" s="1350" t="s">
        <v>3306</v>
      </c>
      <c r="B1172" s="1351">
        <v>140</v>
      </c>
      <c r="C1172" s="1351">
        <v>300</v>
      </c>
      <c r="D1172" s="1351">
        <v>4700</v>
      </c>
      <c r="E1172" s="1568">
        <v>13073</v>
      </c>
      <c r="F1172" s="1573">
        <v>240250</v>
      </c>
      <c r="G1172" s="1337">
        <f t="shared" si="18"/>
        <v>240250</v>
      </c>
      <c r="I1172" s="902"/>
    </row>
    <row r="1173" spans="1:9" ht="15.75">
      <c r="A1173" s="1350" t="s">
        <v>3307</v>
      </c>
      <c r="B1173" s="1351">
        <v>140</v>
      </c>
      <c r="C1173" s="1351">
        <v>300</v>
      </c>
      <c r="D1173" s="1351">
        <v>4800</v>
      </c>
      <c r="E1173" s="1568">
        <v>13363</v>
      </c>
      <c r="F1173" s="1573">
        <v>245183</v>
      </c>
      <c r="G1173" s="1337">
        <f t="shared" si="18"/>
        <v>245183</v>
      </c>
      <c r="I1173" s="902"/>
    </row>
    <row r="1174" spans="1:9" ht="15.75">
      <c r="A1174" s="1350" t="s">
        <v>3308</v>
      </c>
      <c r="B1174" s="1351">
        <v>140</v>
      </c>
      <c r="C1174" s="1351">
        <v>300</v>
      </c>
      <c r="D1174" s="1351">
        <v>4900</v>
      </c>
      <c r="E1174" s="1568">
        <v>13654</v>
      </c>
      <c r="F1174" s="1573">
        <v>250115</v>
      </c>
      <c r="G1174" s="1337">
        <f t="shared" si="18"/>
        <v>250115</v>
      </c>
      <c r="I1174" s="902"/>
    </row>
    <row r="1175" spans="1:9" ht="16.5" thickBot="1">
      <c r="A1175" s="1352" t="s">
        <v>3309</v>
      </c>
      <c r="B1175" s="1342">
        <v>140</v>
      </c>
      <c r="C1175" s="1342">
        <v>300</v>
      </c>
      <c r="D1175" s="1342">
        <v>5000</v>
      </c>
      <c r="E1175" s="1569">
        <v>13944</v>
      </c>
      <c r="F1175" s="1573">
        <v>255048</v>
      </c>
      <c r="G1175" s="1338">
        <f t="shared" si="18"/>
        <v>255048</v>
      </c>
      <c r="I1175" s="902"/>
    </row>
    <row r="1176" spans="1:9" ht="15.75">
      <c r="A1176" s="1348" t="s">
        <v>3310</v>
      </c>
      <c r="B1176" s="1349">
        <v>140</v>
      </c>
      <c r="C1176" s="1349">
        <v>380</v>
      </c>
      <c r="D1176" s="1349">
        <v>800</v>
      </c>
      <c r="E1176" s="1567">
        <v>1952</v>
      </c>
      <c r="F1176" s="1573">
        <v>55516</v>
      </c>
      <c r="G1176" s="1336">
        <f t="shared" si="18"/>
        <v>55516</v>
      </c>
      <c r="I1176" s="902"/>
    </row>
    <row r="1177" spans="1:9" ht="15.75">
      <c r="A1177" s="1350" t="s">
        <v>3311</v>
      </c>
      <c r="B1177" s="1351">
        <v>140</v>
      </c>
      <c r="C1177" s="1351">
        <v>380</v>
      </c>
      <c r="D1177" s="1351">
        <v>900</v>
      </c>
      <c r="E1177" s="1568">
        <v>2277</v>
      </c>
      <c r="F1177" s="1573">
        <v>61286</v>
      </c>
      <c r="G1177" s="1337">
        <f t="shared" si="18"/>
        <v>61286</v>
      </c>
      <c r="I1177" s="902"/>
    </row>
    <row r="1178" spans="1:9" ht="15.75">
      <c r="A1178" s="1350" t="s">
        <v>3312</v>
      </c>
      <c r="B1178" s="1351">
        <v>140</v>
      </c>
      <c r="C1178" s="1351">
        <v>380</v>
      </c>
      <c r="D1178" s="1351">
        <v>1000</v>
      </c>
      <c r="E1178" s="1568">
        <v>2603</v>
      </c>
      <c r="F1178" s="1573">
        <v>67055</v>
      </c>
      <c r="G1178" s="1337">
        <f t="shared" si="18"/>
        <v>67055</v>
      </c>
      <c r="I1178" s="902"/>
    </row>
    <row r="1179" spans="1:9" ht="15.75">
      <c r="A1179" s="1350" t="s">
        <v>3313</v>
      </c>
      <c r="B1179" s="1351">
        <v>140</v>
      </c>
      <c r="C1179" s="1351">
        <v>380</v>
      </c>
      <c r="D1179" s="1351">
        <v>1100</v>
      </c>
      <c r="E1179" s="1568">
        <v>2928</v>
      </c>
      <c r="F1179" s="1573">
        <v>72827</v>
      </c>
      <c r="G1179" s="1337">
        <f t="shared" si="18"/>
        <v>72827</v>
      </c>
      <c r="I1179" s="902"/>
    </row>
    <row r="1180" spans="1:9" ht="15.75">
      <c r="A1180" s="1350" t="s">
        <v>3314</v>
      </c>
      <c r="B1180" s="1351">
        <v>140</v>
      </c>
      <c r="C1180" s="1351">
        <v>380</v>
      </c>
      <c r="D1180" s="1351">
        <v>1200</v>
      </c>
      <c r="E1180" s="1568">
        <v>3253</v>
      </c>
      <c r="F1180" s="1573">
        <v>78598</v>
      </c>
      <c r="G1180" s="1337">
        <f t="shared" si="18"/>
        <v>78598</v>
      </c>
      <c r="I1180" s="902"/>
    </row>
    <row r="1181" spans="1:9" ht="15.75">
      <c r="A1181" s="1350" t="s">
        <v>3315</v>
      </c>
      <c r="B1181" s="1351">
        <v>140</v>
      </c>
      <c r="C1181" s="1351">
        <v>380</v>
      </c>
      <c r="D1181" s="1351">
        <v>1300</v>
      </c>
      <c r="E1181" s="1568">
        <v>3579</v>
      </c>
      <c r="F1181" s="1573">
        <v>84367</v>
      </c>
      <c r="G1181" s="1337">
        <f t="shared" si="18"/>
        <v>84367</v>
      </c>
      <c r="I1181" s="902"/>
    </row>
    <row r="1182" spans="1:9" ht="15.75">
      <c r="A1182" s="1350" t="s">
        <v>3316</v>
      </c>
      <c r="B1182" s="1351">
        <v>140</v>
      </c>
      <c r="C1182" s="1351">
        <v>380</v>
      </c>
      <c r="D1182" s="1351">
        <v>1400</v>
      </c>
      <c r="E1182" s="1568">
        <v>3904</v>
      </c>
      <c r="F1182" s="1573">
        <v>90137</v>
      </c>
      <c r="G1182" s="1337">
        <f t="shared" si="18"/>
        <v>90137</v>
      </c>
      <c r="I1182" s="902"/>
    </row>
    <row r="1183" spans="1:9" ht="15.75">
      <c r="A1183" s="1350" t="s">
        <v>3317</v>
      </c>
      <c r="B1183" s="1351">
        <v>140</v>
      </c>
      <c r="C1183" s="1351">
        <v>380</v>
      </c>
      <c r="D1183" s="1351">
        <v>1500</v>
      </c>
      <c r="E1183" s="1568">
        <v>4229</v>
      </c>
      <c r="F1183" s="1573">
        <v>95908</v>
      </c>
      <c r="G1183" s="1337">
        <f t="shared" si="18"/>
        <v>95908</v>
      </c>
      <c r="I1183" s="902"/>
    </row>
    <row r="1184" spans="1:9" ht="15.75">
      <c r="A1184" s="1350" t="s">
        <v>3318</v>
      </c>
      <c r="B1184" s="1351">
        <v>140</v>
      </c>
      <c r="C1184" s="1351">
        <v>380</v>
      </c>
      <c r="D1184" s="1351">
        <v>1600</v>
      </c>
      <c r="E1184" s="1568">
        <v>4555</v>
      </c>
      <c r="F1184" s="1573">
        <v>101680</v>
      </c>
      <c r="G1184" s="1337">
        <f t="shared" si="18"/>
        <v>101680</v>
      </c>
      <c r="I1184" s="902"/>
    </row>
    <row r="1185" spans="1:9" ht="15.75">
      <c r="A1185" s="1350" t="s">
        <v>3319</v>
      </c>
      <c r="B1185" s="1351">
        <v>140</v>
      </c>
      <c r="C1185" s="1351">
        <v>380</v>
      </c>
      <c r="D1185" s="1351">
        <v>1700</v>
      </c>
      <c r="E1185" s="1568">
        <v>4880</v>
      </c>
      <c r="F1185" s="1573">
        <v>107449</v>
      </c>
      <c r="G1185" s="1337">
        <f t="shared" si="18"/>
        <v>107449</v>
      </c>
      <c r="I1185" s="902"/>
    </row>
    <row r="1186" spans="1:9" ht="15.75">
      <c r="A1186" s="1350" t="s">
        <v>3320</v>
      </c>
      <c r="B1186" s="1351">
        <v>140</v>
      </c>
      <c r="C1186" s="1351">
        <v>380</v>
      </c>
      <c r="D1186" s="1351">
        <v>1800</v>
      </c>
      <c r="E1186" s="1568">
        <v>5205</v>
      </c>
      <c r="F1186" s="1573">
        <v>113218</v>
      </c>
      <c r="G1186" s="1337">
        <f t="shared" si="18"/>
        <v>113218</v>
      </c>
      <c r="I1186" s="902"/>
    </row>
    <row r="1187" spans="1:9" ht="15.75">
      <c r="A1187" s="1350" t="s">
        <v>3321</v>
      </c>
      <c r="B1187" s="1351">
        <v>140</v>
      </c>
      <c r="C1187" s="1351">
        <v>380</v>
      </c>
      <c r="D1187" s="1351">
        <v>1900</v>
      </c>
      <c r="E1187" s="1568">
        <v>5531</v>
      </c>
      <c r="F1187" s="1573">
        <v>118990</v>
      </c>
      <c r="G1187" s="1337">
        <f t="shared" si="18"/>
        <v>118990</v>
      </c>
      <c r="I1187" s="902"/>
    </row>
    <row r="1188" spans="1:9" ht="15.75">
      <c r="A1188" s="1350" t="s">
        <v>3322</v>
      </c>
      <c r="B1188" s="1351">
        <v>140</v>
      </c>
      <c r="C1188" s="1351">
        <v>380</v>
      </c>
      <c r="D1188" s="1351">
        <v>2000</v>
      </c>
      <c r="E1188" s="1568">
        <v>5856</v>
      </c>
      <c r="F1188" s="1573">
        <v>124762</v>
      </c>
      <c r="G1188" s="1337">
        <f t="shared" si="18"/>
        <v>124762</v>
      </c>
      <c r="I1188" s="902"/>
    </row>
    <row r="1189" spans="1:9" ht="15.75">
      <c r="A1189" s="1350" t="s">
        <v>3323</v>
      </c>
      <c r="B1189" s="1351">
        <v>140</v>
      </c>
      <c r="C1189" s="1351">
        <v>380</v>
      </c>
      <c r="D1189" s="1351">
        <v>2100</v>
      </c>
      <c r="E1189" s="1568">
        <v>6181</v>
      </c>
      <c r="F1189" s="1573">
        <v>130531</v>
      </c>
      <c r="G1189" s="1337">
        <f t="shared" si="18"/>
        <v>130531</v>
      </c>
      <c r="I1189" s="902"/>
    </row>
    <row r="1190" spans="1:9" ht="15.75">
      <c r="A1190" s="1350" t="s">
        <v>3324</v>
      </c>
      <c r="B1190" s="1351">
        <v>140</v>
      </c>
      <c r="C1190" s="1351">
        <v>380</v>
      </c>
      <c r="D1190" s="1351">
        <v>2200</v>
      </c>
      <c r="E1190" s="1568">
        <v>6507</v>
      </c>
      <c r="F1190" s="1573">
        <v>136300</v>
      </c>
      <c r="G1190" s="1337">
        <f t="shared" si="18"/>
        <v>136300</v>
      </c>
      <c r="I1190" s="902"/>
    </row>
    <row r="1191" spans="1:9" ht="15.75">
      <c r="A1191" s="1350" t="s">
        <v>3325</v>
      </c>
      <c r="B1191" s="1351">
        <v>140</v>
      </c>
      <c r="C1191" s="1351">
        <v>380</v>
      </c>
      <c r="D1191" s="1351">
        <v>2300</v>
      </c>
      <c r="E1191" s="1568">
        <v>6832</v>
      </c>
      <c r="F1191" s="1573">
        <v>142072</v>
      </c>
      <c r="G1191" s="1337">
        <f t="shared" si="18"/>
        <v>142072</v>
      </c>
      <c r="I1191" s="902"/>
    </row>
    <row r="1192" spans="1:9" ht="15.75">
      <c r="A1192" s="1350" t="s">
        <v>3326</v>
      </c>
      <c r="B1192" s="1351">
        <v>140</v>
      </c>
      <c r="C1192" s="1351">
        <v>380</v>
      </c>
      <c r="D1192" s="1351">
        <v>2400</v>
      </c>
      <c r="E1192" s="1568">
        <v>7157</v>
      </c>
      <c r="F1192" s="1573">
        <v>147843</v>
      </c>
      <c r="G1192" s="1337">
        <f t="shared" si="18"/>
        <v>147843</v>
      </c>
      <c r="I1192" s="902"/>
    </row>
    <row r="1193" spans="1:9" ht="15.75">
      <c r="A1193" s="1350" t="s">
        <v>3327</v>
      </c>
      <c r="B1193" s="1351">
        <v>140</v>
      </c>
      <c r="C1193" s="1351">
        <v>380</v>
      </c>
      <c r="D1193" s="1351">
        <v>2500</v>
      </c>
      <c r="E1193" s="1568">
        <v>7483</v>
      </c>
      <c r="F1193" s="1573">
        <v>153612</v>
      </c>
      <c r="G1193" s="1337">
        <f t="shared" si="18"/>
        <v>153612</v>
      </c>
      <c r="I1193" s="902"/>
    </row>
    <row r="1194" spans="1:9" ht="15.75">
      <c r="A1194" s="1350" t="s">
        <v>3328</v>
      </c>
      <c r="B1194" s="1351">
        <v>140</v>
      </c>
      <c r="C1194" s="1351">
        <v>380</v>
      </c>
      <c r="D1194" s="1351">
        <v>2600</v>
      </c>
      <c r="E1194" s="1568">
        <v>7808</v>
      </c>
      <c r="F1194" s="1573">
        <v>159382</v>
      </c>
      <c r="G1194" s="1337">
        <f t="shared" si="18"/>
        <v>159382</v>
      </c>
      <c r="I1194" s="902"/>
    </row>
    <row r="1195" spans="1:9" ht="15.75">
      <c r="A1195" s="1350" t="s">
        <v>3329</v>
      </c>
      <c r="B1195" s="1351">
        <v>140</v>
      </c>
      <c r="C1195" s="1351">
        <v>380</v>
      </c>
      <c r="D1195" s="1351">
        <v>2700</v>
      </c>
      <c r="E1195" s="1568">
        <v>8133</v>
      </c>
      <c r="F1195" s="1573">
        <v>165153</v>
      </c>
      <c r="G1195" s="1337">
        <f t="shared" si="18"/>
        <v>165153</v>
      </c>
      <c r="I1195" s="902"/>
    </row>
    <row r="1196" spans="1:9" ht="15.75">
      <c r="A1196" s="1350" t="s">
        <v>3330</v>
      </c>
      <c r="B1196" s="1351">
        <v>140</v>
      </c>
      <c r="C1196" s="1351">
        <v>380</v>
      </c>
      <c r="D1196" s="1351">
        <v>2800</v>
      </c>
      <c r="E1196" s="1568">
        <v>8459</v>
      </c>
      <c r="F1196" s="1573">
        <v>170925</v>
      </c>
      <c r="G1196" s="1337">
        <f t="shared" si="18"/>
        <v>170925</v>
      </c>
      <c r="I1196" s="902"/>
    </row>
    <row r="1197" spans="1:9" ht="15.75">
      <c r="A1197" s="1350" t="s">
        <v>3331</v>
      </c>
      <c r="B1197" s="1351">
        <v>140</v>
      </c>
      <c r="C1197" s="1351">
        <v>380</v>
      </c>
      <c r="D1197" s="1351">
        <v>2900</v>
      </c>
      <c r="E1197" s="1568">
        <v>8784</v>
      </c>
      <c r="F1197" s="1573">
        <v>176694</v>
      </c>
      <c r="G1197" s="1337">
        <f t="shared" si="18"/>
        <v>176694</v>
      </c>
      <c r="I1197" s="902"/>
    </row>
    <row r="1198" spans="1:9" ht="15.75">
      <c r="A1198" s="1350" t="s">
        <v>3332</v>
      </c>
      <c r="B1198" s="1351">
        <v>140</v>
      </c>
      <c r="C1198" s="1351">
        <v>380</v>
      </c>
      <c r="D1198" s="1351">
        <v>3000</v>
      </c>
      <c r="E1198" s="1568">
        <v>9109</v>
      </c>
      <c r="F1198" s="1573">
        <v>182463</v>
      </c>
      <c r="G1198" s="1337">
        <f t="shared" si="18"/>
        <v>182463</v>
      </c>
      <c r="I1198" s="902"/>
    </row>
    <row r="1199" spans="1:9" ht="15.75">
      <c r="A1199" s="1350" t="s">
        <v>3333</v>
      </c>
      <c r="B1199" s="1351">
        <v>140</v>
      </c>
      <c r="C1199" s="1351">
        <v>380</v>
      </c>
      <c r="D1199" s="1351">
        <v>3100</v>
      </c>
      <c r="E1199" s="1568">
        <v>9435</v>
      </c>
      <c r="F1199" s="1573">
        <v>188235</v>
      </c>
      <c r="G1199" s="1337">
        <f t="shared" si="18"/>
        <v>188235</v>
      </c>
      <c r="I1199" s="902"/>
    </row>
    <row r="1200" spans="1:9" ht="15.75">
      <c r="A1200" s="1350" t="s">
        <v>3334</v>
      </c>
      <c r="B1200" s="1351">
        <v>140</v>
      </c>
      <c r="C1200" s="1351">
        <v>380</v>
      </c>
      <c r="D1200" s="1351">
        <v>3200</v>
      </c>
      <c r="E1200" s="1568">
        <v>9760</v>
      </c>
      <c r="F1200" s="1573">
        <v>194007</v>
      </c>
      <c r="G1200" s="1337">
        <f t="shared" si="18"/>
        <v>194007</v>
      </c>
      <c r="I1200" s="902"/>
    </row>
    <row r="1201" spans="1:9" ht="15.75">
      <c r="A1201" s="1350" t="s">
        <v>3335</v>
      </c>
      <c r="B1201" s="1351">
        <v>140</v>
      </c>
      <c r="C1201" s="1351">
        <v>380</v>
      </c>
      <c r="D1201" s="1351">
        <v>3300</v>
      </c>
      <c r="E1201" s="1568">
        <v>10085</v>
      </c>
      <c r="F1201" s="1573">
        <v>199776</v>
      </c>
      <c r="G1201" s="1337">
        <f t="shared" si="18"/>
        <v>199776</v>
      </c>
      <c r="I1201" s="902"/>
    </row>
    <row r="1202" spans="1:9" ht="15.75">
      <c r="A1202" s="1350" t="s">
        <v>3336</v>
      </c>
      <c r="B1202" s="1351">
        <v>140</v>
      </c>
      <c r="C1202" s="1351">
        <v>380</v>
      </c>
      <c r="D1202" s="1351">
        <v>3400</v>
      </c>
      <c r="E1202" s="1568">
        <v>10411</v>
      </c>
      <c r="F1202" s="1573">
        <v>205545</v>
      </c>
      <c r="G1202" s="1337">
        <f t="shared" si="18"/>
        <v>205545</v>
      </c>
      <c r="I1202" s="902"/>
    </row>
    <row r="1203" spans="1:9" ht="15.75">
      <c r="A1203" s="1350" t="s">
        <v>3337</v>
      </c>
      <c r="B1203" s="1351">
        <v>140</v>
      </c>
      <c r="C1203" s="1351">
        <v>380</v>
      </c>
      <c r="D1203" s="1351">
        <v>3500</v>
      </c>
      <c r="E1203" s="1568">
        <v>10736</v>
      </c>
      <c r="F1203" s="1573">
        <v>211317</v>
      </c>
      <c r="G1203" s="1337">
        <f t="shared" si="18"/>
        <v>211317</v>
      </c>
      <c r="I1203" s="902"/>
    </row>
    <row r="1204" spans="1:9" ht="15.75">
      <c r="A1204" s="1350" t="s">
        <v>3338</v>
      </c>
      <c r="B1204" s="1351">
        <v>140</v>
      </c>
      <c r="C1204" s="1351">
        <v>380</v>
      </c>
      <c r="D1204" s="1351">
        <v>3600</v>
      </c>
      <c r="E1204" s="1568">
        <v>11061</v>
      </c>
      <c r="F1204" s="1573">
        <v>217088</v>
      </c>
      <c r="G1204" s="1337">
        <f t="shared" si="18"/>
        <v>217088</v>
      </c>
      <c r="I1204" s="902"/>
    </row>
    <row r="1205" spans="1:9" ht="15.75">
      <c r="A1205" s="1350" t="s">
        <v>3339</v>
      </c>
      <c r="B1205" s="1351">
        <v>140</v>
      </c>
      <c r="C1205" s="1351">
        <v>380</v>
      </c>
      <c r="D1205" s="1351">
        <v>3700</v>
      </c>
      <c r="E1205" s="1568">
        <v>11387</v>
      </c>
      <c r="F1205" s="1573">
        <v>222858</v>
      </c>
      <c r="G1205" s="1337">
        <f t="shared" si="18"/>
        <v>222858</v>
      </c>
      <c r="I1205" s="902"/>
    </row>
    <row r="1206" spans="1:9" ht="15.75">
      <c r="A1206" s="1350" t="s">
        <v>3340</v>
      </c>
      <c r="B1206" s="1351">
        <v>140</v>
      </c>
      <c r="C1206" s="1351">
        <v>380</v>
      </c>
      <c r="D1206" s="1351">
        <v>3800</v>
      </c>
      <c r="E1206" s="1568">
        <v>11712</v>
      </c>
      <c r="F1206" s="1573">
        <v>228627</v>
      </c>
      <c r="G1206" s="1337">
        <f t="shared" si="18"/>
        <v>228627</v>
      </c>
      <c r="I1206" s="902"/>
    </row>
    <row r="1207" spans="1:9" ht="15.75">
      <c r="A1207" s="1350" t="s">
        <v>3341</v>
      </c>
      <c r="B1207" s="1351">
        <v>140</v>
      </c>
      <c r="C1207" s="1351">
        <v>380</v>
      </c>
      <c r="D1207" s="1351">
        <v>3900</v>
      </c>
      <c r="E1207" s="1568">
        <v>12037</v>
      </c>
      <c r="F1207" s="1573">
        <v>234398</v>
      </c>
      <c r="G1207" s="1337">
        <f t="shared" si="18"/>
        <v>234398</v>
      </c>
      <c r="I1207" s="902"/>
    </row>
    <row r="1208" spans="1:9" ht="15.75">
      <c r="A1208" s="1350" t="s">
        <v>3342</v>
      </c>
      <c r="B1208" s="1351">
        <v>140</v>
      </c>
      <c r="C1208" s="1351">
        <v>380</v>
      </c>
      <c r="D1208" s="1351">
        <v>4000</v>
      </c>
      <c r="E1208" s="1568">
        <v>12363</v>
      </c>
      <c r="F1208" s="1573">
        <v>240170</v>
      </c>
      <c r="G1208" s="1337">
        <f t="shared" si="18"/>
        <v>240170</v>
      </c>
      <c r="I1208" s="902"/>
    </row>
    <row r="1209" spans="1:9" ht="15.75">
      <c r="A1209" s="1350" t="s">
        <v>3343</v>
      </c>
      <c r="B1209" s="1351">
        <v>140</v>
      </c>
      <c r="C1209" s="1351">
        <v>380</v>
      </c>
      <c r="D1209" s="1351">
        <v>4100</v>
      </c>
      <c r="E1209" s="1568">
        <v>12688</v>
      </c>
      <c r="F1209" s="1573">
        <v>245939</v>
      </c>
      <c r="G1209" s="1337">
        <f t="shared" si="18"/>
        <v>245939</v>
      </c>
      <c r="I1209" s="902"/>
    </row>
    <row r="1210" spans="1:9" ht="15.75">
      <c r="A1210" s="1350" t="s">
        <v>3344</v>
      </c>
      <c r="B1210" s="1351">
        <v>140</v>
      </c>
      <c r="C1210" s="1351">
        <v>380</v>
      </c>
      <c r="D1210" s="1351">
        <v>4200</v>
      </c>
      <c r="E1210" s="1568">
        <v>13013</v>
      </c>
      <c r="F1210" s="1573">
        <v>251709</v>
      </c>
      <c r="G1210" s="1337">
        <f t="shared" si="18"/>
        <v>251709</v>
      </c>
      <c r="I1210" s="902"/>
    </row>
    <row r="1211" spans="1:9" ht="15.75">
      <c r="A1211" s="1350" t="s">
        <v>3345</v>
      </c>
      <c r="B1211" s="1351">
        <v>140</v>
      </c>
      <c r="C1211" s="1351">
        <v>380</v>
      </c>
      <c r="D1211" s="1351">
        <v>4300</v>
      </c>
      <c r="E1211" s="1568">
        <v>13339</v>
      </c>
      <c r="F1211" s="1573">
        <v>257480</v>
      </c>
      <c r="G1211" s="1337">
        <f t="shared" si="18"/>
        <v>257480</v>
      </c>
      <c r="I1211" s="902"/>
    </row>
    <row r="1212" spans="1:9" ht="15.75">
      <c r="A1212" s="1350" t="s">
        <v>3346</v>
      </c>
      <c r="B1212" s="1351">
        <v>140</v>
      </c>
      <c r="C1212" s="1351">
        <v>380</v>
      </c>
      <c r="D1212" s="1351">
        <v>4400</v>
      </c>
      <c r="E1212" s="1568">
        <v>13664</v>
      </c>
      <c r="F1212" s="1573">
        <v>263252</v>
      </c>
      <c r="G1212" s="1337">
        <f t="shared" si="18"/>
        <v>263252</v>
      </c>
      <c r="I1212" s="902"/>
    </row>
    <row r="1213" spans="1:9" ht="15.75">
      <c r="A1213" s="1350" t="s">
        <v>3347</v>
      </c>
      <c r="B1213" s="1351">
        <v>140</v>
      </c>
      <c r="C1213" s="1351">
        <v>380</v>
      </c>
      <c r="D1213" s="1351">
        <v>4500</v>
      </c>
      <c r="E1213" s="1568">
        <v>13989</v>
      </c>
      <c r="F1213" s="1573">
        <v>269021</v>
      </c>
      <c r="G1213" s="1337">
        <f t="shared" si="18"/>
        <v>269021</v>
      </c>
      <c r="I1213" s="902"/>
    </row>
    <row r="1214" spans="1:9" ht="15.75">
      <c r="A1214" s="1350" t="s">
        <v>3348</v>
      </c>
      <c r="B1214" s="1351">
        <v>140</v>
      </c>
      <c r="C1214" s="1351">
        <v>380</v>
      </c>
      <c r="D1214" s="1351">
        <v>4600</v>
      </c>
      <c r="E1214" s="1568">
        <v>14315</v>
      </c>
      <c r="F1214" s="1573">
        <v>274790</v>
      </c>
      <c r="G1214" s="1337">
        <f t="shared" si="18"/>
        <v>274790</v>
      </c>
      <c r="I1214" s="902"/>
    </row>
    <row r="1215" spans="1:9" ht="15.75">
      <c r="A1215" s="1350" t="s">
        <v>3349</v>
      </c>
      <c r="B1215" s="1351">
        <v>140</v>
      </c>
      <c r="C1215" s="1351">
        <v>380</v>
      </c>
      <c r="D1215" s="1351">
        <v>4700</v>
      </c>
      <c r="E1215" s="1568">
        <v>14640</v>
      </c>
      <c r="F1215" s="1573">
        <v>280562</v>
      </c>
      <c r="G1215" s="1337">
        <f t="shared" si="18"/>
        <v>280562</v>
      </c>
      <c r="I1215" s="902"/>
    </row>
    <row r="1216" spans="1:9" ht="15.75">
      <c r="A1216" s="1350" t="s">
        <v>3350</v>
      </c>
      <c r="B1216" s="1351">
        <v>140</v>
      </c>
      <c r="C1216" s="1351">
        <v>380</v>
      </c>
      <c r="D1216" s="1351">
        <v>4800</v>
      </c>
      <c r="E1216" s="1568">
        <v>14965</v>
      </c>
      <c r="F1216" s="1573">
        <v>286333</v>
      </c>
      <c r="G1216" s="1337">
        <f t="shared" si="18"/>
        <v>286333</v>
      </c>
      <c r="I1216" s="902"/>
    </row>
    <row r="1217" spans="1:9" ht="15.75">
      <c r="A1217" s="1350" t="s">
        <v>3351</v>
      </c>
      <c r="B1217" s="1351">
        <v>140</v>
      </c>
      <c r="C1217" s="1351">
        <v>380</v>
      </c>
      <c r="D1217" s="1351">
        <v>4900</v>
      </c>
      <c r="E1217" s="1568">
        <v>15291</v>
      </c>
      <c r="F1217" s="1573">
        <v>292103</v>
      </c>
      <c r="G1217" s="1337">
        <f t="shared" si="18"/>
        <v>292103</v>
      </c>
      <c r="I1217" s="902"/>
    </row>
    <row r="1218" spans="1:9" ht="16.5" thickBot="1">
      <c r="A1218" s="1352" t="s">
        <v>3352</v>
      </c>
      <c r="B1218" s="1342">
        <v>140</v>
      </c>
      <c r="C1218" s="1342">
        <v>380</v>
      </c>
      <c r="D1218" s="1342">
        <v>5000</v>
      </c>
      <c r="E1218" s="1569">
        <v>15616</v>
      </c>
      <c r="F1218" s="1573">
        <v>297872</v>
      </c>
      <c r="G1218" s="1338">
        <f t="shared" si="18"/>
        <v>297872</v>
      </c>
      <c r="I1218" s="902"/>
    </row>
    <row r="1219" spans="1:9" ht="15.75">
      <c r="A1219" s="1348" t="s">
        <v>3353</v>
      </c>
      <c r="B1219" s="1349">
        <v>80</v>
      </c>
      <c r="C1219" s="1349">
        <v>260</v>
      </c>
      <c r="D1219" s="1349">
        <v>800</v>
      </c>
      <c r="E1219" s="1567">
        <v>935</v>
      </c>
      <c r="F1219" s="1573">
        <v>47405</v>
      </c>
      <c r="G1219" s="1336">
        <f t="shared" si="18"/>
        <v>47405</v>
      </c>
      <c r="I1219" s="902"/>
    </row>
    <row r="1220" spans="1:9" ht="15.75">
      <c r="A1220" s="1350" t="s">
        <v>3354</v>
      </c>
      <c r="B1220" s="1351">
        <v>80</v>
      </c>
      <c r="C1220" s="1351">
        <v>260</v>
      </c>
      <c r="D1220" s="1351">
        <v>900</v>
      </c>
      <c r="E1220" s="1568">
        <v>1169</v>
      </c>
      <c r="F1220" s="1573">
        <v>50964</v>
      </c>
      <c r="G1220" s="1337">
        <f t="shared" si="18"/>
        <v>50964</v>
      </c>
      <c r="I1220" s="902"/>
    </row>
    <row r="1221" spans="1:9" ht="15.75">
      <c r="A1221" s="1350" t="s">
        <v>3355</v>
      </c>
      <c r="B1221" s="1351">
        <v>80</v>
      </c>
      <c r="C1221" s="1351">
        <v>260</v>
      </c>
      <c r="D1221" s="1351">
        <v>1000</v>
      </c>
      <c r="E1221" s="1568">
        <v>1403</v>
      </c>
      <c r="F1221" s="1573">
        <v>54524</v>
      </c>
      <c r="G1221" s="1337">
        <f t="shared" si="18"/>
        <v>54524</v>
      </c>
      <c r="I1221" s="902"/>
    </row>
    <row r="1222" spans="1:9" ht="15.75">
      <c r="A1222" s="1350" t="s">
        <v>3356</v>
      </c>
      <c r="B1222" s="1351">
        <v>80</v>
      </c>
      <c r="C1222" s="1351">
        <v>260</v>
      </c>
      <c r="D1222" s="1351">
        <v>1100</v>
      </c>
      <c r="E1222" s="1568">
        <v>1636</v>
      </c>
      <c r="F1222" s="1573">
        <v>58083</v>
      </c>
      <c r="G1222" s="1337">
        <f t="shared" si="18"/>
        <v>58083</v>
      </c>
      <c r="I1222" s="902"/>
    </row>
    <row r="1223" spans="1:9" ht="15.75">
      <c r="A1223" s="1350" t="s">
        <v>3357</v>
      </c>
      <c r="B1223" s="1351">
        <v>80</v>
      </c>
      <c r="C1223" s="1351">
        <v>260</v>
      </c>
      <c r="D1223" s="1351">
        <v>1200</v>
      </c>
      <c r="E1223" s="1568">
        <v>1870</v>
      </c>
      <c r="F1223" s="1573">
        <v>61642</v>
      </c>
      <c r="G1223" s="1337">
        <f t="shared" si="18"/>
        <v>61642</v>
      </c>
      <c r="I1223" s="902"/>
    </row>
    <row r="1224" spans="1:9" ht="15.75">
      <c r="A1224" s="1350" t="s">
        <v>3358</v>
      </c>
      <c r="B1224" s="1351">
        <v>80</v>
      </c>
      <c r="C1224" s="1351">
        <v>260</v>
      </c>
      <c r="D1224" s="1351">
        <v>1300</v>
      </c>
      <c r="E1224" s="1568">
        <v>2104</v>
      </c>
      <c r="F1224" s="1573">
        <v>65202</v>
      </c>
      <c r="G1224" s="1337">
        <f t="shared" si="18"/>
        <v>65202</v>
      </c>
      <c r="I1224" s="902"/>
    </row>
    <row r="1225" spans="1:9" ht="15.75">
      <c r="A1225" s="1350" t="s">
        <v>3359</v>
      </c>
      <c r="B1225" s="1351">
        <v>80</v>
      </c>
      <c r="C1225" s="1351">
        <v>260</v>
      </c>
      <c r="D1225" s="1351">
        <v>1400</v>
      </c>
      <c r="E1225" s="1568">
        <v>2338</v>
      </c>
      <c r="F1225" s="1573">
        <v>68761</v>
      </c>
      <c r="G1225" s="1337">
        <f t="shared" si="18"/>
        <v>68761</v>
      </c>
      <c r="I1225" s="902"/>
    </row>
    <row r="1226" spans="1:9" ht="15.75">
      <c r="A1226" s="1350" t="s">
        <v>3360</v>
      </c>
      <c r="B1226" s="1351">
        <v>80</v>
      </c>
      <c r="C1226" s="1351">
        <v>260</v>
      </c>
      <c r="D1226" s="1351">
        <v>1500</v>
      </c>
      <c r="E1226" s="1568">
        <v>2571</v>
      </c>
      <c r="F1226" s="1573">
        <v>72320</v>
      </c>
      <c r="G1226" s="1337">
        <f t="shared" si="18"/>
        <v>72320</v>
      </c>
      <c r="I1226" s="902"/>
    </row>
    <row r="1227" spans="1:9" ht="15.75">
      <c r="A1227" s="1350" t="s">
        <v>3361</v>
      </c>
      <c r="B1227" s="1351">
        <v>80</v>
      </c>
      <c r="C1227" s="1351">
        <v>260</v>
      </c>
      <c r="D1227" s="1351">
        <v>1600</v>
      </c>
      <c r="E1227" s="1568">
        <v>2805</v>
      </c>
      <c r="F1227" s="1573">
        <v>75880</v>
      </c>
      <c r="G1227" s="1337">
        <f t="shared" si="18"/>
        <v>75880</v>
      </c>
      <c r="I1227" s="902"/>
    </row>
    <row r="1228" spans="1:9" ht="15.75">
      <c r="A1228" s="1350" t="s">
        <v>3362</v>
      </c>
      <c r="B1228" s="1351">
        <v>80</v>
      </c>
      <c r="C1228" s="1351">
        <v>260</v>
      </c>
      <c r="D1228" s="1351">
        <v>1700</v>
      </c>
      <c r="E1228" s="1568">
        <v>3039</v>
      </c>
      <c r="F1228" s="1573">
        <v>79439</v>
      </c>
      <c r="G1228" s="1337">
        <f t="shared" si="18"/>
        <v>79439</v>
      </c>
      <c r="I1228" s="902"/>
    </row>
    <row r="1229" spans="1:9" ht="15.75">
      <c r="A1229" s="1350" t="s">
        <v>3363</v>
      </c>
      <c r="B1229" s="1351">
        <v>80</v>
      </c>
      <c r="C1229" s="1351">
        <v>260</v>
      </c>
      <c r="D1229" s="1351">
        <v>1800</v>
      </c>
      <c r="E1229" s="1568">
        <v>3273</v>
      </c>
      <c r="F1229" s="1573">
        <v>82998</v>
      </c>
      <c r="G1229" s="1337">
        <f t="shared" ref="G1229:G1292" si="19">(F1229-F1229*$B$4)</f>
        <v>82998</v>
      </c>
      <c r="I1229" s="902"/>
    </row>
    <row r="1230" spans="1:9" ht="15.75">
      <c r="A1230" s="1350" t="s">
        <v>3364</v>
      </c>
      <c r="B1230" s="1351">
        <v>80</v>
      </c>
      <c r="C1230" s="1351">
        <v>260</v>
      </c>
      <c r="D1230" s="1351">
        <v>1900</v>
      </c>
      <c r="E1230" s="1568">
        <v>3506</v>
      </c>
      <c r="F1230" s="1573">
        <v>86558</v>
      </c>
      <c r="G1230" s="1337">
        <f t="shared" si="19"/>
        <v>86558</v>
      </c>
      <c r="I1230" s="902"/>
    </row>
    <row r="1231" spans="1:9" ht="15.75">
      <c r="A1231" s="1350" t="s">
        <v>3365</v>
      </c>
      <c r="B1231" s="1351">
        <v>80</v>
      </c>
      <c r="C1231" s="1351">
        <v>260</v>
      </c>
      <c r="D1231" s="1351">
        <v>2000</v>
      </c>
      <c r="E1231" s="1568">
        <v>3740</v>
      </c>
      <c r="F1231" s="1573">
        <v>90117</v>
      </c>
      <c r="G1231" s="1337">
        <f t="shared" si="19"/>
        <v>90117</v>
      </c>
      <c r="I1231" s="902"/>
    </row>
    <row r="1232" spans="1:9" ht="15.75">
      <c r="A1232" s="1350" t="s">
        <v>3366</v>
      </c>
      <c r="B1232" s="1351">
        <v>80</v>
      </c>
      <c r="C1232" s="1351">
        <v>260</v>
      </c>
      <c r="D1232" s="1351">
        <v>2100</v>
      </c>
      <c r="E1232" s="1568">
        <v>3974</v>
      </c>
      <c r="F1232" s="1573">
        <v>93676</v>
      </c>
      <c r="G1232" s="1337">
        <f t="shared" si="19"/>
        <v>93676</v>
      </c>
      <c r="I1232" s="902"/>
    </row>
    <row r="1233" spans="1:9" ht="15.75">
      <c r="A1233" s="1350" t="s">
        <v>3367</v>
      </c>
      <c r="B1233" s="1351">
        <v>80</v>
      </c>
      <c r="C1233" s="1351">
        <v>260</v>
      </c>
      <c r="D1233" s="1351">
        <v>2200</v>
      </c>
      <c r="E1233" s="1568">
        <v>4208</v>
      </c>
      <c r="F1233" s="1573">
        <v>97236</v>
      </c>
      <c r="G1233" s="1337">
        <f t="shared" si="19"/>
        <v>97236</v>
      </c>
      <c r="I1233" s="902"/>
    </row>
    <row r="1234" spans="1:9" ht="15.75">
      <c r="A1234" s="1350" t="s">
        <v>3368</v>
      </c>
      <c r="B1234" s="1351">
        <v>80</v>
      </c>
      <c r="C1234" s="1351">
        <v>260</v>
      </c>
      <c r="D1234" s="1351">
        <v>2300</v>
      </c>
      <c r="E1234" s="1568">
        <v>4441</v>
      </c>
      <c r="F1234" s="1573">
        <v>100795</v>
      </c>
      <c r="G1234" s="1337">
        <f t="shared" si="19"/>
        <v>100795</v>
      </c>
      <c r="I1234" s="902"/>
    </row>
    <row r="1235" spans="1:9" ht="15.75">
      <c r="A1235" s="1350" t="s">
        <v>3369</v>
      </c>
      <c r="B1235" s="1351">
        <v>80</v>
      </c>
      <c r="C1235" s="1351">
        <v>260</v>
      </c>
      <c r="D1235" s="1351">
        <v>2600</v>
      </c>
      <c r="E1235" s="1568">
        <v>5143</v>
      </c>
      <c r="F1235" s="1573">
        <v>111473</v>
      </c>
      <c r="G1235" s="1337">
        <f t="shared" si="19"/>
        <v>111473</v>
      </c>
      <c r="I1235" s="902"/>
    </row>
    <row r="1236" spans="1:9" ht="15.75">
      <c r="A1236" s="1350" t="s">
        <v>3370</v>
      </c>
      <c r="B1236" s="1351">
        <v>80</v>
      </c>
      <c r="C1236" s="1351">
        <v>260</v>
      </c>
      <c r="D1236" s="1351">
        <v>2500</v>
      </c>
      <c r="E1236" s="1568">
        <v>4909</v>
      </c>
      <c r="F1236" s="1573">
        <v>107913</v>
      </c>
      <c r="G1236" s="1337">
        <f t="shared" si="19"/>
        <v>107913</v>
      </c>
      <c r="I1236" s="902"/>
    </row>
    <row r="1237" spans="1:9" ht="15.75">
      <c r="A1237" s="1350" t="s">
        <v>3371</v>
      </c>
      <c r="B1237" s="1351">
        <v>80</v>
      </c>
      <c r="C1237" s="1351">
        <v>260</v>
      </c>
      <c r="D1237" s="1351">
        <v>2700</v>
      </c>
      <c r="E1237" s="1568">
        <v>5376</v>
      </c>
      <c r="F1237" s="1573">
        <v>115032</v>
      </c>
      <c r="G1237" s="1337">
        <f t="shared" si="19"/>
        <v>115032</v>
      </c>
      <c r="I1237" s="902"/>
    </row>
    <row r="1238" spans="1:9" ht="15.75">
      <c r="A1238" s="1350" t="s">
        <v>3372</v>
      </c>
      <c r="B1238" s="1351">
        <v>80</v>
      </c>
      <c r="C1238" s="1351">
        <v>260</v>
      </c>
      <c r="D1238" s="1351">
        <v>2800</v>
      </c>
      <c r="E1238" s="1568">
        <v>5610</v>
      </c>
      <c r="F1238" s="1573">
        <v>118591</v>
      </c>
      <c r="G1238" s="1337">
        <f t="shared" si="19"/>
        <v>118591</v>
      </c>
      <c r="I1238" s="902"/>
    </row>
    <row r="1239" spans="1:9" ht="15.75">
      <c r="A1239" s="1350" t="s">
        <v>3373</v>
      </c>
      <c r="B1239" s="1351">
        <v>80</v>
      </c>
      <c r="C1239" s="1351">
        <v>260</v>
      </c>
      <c r="D1239" s="1351">
        <v>2900</v>
      </c>
      <c r="E1239" s="1568">
        <v>5844</v>
      </c>
      <c r="F1239" s="1573">
        <v>122151</v>
      </c>
      <c r="G1239" s="1337">
        <f t="shared" si="19"/>
        <v>122151</v>
      </c>
      <c r="I1239" s="902"/>
    </row>
    <row r="1240" spans="1:9" ht="15.75">
      <c r="A1240" s="1350" t="s">
        <v>3374</v>
      </c>
      <c r="B1240" s="1351">
        <v>80</v>
      </c>
      <c r="C1240" s="1351">
        <v>260</v>
      </c>
      <c r="D1240" s="1351">
        <v>3000</v>
      </c>
      <c r="E1240" s="1568">
        <v>6078</v>
      </c>
      <c r="F1240" s="1573">
        <v>125710</v>
      </c>
      <c r="G1240" s="1337">
        <f t="shared" si="19"/>
        <v>125710</v>
      </c>
      <c r="I1240" s="902"/>
    </row>
    <row r="1241" spans="1:9" ht="15.75">
      <c r="A1241" s="1350" t="s">
        <v>3375</v>
      </c>
      <c r="B1241" s="1351">
        <v>80</v>
      </c>
      <c r="C1241" s="1351">
        <v>260</v>
      </c>
      <c r="D1241" s="1351">
        <v>3100</v>
      </c>
      <c r="E1241" s="1568">
        <v>6311</v>
      </c>
      <c r="F1241" s="1573">
        <v>129269</v>
      </c>
      <c r="G1241" s="1337">
        <f t="shared" si="19"/>
        <v>129269</v>
      </c>
      <c r="I1241" s="902"/>
    </row>
    <row r="1242" spans="1:9" ht="15.75">
      <c r="A1242" s="1350" t="s">
        <v>3376</v>
      </c>
      <c r="B1242" s="1351">
        <v>80</v>
      </c>
      <c r="C1242" s="1351">
        <v>260</v>
      </c>
      <c r="D1242" s="1351">
        <v>3200</v>
      </c>
      <c r="E1242" s="1568">
        <v>6545</v>
      </c>
      <c r="F1242" s="1573">
        <v>132829</v>
      </c>
      <c r="G1242" s="1337">
        <f t="shared" si="19"/>
        <v>132829</v>
      </c>
      <c r="I1242" s="902"/>
    </row>
    <row r="1243" spans="1:9" ht="15.75">
      <c r="A1243" s="1350" t="s">
        <v>3377</v>
      </c>
      <c r="B1243" s="1351">
        <v>80</v>
      </c>
      <c r="C1243" s="1351">
        <v>260</v>
      </c>
      <c r="D1243" s="1351">
        <v>3400</v>
      </c>
      <c r="E1243" s="1568">
        <v>7013</v>
      </c>
      <c r="F1243" s="1573">
        <v>139947</v>
      </c>
      <c r="G1243" s="1337">
        <f t="shared" si="19"/>
        <v>139947</v>
      </c>
      <c r="I1243" s="902"/>
    </row>
    <row r="1244" spans="1:9" ht="15.75">
      <c r="A1244" s="1350" t="s">
        <v>3378</v>
      </c>
      <c r="B1244" s="1351">
        <v>80</v>
      </c>
      <c r="C1244" s="1351">
        <v>260</v>
      </c>
      <c r="D1244" s="1351">
        <v>3500</v>
      </c>
      <c r="E1244" s="1568">
        <v>7246</v>
      </c>
      <c r="F1244" s="1573">
        <v>143507</v>
      </c>
      <c r="G1244" s="1337">
        <f t="shared" si="19"/>
        <v>143507</v>
      </c>
      <c r="I1244" s="902"/>
    </row>
    <row r="1245" spans="1:9" ht="15.75">
      <c r="A1245" s="1350" t="s">
        <v>3379</v>
      </c>
      <c r="B1245" s="1351">
        <v>80</v>
      </c>
      <c r="C1245" s="1351">
        <v>260</v>
      </c>
      <c r="D1245" s="1351">
        <v>3600</v>
      </c>
      <c r="E1245" s="1568">
        <v>7480</v>
      </c>
      <c r="F1245" s="1573">
        <v>147066</v>
      </c>
      <c r="G1245" s="1337">
        <f t="shared" si="19"/>
        <v>147066</v>
      </c>
      <c r="I1245" s="902"/>
    </row>
    <row r="1246" spans="1:9" ht="15.75">
      <c r="A1246" s="1350" t="s">
        <v>3380</v>
      </c>
      <c r="B1246" s="1351">
        <v>80</v>
      </c>
      <c r="C1246" s="1351">
        <v>260</v>
      </c>
      <c r="D1246" s="1351">
        <v>3700</v>
      </c>
      <c r="E1246" s="1568">
        <v>7714</v>
      </c>
      <c r="F1246" s="1573">
        <v>150625</v>
      </c>
      <c r="G1246" s="1337">
        <f t="shared" si="19"/>
        <v>150625</v>
      </c>
      <c r="I1246" s="902"/>
    </row>
    <row r="1247" spans="1:9" ht="16.5" thickBot="1">
      <c r="A1247" s="1352" t="s">
        <v>3381</v>
      </c>
      <c r="B1247" s="1575">
        <v>80</v>
      </c>
      <c r="C1247" s="1575">
        <v>260</v>
      </c>
      <c r="D1247" s="1575">
        <v>3800</v>
      </c>
      <c r="E1247" s="1569">
        <v>7948</v>
      </c>
      <c r="F1247" s="1573">
        <v>154184</v>
      </c>
      <c r="G1247" s="1338">
        <f t="shared" si="19"/>
        <v>154184</v>
      </c>
      <c r="I1247" s="902"/>
    </row>
    <row r="1248" spans="1:9" ht="15.75">
      <c r="A1248" s="1348" t="s">
        <v>3382</v>
      </c>
      <c r="B1248" s="1349">
        <v>80</v>
      </c>
      <c r="C1248" s="1349">
        <v>300</v>
      </c>
      <c r="D1248" s="1349">
        <v>800</v>
      </c>
      <c r="E1248" s="1567">
        <v>1140</v>
      </c>
      <c r="F1248" s="1573">
        <v>51133</v>
      </c>
      <c r="G1248" s="1336">
        <f t="shared" si="19"/>
        <v>51133</v>
      </c>
      <c r="I1248" s="902"/>
    </row>
    <row r="1249" spans="1:9" ht="15.75">
      <c r="A1249" s="1350" t="s">
        <v>3383</v>
      </c>
      <c r="B1249" s="1351">
        <v>80</v>
      </c>
      <c r="C1249" s="1351">
        <v>300</v>
      </c>
      <c r="D1249" s="1351">
        <v>900</v>
      </c>
      <c r="E1249" s="1568">
        <v>1425</v>
      </c>
      <c r="F1249" s="1573">
        <v>55119</v>
      </c>
      <c r="G1249" s="1337">
        <f t="shared" si="19"/>
        <v>55119</v>
      </c>
      <c r="I1249" s="902"/>
    </row>
    <row r="1250" spans="1:9" ht="15.75">
      <c r="A1250" s="1350" t="s">
        <v>3384</v>
      </c>
      <c r="B1250" s="1351">
        <v>80</v>
      </c>
      <c r="C1250" s="1351">
        <v>300</v>
      </c>
      <c r="D1250" s="1351">
        <v>1000</v>
      </c>
      <c r="E1250" s="1568">
        <v>1710</v>
      </c>
      <c r="F1250" s="1573">
        <v>59105</v>
      </c>
      <c r="G1250" s="1337">
        <f t="shared" si="19"/>
        <v>59105</v>
      </c>
      <c r="I1250" s="902"/>
    </row>
    <row r="1251" spans="1:9" ht="15.75">
      <c r="A1251" s="1350" t="s">
        <v>3385</v>
      </c>
      <c r="B1251" s="1351">
        <v>80</v>
      </c>
      <c r="C1251" s="1351">
        <v>300</v>
      </c>
      <c r="D1251" s="1351">
        <v>1100</v>
      </c>
      <c r="E1251" s="1568">
        <v>1995</v>
      </c>
      <c r="F1251" s="1573">
        <v>63091</v>
      </c>
      <c r="G1251" s="1337">
        <f t="shared" si="19"/>
        <v>63091</v>
      </c>
      <c r="I1251" s="902"/>
    </row>
    <row r="1252" spans="1:9" ht="15.75">
      <c r="A1252" s="1350" t="s">
        <v>3386</v>
      </c>
      <c r="B1252" s="1351">
        <v>80</v>
      </c>
      <c r="C1252" s="1351">
        <v>300</v>
      </c>
      <c r="D1252" s="1351">
        <v>1200</v>
      </c>
      <c r="E1252" s="1568">
        <v>2280</v>
      </c>
      <c r="F1252" s="1573">
        <v>67078</v>
      </c>
      <c r="G1252" s="1337">
        <f t="shared" si="19"/>
        <v>67078</v>
      </c>
      <c r="I1252" s="902"/>
    </row>
    <row r="1253" spans="1:9" ht="15.75">
      <c r="A1253" s="1350" t="s">
        <v>3387</v>
      </c>
      <c r="B1253" s="1351">
        <v>80</v>
      </c>
      <c r="C1253" s="1351">
        <v>300</v>
      </c>
      <c r="D1253" s="1351">
        <v>1300</v>
      </c>
      <c r="E1253" s="1568">
        <v>2565</v>
      </c>
      <c r="F1253" s="1573">
        <v>71064</v>
      </c>
      <c r="G1253" s="1337">
        <f t="shared" si="19"/>
        <v>71064</v>
      </c>
      <c r="I1253" s="902"/>
    </row>
    <row r="1254" spans="1:9" ht="15.75">
      <c r="A1254" s="1350" t="s">
        <v>3388</v>
      </c>
      <c r="B1254" s="1351">
        <v>80</v>
      </c>
      <c r="C1254" s="1351">
        <v>300</v>
      </c>
      <c r="D1254" s="1351">
        <v>1400</v>
      </c>
      <c r="E1254" s="1568">
        <v>2850</v>
      </c>
      <c r="F1254" s="1573">
        <v>75050</v>
      </c>
      <c r="G1254" s="1337">
        <f t="shared" si="19"/>
        <v>75050</v>
      </c>
      <c r="I1254" s="902"/>
    </row>
    <row r="1255" spans="1:9" ht="15.75">
      <c r="A1255" s="1350" t="s">
        <v>3389</v>
      </c>
      <c r="B1255" s="1351">
        <v>80</v>
      </c>
      <c r="C1255" s="1351">
        <v>300</v>
      </c>
      <c r="D1255" s="1351">
        <v>1500</v>
      </c>
      <c r="E1255" s="1568">
        <v>3135</v>
      </c>
      <c r="F1255" s="1573">
        <v>79037</v>
      </c>
      <c r="G1255" s="1337">
        <f t="shared" si="19"/>
        <v>79037</v>
      </c>
      <c r="I1255" s="902"/>
    </row>
    <row r="1256" spans="1:9" ht="15.75">
      <c r="A1256" s="1350" t="s">
        <v>3390</v>
      </c>
      <c r="B1256" s="1351">
        <v>80</v>
      </c>
      <c r="C1256" s="1351">
        <v>300</v>
      </c>
      <c r="D1256" s="1351">
        <v>1600</v>
      </c>
      <c r="E1256" s="1568">
        <v>3420</v>
      </c>
      <c r="F1256" s="1573">
        <v>83023</v>
      </c>
      <c r="G1256" s="1337">
        <f t="shared" si="19"/>
        <v>83023</v>
      </c>
      <c r="I1256" s="902"/>
    </row>
    <row r="1257" spans="1:9" ht="15.75">
      <c r="A1257" s="1350" t="s">
        <v>3391</v>
      </c>
      <c r="B1257" s="1351">
        <v>80</v>
      </c>
      <c r="C1257" s="1351">
        <v>300</v>
      </c>
      <c r="D1257" s="1351">
        <v>1700</v>
      </c>
      <c r="E1257" s="1568">
        <v>3705</v>
      </c>
      <c r="F1257" s="1573">
        <v>87009</v>
      </c>
      <c r="G1257" s="1337">
        <f t="shared" si="19"/>
        <v>87009</v>
      </c>
      <c r="I1257" s="902"/>
    </row>
    <row r="1258" spans="1:9" ht="15.75">
      <c r="A1258" s="1350" t="s">
        <v>3392</v>
      </c>
      <c r="B1258" s="1351">
        <v>80</v>
      </c>
      <c r="C1258" s="1351">
        <v>300</v>
      </c>
      <c r="D1258" s="1351">
        <v>1800</v>
      </c>
      <c r="E1258" s="1568">
        <v>3990</v>
      </c>
      <c r="F1258" s="1573">
        <v>90996</v>
      </c>
      <c r="G1258" s="1337">
        <f t="shared" si="19"/>
        <v>90996</v>
      </c>
      <c r="I1258" s="902"/>
    </row>
    <row r="1259" spans="1:9" ht="15.75">
      <c r="A1259" s="1350" t="s">
        <v>3393</v>
      </c>
      <c r="B1259" s="1351">
        <v>80</v>
      </c>
      <c r="C1259" s="1351">
        <v>300</v>
      </c>
      <c r="D1259" s="1351">
        <v>1900</v>
      </c>
      <c r="E1259" s="1568">
        <v>4275</v>
      </c>
      <c r="F1259" s="1573">
        <v>94982</v>
      </c>
      <c r="G1259" s="1337">
        <f t="shared" si="19"/>
        <v>94982</v>
      </c>
      <c r="I1259" s="902"/>
    </row>
    <row r="1260" spans="1:9" ht="15.75">
      <c r="A1260" s="1350" t="s">
        <v>3394</v>
      </c>
      <c r="B1260" s="1351">
        <v>80</v>
      </c>
      <c r="C1260" s="1351">
        <v>300</v>
      </c>
      <c r="D1260" s="1351">
        <v>2000</v>
      </c>
      <c r="E1260" s="1568">
        <v>4560</v>
      </c>
      <c r="F1260" s="1573">
        <v>98968</v>
      </c>
      <c r="G1260" s="1337">
        <f t="shared" si="19"/>
        <v>98968</v>
      </c>
      <c r="I1260" s="902"/>
    </row>
    <row r="1261" spans="1:9" ht="15.75">
      <c r="A1261" s="1350" t="s">
        <v>3395</v>
      </c>
      <c r="B1261" s="1351">
        <v>80</v>
      </c>
      <c r="C1261" s="1351">
        <v>300</v>
      </c>
      <c r="D1261" s="1351">
        <v>2100</v>
      </c>
      <c r="E1261" s="1568">
        <v>4845</v>
      </c>
      <c r="F1261" s="1573">
        <v>102954</v>
      </c>
      <c r="G1261" s="1337">
        <f t="shared" si="19"/>
        <v>102954</v>
      </c>
      <c r="I1261" s="902"/>
    </row>
    <row r="1262" spans="1:9" ht="15.75">
      <c r="A1262" s="1350" t="s">
        <v>3396</v>
      </c>
      <c r="B1262" s="1351">
        <v>80</v>
      </c>
      <c r="C1262" s="1351">
        <v>300</v>
      </c>
      <c r="D1262" s="1351">
        <v>2200</v>
      </c>
      <c r="E1262" s="1568">
        <v>5130</v>
      </c>
      <c r="F1262" s="1573">
        <v>106941</v>
      </c>
      <c r="G1262" s="1337">
        <f t="shared" si="19"/>
        <v>106941</v>
      </c>
      <c r="I1262" s="902"/>
    </row>
    <row r="1263" spans="1:9" ht="15.75">
      <c r="A1263" s="1350" t="s">
        <v>3397</v>
      </c>
      <c r="B1263" s="1351">
        <v>80</v>
      </c>
      <c r="C1263" s="1351">
        <v>300</v>
      </c>
      <c r="D1263" s="1351">
        <v>2300</v>
      </c>
      <c r="E1263" s="1568">
        <v>5415</v>
      </c>
      <c r="F1263" s="1573">
        <v>110927</v>
      </c>
      <c r="G1263" s="1337">
        <f t="shared" si="19"/>
        <v>110927</v>
      </c>
      <c r="I1263" s="902"/>
    </row>
    <row r="1264" spans="1:9" ht="15.75">
      <c r="A1264" s="1350" t="s">
        <v>3398</v>
      </c>
      <c r="B1264" s="1351">
        <v>80</v>
      </c>
      <c r="C1264" s="1351">
        <v>300</v>
      </c>
      <c r="D1264" s="1351">
        <v>3000</v>
      </c>
      <c r="E1264" s="1568">
        <v>7410</v>
      </c>
      <c r="F1264" s="1573">
        <v>138831</v>
      </c>
      <c r="G1264" s="1337">
        <f t="shared" si="19"/>
        <v>138831</v>
      </c>
      <c r="I1264" s="902"/>
    </row>
    <row r="1265" spans="1:9" ht="15.75">
      <c r="A1265" s="1350" t="s">
        <v>3399</v>
      </c>
      <c r="B1265" s="1351">
        <v>80</v>
      </c>
      <c r="C1265" s="1351">
        <v>300</v>
      </c>
      <c r="D1265" s="1351">
        <v>2500</v>
      </c>
      <c r="E1265" s="1568">
        <v>5985</v>
      </c>
      <c r="F1265" s="1573">
        <v>118900</v>
      </c>
      <c r="G1265" s="1337">
        <f t="shared" si="19"/>
        <v>118900</v>
      </c>
      <c r="I1265" s="902"/>
    </row>
    <row r="1266" spans="1:9" ht="15.75">
      <c r="A1266" s="1350" t="s">
        <v>3400</v>
      </c>
      <c r="B1266" s="1351">
        <v>80</v>
      </c>
      <c r="C1266" s="1351">
        <v>300</v>
      </c>
      <c r="D1266" s="1351">
        <v>2600</v>
      </c>
      <c r="E1266" s="1568">
        <v>6270</v>
      </c>
      <c r="F1266" s="1573">
        <v>122886</v>
      </c>
      <c r="G1266" s="1337">
        <f t="shared" si="19"/>
        <v>122886</v>
      </c>
      <c r="I1266" s="902"/>
    </row>
    <row r="1267" spans="1:9" ht="15.75">
      <c r="A1267" s="1350" t="s">
        <v>3401</v>
      </c>
      <c r="B1267" s="1351">
        <v>80</v>
      </c>
      <c r="C1267" s="1351">
        <v>300</v>
      </c>
      <c r="D1267" s="1351">
        <v>2700</v>
      </c>
      <c r="E1267" s="1568">
        <v>6555</v>
      </c>
      <c r="F1267" s="1573">
        <v>126872</v>
      </c>
      <c r="G1267" s="1337">
        <f t="shared" si="19"/>
        <v>126872</v>
      </c>
      <c r="I1267" s="902"/>
    </row>
    <row r="1268" spans="1:9" ht="15.75">
      <c r="A1268" s="1350" t="s">
        <v>3402</v>
      </c>
      <c r="B1268" s="1351">
        <v>80</v>
      </c>
      <c r="C1268" s="1351">
        <v>300</v>
      </c>
      <c r="D1268" s="1351">
        <v>2800</v>
      </c>
      <c r="E1268" s="1568">
        <v>6840</v>
      </c>
      <c r="F1268" s="1573">
        <v>130858</v>
      </c>
      <c r="G1268" s="1337">
        <f t="shared" si="19"/>
        <v>130858</v>
      </c>
      <c r="I1268" s="902"/>
    </row>
    <row r="1269" spans="1:9" ht="15.75">
      <c r="A1269" s="1350" t="s">
        <v>3403</v>
      </c>
      <c r="B1269" s="1351">
        <v>80</v>
      </c>
      <c r="C1269" s="1351">
        <v>300</v>
      </c>
      <c r="D1269" s="1351">
        <v>2900</v>
      </c>
      <c r="E1269" s="1568">
        <v>7125</v>
      </c>
      <c r="F1269" s="1573">
        <v>134845</v>
      </c>
      <c r="G1269" s="1337">
        <f t="shared" si="19"/>
        <v>134845</v>
      </c>
      <c r="I1269" s="902"/>
    </row>
    <row r="1270" spans="1:9" ht="15.75">
      <c r="A1270" s="1350" t="s">
        <v>3404</v>
      </c>
      <c r="B1270" s="1351">
        <v>80</v>
      </c>
      <c r="C1270" s="1351">
        <v>300</v>
      </c>
      <c r="D1270" s="1351">
        <v>3100</v>
      </c>
      <c r="E1270" s="1568">
        <v>7695</v>
      </c>
      <c r="F1270" s="1573">
        <v>142817</v>
      </c>
      <c r="G1270" s="1337">
        <f t="shared" si="19"/>
        <v>142817</v>
      </c>
      <c r="I1270" s="902"/>
    </row>
    <row r="1271" spans="1:9" ht="15.75">
      <c r="A1271" s="1350" t="s">
        <v>3405</v>
      </c>
      <c r="B1271" s="1351">
        <v>80</v>
      </c>
      <c r="C1271" s="1351">
        <v>300</v>
      </c>
      <c r="D1271" s="1351">
        <v>3300</v>
      </c>
      <c r="E1271" s="1568">
        <v>8265</v>
      </c>
      <c r="F1271" s="1573">
        <v>150790</v>
      </c>
      <c r="G1271" s="1337">
        <f t="shared" si="19"/>
        <v>150790</v>
      </c>
      <c r="I1271" s="902"/>
    </row>
    <row r="1272" spans="1:9" ht="15.75">
      <c r="A1272" s="1350" t="s">
        <v>3406</v>
      </c>
      <c r="B1272" s="1351">
        <v>80</v>
      </c>
      <c r="C1272" s="1351">
        <v>300</v>
      </c>
      <c r="D1272" s="1351">
        <v>3400</v>
      </c>
      <c r="E1272" s="1568">
        <v>8550</v>
      </c>
      <c r="F1272" s="1573">
        <v>154776</v>
      </c>
      <c r="G1272" s="1337">
        <f t="shared" si="19"/>
        <v>154776</v>
      </c>
      <c r="I1272" s="902"/>
    </row>
    <row r="1273" spans="1:9" ht="15.75">
      <c r="A1273" s="1350" t="s">
        <v>3407</v>
      </c>
      <c r="B1273" s="1351">
        <v>80</v>
      </c>
      <c r="C1273" s="1351">
        <v>300</v>
      </c>
      <c r="D1273" s="1351">
        <v>3500</v>
      </c>
      <c r="E1273" s="1568">
        <v>8835</v>
      </c>
      <c r="F1273" s="1573">
        <v>158763</v>
      </c>
      <c r="G1273" s="1337">
        <f t="shared" si="19"/>
        <v>158763</v>
      </c>
      <c r="I1273" s="902"/>
    </row>
    <row r="1274" spans="1:9" ht="15.75">
      <c r="A1274" s="1350" t="s">
        <v>3408</v>
      </c>
      <c r="B1274" s="1351">
        <v>80</v>
      </c>
      <c r="C1274" s="1351">
        <v>300</v>
      </c>
      <c r="D1274" s="1351">
        <v>3600</v>
      </c>
      <c r="E1274" s="1568">
        <v>9120</v>
      </c>
      <c r="F1274" s="1573">
        <v>162749</v>
      </c>
      <c r="G1274" s="1337">
        <f t="shared" si="19"/>
        <v>162749</v>
      </c>
      <c r="I1274" s="902"/>
    </row>
    <row r="1275" spans="1:9" ht="15.75">
      <c r="A1275" s="1350" t="s">
        <v>3409</v>
      </c>
      <c r="B1275" s="1351">
        <v>80</v>
      </c>
      <c r="C1275" s="1351">
        <v>300</v>
      </c>
      <c r="D1275" s="1351">
        <v>3700</v>
      </c>
      <c r="E1275" s="1568">
        <v>9405</v>
      </c>
      <c r="F1275" s="1573">
        <v>166735</v>
      </c>
      <c r="G1275" s="1337">
        <f t="shared" si="19"/>
        <v>166735</v>
      </c>
      <c r="I1275" s="902"/>
    </row>
    <row r="1276" spans="1:9" ht="16.5" thickBot="1">
      <c r="A1276" s="1352" t="s">
        <v>3410</v>
      </c>
      <c r="B1276" s="1575">
        <v>80</v>
      </c>
      <c r="C1276" s="1575">
        <v>300</v>
      </c>
      <c r="D1276" s="1575">
        <v>3800</v>
      </c>
      <c r="E1276" s="1569">
        <v>9690</v>
      </c>
      <c r="F1276" s="1573">
        <v>170721</v>
      </c>
      <c r="G1276" s="1338">
        <f t="shared" si="19"/>
        <v>170721</v>
      </c>
      <c r="I1276" s="902"/>
    </row>
    <row r="1277" spans="1:9" ht="15.75">
      <c r="A1277" s="1348" t="s">
        <v>3411</v>
      </c>
      <c r="B1277" s="1349">
        <v>80</v>
      </c>
      <c r="C1277" s="1349">
        <v>380</v>
      </c>
      <c r="D1277" s="1349">
        <v>800</v>
      </c>
      <c r="E1277" s="1567">
        <v>1309</v>
      </c>
      <c r="F1277" s="1573">
        <v>56028</v>
      </c>
      <c r="G1277" s="1336">
        <f t="shared" si="19"/>
        <v>56028</v>
      </c>
      <c r="I1277" s="902"/>
    </row>
    <row r="1278" spans="1:9" ht="15.75">
      <c r="A1278" s="1350" t="s">
        <v>3412</v>
      </c>
      <c r="B1278" s="1351">
        <v>80</v>
      </c>
      <c r="C1278" s="1351">
        <v>380</v>
      </c>
      <c r="D1278" s="1351">
        <v>900</v>
      </c>
      <c r="E1278" s="1568">
        <v>1636</v>
      </c>
      <c r="F1278" s="1573">
        <v>60546</v>
      </c>
      <c r="G1278" s="1337">
        <f t="shared" si="19"/>
        <v>60546</v>
      </c>
      <c r="I1278" s="902"/>
    </row>
    <row r="1279" spans="1:9" ht="15.75">
      <c r="A1279" s="1350" t="s">
        <v>3413</v>
      </c>
      <c r="B1279" s="1351">
        <v>80</v>
      </c>
      <c r="C1279" s="1351">
        <v>380</v>
      </c>
      <c r="D1279" s="1351">
        <v>1000</v>
      </c>
      <c r="E1279" s="1568">
        <v>1964</v>
      </c>
      <c r="F1279" s="1573">
        <v>65065</v>
      </c>
      <c r="G1279" s="1337">
        <f t="shared" si="19"/>
        <v>65065</v>
      </c>
      <c r="I1279" s="902"/>
    </row>
    <row r="1280" spans="1:9" ht="15.75">
      <c r="A1280" s="1350" t="s">
        <v>3414</v>
      </c>
      <c r="B1280" s="1351">
        <v>80</v>
      </c>
      <c r="C1280" s="1351">
        <v>380</v>
      </c>
      <c r="D1280" s="1351">
        <v>1100</v>
      </c>
      <c r="E1280" s="1568">
        <v>2291</v>
      </c>
      <c r="F1280" s="1573">
        <v>69584</v>
      </c>
      <c r="G1280" s="1337">
        <f t="shared" si="19"/>
        <v>69584</v>
      </c>
      <c r="I1280" s="902"/>
    </row>
    <row r="1281" spans="1:9" ht="15.75">
      <c r="A1281" s="1350" t="s">
        <v>3415</v>
      </c>
      <c r="B1281" s="1351">
        <v>80</v>
      </c>
      <c r="C1281" s="1351">
        <v>380</v>
      </c>
      <c r="D1281" s="1351">
        <v>1200</v>
      </c>
      <c r="E1281" s="1568">
        <v>2618</v>
      </c>
      <c r="F1281" s="1573">
        <v>74102</v>
      </c>
      <c r="G1281" s="1337">
        <f t="shared" si="19"/>
        <v>74102</v>
      </c>
      <c r="I1281" s="902"/>
    </row>
    <row r="1282" spans="1:9" ht="15.75">
      <c r="A1282" s="1350" t="s">
        <v>3416</v>
      </c>
      <c r="B1282" s="1351">
        <v>80</v>
      </c>
      <c r="C1282" s="1351">
        <v>380</v>
      </c>
      <c r="D1282" s="1351">
        <v>1300</v>
      </c>
      <c r="E1282" s="1568">
        <v>2945</v>
      </c>
      <c r="F1282" s="1573">
        <v>78621</v>
      </c>
      <c r="G1282" s="1337">
        <f t="shared" si="19"/>
        <v>78621</v>
      </c>
      <c r="I1282" s="902"/>
    </row>
    <row r="1283" spans="1:9" ht="15.75">
      <c r="A1283" s="1350" t="s">
        <v>3417</v>
      </c>
      <c r="B1283" s="1351">
        <v>80</v>
      </c>
      <c r="C1283" s="1351">
        <v>380</v>
      </c>
      <c r="D1283" s="1351">
        <v>1400</v>
      </c>
      <c r="E1283" s="1568">
        <v>3273</v>
      </c>
      <c r="F1283" s="1573">
        <v>83139</v>
      </c>
      <c r="G1283" s="1337">
        <f t="shared" si="19"/>
        <v>83139</v>
      </c>
      <c r="I1283" s="902"/>
    </row>
    <row r="1284" spans="1:9" ht="15.75">
      <c r="A1284" s="1350" t="s">
        <v>3418</v>
      </c>
      <c r="B1284" s="1351">
        <v>80</v>
      </c>
      <c r="C1284" s="1351">
        <v>380</v>
      </c>
      <c r="D1284" s="1351">
        <v>1500</v>
      </c>
      <c r="E1284" s="1568">
        <v>3800</v>
      </c>
      <c r="F1284" s="1573">
        <v>87658</v>
      </c>
      <c r="G1284" s="1337">
        <f t="shared" si="19"/>
        <v>87658</v>
      </c>
      <c r="I1284" s="902"/>
    </row>
    <row r="1285" spans="1:9" ht="15.75">
      <c r="A1285" s="1350" t="s">
        <v>3419</v>
      </c>
      <c r="B1285" s="1351">
        <v>80</v>
      </c>
      <c r="C1285" s="1351">
        <v>380</v>
      </c>
      <c r="D1285" s="1351">
        <v>1600</v>
      </c>
      <c r="E1285" s="1568">
        <v>3927</v>
      </c>
      <c r="F1285" s="1573">
        <v>92177</v>
      </c>
      <c r="G1285" s="1337">
        <f t="shared" si="19"/>
        <v>92177</v>
      </c>
      <c r="I1285" s="902"/>
    </row>
    <row r="1286" spans="1:9" ht="15.75">
      <c r="A1286" s="1350" t="s">
        <v>3420</v>
      </c>
      <c r="B1286" s="1351">
        <v>80</v>
      </c>
      <c r="C1286" s="1351">
        <v>380</v>
      </c>
      <c r="D1286" s="1351">
        <v>1700</v>
      </c>
      <c r="E1286" s="1568">
        <v>4254</v>
      </c>
      <c r="F1286" s="1573">
        <v>96695</v>
      </c>
      <c r="G1286" s="1337">
        <f t="shared" si="19"/>
        <v>96695</v>
      </c>
      <c r="I1286" s="902"/>
    </row>
    <row r="1287" spans="1:9" ht="15.75">
      <c r="A1287" s="1350" t="s">
        <v>3421</v>
      </c>
      <c r="B1287" s="1351">
        <v>80</v>
      </c>
      <c r="C1287" s="1351">
        <v>380</v>
      </c>
      <c r="D1287" s="1351">
        <v>1800</v>
      </c>
      <c r="E1287" s="1568">
        <v>4582</v>
      </c>
      <c r="F1287" s="1573">
        <v>101214</v>
      </c>
      <c r="G1287" s="1337">
        <f t="shared" si="19"/>
        <v>101214</v>
      </c>
      <c r="I1287" s="902"/>
    </row>
    <row r="1288" spans="1:9" ht="15.75">
      <c r="A1288" s="1350" t="s">
        <v>3422</v>
      </c>
      <c r="B1288" s="1351">
        <v>80</v>
      </c>
      <c r="C1288" s="1351">
        <v>380</v>
      </c>
      <c r="D1288" s="1351">
        <v>1900</v>
      </c>
      <c r="E1288" s="1568">
        <v>4909</v>
      </c>
      <c r="F1288" s="1573">
        <v>105733</v>
      </c>
      <c r="G1288" s="1337">
        <f t="shared" si="19"/>
        <v>105733</v>
      </c>
      <c r="I1288" s="902"/>
    </row>
    <row r="1289" spans="1:9" ht="15.75">
      <c r="A1289" s="1350" t="s">
        <v>3423</v>
      </c>
      <c r="B1289" s="1351">
        <v>80</v>
      </c>
      <c r="C1289" s="1351">
        <v>380</v>
      </c>
      <c r="D1289" s="1351">
        <v>2000</v>
      </c>
      <c r="E1289" s="1568">
        <v>5236</v>
      </c>
      <c r="F1289" s="1573">
        <v>110251</v>
      </c>
      <c r="G1289" s="1337">
        <f t="shared" si="19"/>
        <v>110251</v>
      </c>
      <c r="I1289" s="902"/>
    </row>
    <row r="1290" spans="1:9" ht="15.75">
      <c r="A1290" s="1350" t="s">
        <v>3424</v>
      </c>
      <c r="B1290" s="1351">
        <v>80</v>
      </c>
      <c r="C1290" s="1351">
        <v>380</v>
      </c>
      <c r="D1290" s="1351">
        <v>2100</v>
      </c>
      <c r="E1290" s="1568">
        <v>5563</v>
      </c>
      <c r="F1290" s="1573">
        <v>114770</v>
      </c>
      <c r="G1290" s="1337">
        <f t="shared" si="19"/>
        <v>114770</v>
      </c>
      <c r="I1290" s="902"/>
    </row>
    <row r="1291" spans="1:9" ht="15.75">
      <c r="A1291" s="1350" t="s">
        <v>3425</v>
      </c>
      <c r="B1291" s="1351">
        <v>80</v>
      </c>
      <c r="C1291" s="1351">
        <v>380</v>
      </c>
      <c r="D1291" s="1351">
        <v>2200</v>
      </c>
      <c r="E1291" s="1568">
        <v>5891</v>
      </c>
      <c r="F1291" s="1573">
        <v>119288</v>
      </c>
      <c r="G1291" s="1337">
        <f t="shared" si="19"/>
        <v>119288</v>
      </c>
      <c r="I1291" s="902"/>
    </row>
    <row r="1292" spans="1:9" ht="15.75">
      <c r="A1292" s="1350" t="s">
        <v>3426</v>
      </c>
      <c r="B1292" s="1351">
        <v>80</v>
      </c>
      <c r="C1292" s="1351">
        <v>380</v>
      </c>
      <c r="D1292" s="1351">
        <v>2300</v>
      </c>
      <c r="E1292" s="1568">
        <v>6218</v>
      </c>
      <c r="F1292" s="1573">
        <v>123807</v>
      </c>
      <c r="G1292" s="1337">
        <f t="shared" si="19"/>
        <v>123807</v>
      </c>
      <c r="I1292" s="902"/>
    </row>
    <row r="1293" spans="1:9" ht="15.75">
      <c r="A1293" s="1350" t="s">
        <v>3427</v>
      </c>
      <c r="B1293" s="1351">
        <v>80</v>
      </c>
      <c r="C1293" s="1351">
        <v>380</v>
      </c>
      <c r="D1293" s="1351">
        <v>2400</v>
      </c>
      <c r="E1293" s="1568">
        <v>6545</v>
      </c>
      <c r="F1293" s="1573">
        <v>128326</v>
      </c>
      <c r="G1293" s="1337">
        <f t="shared" ref="G1293:G1356" si="20">(F1293-F1293*$B$4)</f>
        <v>128326</v>
      </c>
      <c r="I1293" s="902"/>
    </row>
    <row r="1294" spans="1:9" ht="15.75">
      <c r="A1294" s="1350" t="s">
        <v>3428</v>
      </c>
      <c r="B1294" s="1351">
        <v>80</v>
      </c>
      <c r="C1294" s="1351">
        <v>380</v>
      </c>
      <c r="D1294" s="1351">
        <v>2500</v>
      </c>
      <c r="E1294" s="1568">
        <v>6872</v>
      </c>
      <c r="F1294" s="1573">
        <v>132844</v>
      </c>
      <c r="G1294" s="1337">
        <f t="shared" si="20"/>
        <v>132844</v>
      </c>
      <c r="I1294" s="902"/>
    </row>
    <row r="1295" spans="1:9" ht="15.75">
      <c r="A1295" s="1350" t="s">
        <v>3429</v>
      </c>
      <c r="B1295" s="1351">
        <v>80</v>
      </c>
      <c r="C1295" s="1351">
        <v>380</v>
      </c>
      <c r="D1295" s="1351">
        <v>2600</v>
      </c>
      <c r="E1295" s="1568">
        <v>7200</v>
      </c>
      <c r="F1295" s="1573">
        <v>137363</v>
      </c>
      <c r="G1295" s="1337">
        <f t="shared" si="20"/>
        <v>137363</v>
      </c>
      <c r="I1295" s="902"/>
    </row>
    <row r="1296" spans="1:9" ht="15.75">
      <c r="A1296" s="1350" t="s">
        <v>3430</v>
      </c>
      <c r="B1296" s="1351">
        <v>80</v>
      </c>
      <c r="C1296" s="1351">
        <v>380</v>
      </c>
      <c r="D1296" s="1351">
        <v>2700</v>
      </c>
      <c r="E1296" s="1568">
        <v>7527</v>
      </c>
      <c r="F1296" s="1573">
        <v>141882</v>
      </c>
      <c r="G1296" s="1337">
        <f t="shared" si="20"/>
        <v>141882</v>
      </c>
      <c r="I1296" s="902"/>
    </row>
    <row r="1297" spans="1:9" ht="15.75">
      <c r="A1297" s="1350" t="s">
        <v>3431</v>
      </c>
      <c r="B1297" s="1351">
        <v>80</v>
      </c>
      <c r="C1297" s="1351">
        <v>380</v>
      </c>
      <c r="D1297" s="1351">
        <v>2800</v>
      </c>
      <c r="E1297" s="1568">
        <v>7854</v>
      </c>
      <c r="F1297" s="1573">
        <v>146400</v>
      </c>
      <c r="G1297" s="1337">
        <f t="shared" si="20"/>
        <v>146400</v>
      </c>
      <c r="I1297" s="902"/>
    </row>
    <row r="1298" spans="1:9" ht="15.75">
      <c r="A1298" s="1350" t="s">
        <v>3432</v>
      </c>
      <c r="B1298" s="1351">
        <v>80</v>
      </c>
      <c r="C1298" s="1351">
        <v>380</v>
      </c>
      <c r="D1298" s="1351">
        <v>2900</v>
      </c>
      <c r="E1298" s="1568">
        <v>8181</v>
      </c>
      <c r="F1298" s="1573">
        <v>150919</v>
      </c>
      <c r="G1298" s="1337">
        <f t="shared" si="20"/>
        <v>150919</v>
      </c>
      <c r="I1298" s="902"/>
    </row>
    <row r="1299" spans="1:9" ht="15.75">
      <c r="A1299" s="1350" t="s">
        <v>3433</v>
      </c>
      <c r="B1299" s="1351">
        <v>80</v>
      </c>
      <c r="C1299" s="1351">
        <v>380</v>
      </c>
      <c r="D1299" s="1351">
        <v>3000</v>
      </c>
      <c r="E1299" s="1568">
        <v>8509</v>
      </c>
      <c r="F1299" s="1573">
        <v>155437</v>
      </c>
      <c r="G1299" s="1337">
        <f t="shared" si="20"/>
        <v>155437</v>
      </c>
      <c r="I1299" s="902"/>
    </row>
    <row r="1300" spans="1:9" ht="15.75">
      <c r="A1300" s="1350" t="s">
        <v>3434</v>
      </c>
      <c r="B1300" s="1351">
        <v>80</v>
      </c>
      <c r="C1300" s="1351">
        <v>380</v>
      </c>
      <c r="D1300" s="1351">
        <v>3100</v>
      </c>
      <c r="E1300" s="1568">
        <v>8836</v>
      </c>
      <c r="F1300" s="1573">
        <v>159956</v>
      </c>
      <c r="G1300" s="1337">
        <f t="shared" si="20"/>
        <v>159956</v>
      </c>
      <c r="I1300" s="902"/>
    </row>
    <row r="1301" spans="1:9" ht="15.75">
      <c r="A1301" s="1350" t="s">
        <v>3435</v>
      </c>
      <c r="B1301" s="1351">
        <v>80</v>
      </c>
      <c r="C1301" s="1351">
        <v>380</v>
      </c>
      <c r="D1301" s="1351">
        <v>3200</v>
      </c>
      <c r="E1301" s="1568">
        <v>9163</v>
      </c>
      <c r="F1301" s="1573">
        <v>164475</v>
      </c>
      <c r="G1301" s="1337">
        <f t="shared" si="20"/>
        <v>164475</v>
      </c>
      <c r="I1301" s="902"/>
    </row>
    <row r="1302" spans="1:9" ht="15.75">
      <c r="A1302" s="1350" t="s">
        <v>3436</v>
      </c>
      <c r="B1302" s="1351">
        <v>80</v>
      </c>
      <c r="C1302" s="1351">
        <v>380</v>
      </c>
      <c r="D1302" s="1351">
        <v>3300</v>
      </c>
      <c r="E1302" s="1568">
        <v>9490</v>
      </c>
      <c r="F1302" s="1573">
        <v>168993</v>
      </c>
      <c r="G1302" s="1337">
        <f t="shared" si="20"/>
        <v>168993</v>
      </c>
      <c r="I1302" s="902"/>
    </row>
    <row r="1303" spans="1:9" ht="15.75">
      <c r="A1303" s="1350" t="s">
        <v>3437</v>
      </c>
      <c r="B1303" s="1351">
        <v>80</v>
      </c>
      <c r="C1303" s="1351">
        <v>380</v>
      </c>
      <c r="D1303" s="1351">
        <v>3400</v>
      </c>
      <c r="E1303" s="1568">
        <v>9818</v>
      </c>
      <c r="F1303" s="1573">
        <v>173512</v>
      </c>
      <c r="G1303" s="1337">
        <f t="shared" si="20"/>
        <v>173512</v>
      </c>
      <c r="I1303" s="902"/>
    </row>
    <row r="1304" spans="1:9" ht="15.75">
      <c r="A1304" s="1350" t="s">
        <v>3438</v>
      </c>
      <c r="B1304" s="1351">
        <v>80</v>
      </c>
      <c r="C1304" s="1351">
        <v>380</v>
      </c>
      <c r="D1304" s="1351">
        <v>3500</v>
      </c>
      <c r="E1304" s="1568">
        <v>10145</v>
      </c>
      <c r="F1304" s="1573">
        <v>178031</v>
      </c>
      <c r="G1304" s="1337">
        <f t="shared" si="20"/>
        <v>178031</v>
      </c>
      <c r="I1304" s="902"/>
    </row>
    <row r="1305" spans="1:9" ht="15.75">
      <c r="A1305" s="1350" t="s">
        <v>3439</v>
      </c>
      <c r="B1305" s="1351">
        <v>80</v>
      </c>
      <c r="C1305" s="1351">
        <v>380</v>
      </c>
      <c r="D1305" s="1351">
        <v>3600</v>
      </c>
      <c r="E1305" s="1568">
        <v>10472</v>
      </c>
      <c r="F1305" s="1573">
        <v>182549</v>
      </c>
      <c r="G1305" s="1337">
        <f t="shared" si="20"/>
        <v>182549</v>
      </c>
      <c r="I1305" s="902"/>
    </row>
    <row r="1306" spans="1:9" ht="15.75">
      <c r="A1306" s="1350" t="s">
        <v>3440</v>
      </c>
      <c r="B1306" s="1351">
        <v>80</v>
      </c>
      <c r="C1306" s="1351">
        <v>380</v>
      </c>
      <c r="D1306" s="1351">
        <v>3700</v>
      </c>
      <c r="E1306" s="1568">
        <v>10799</v>
      </c>
      <c r="F1306" s="1573">
        <v>187068</v>
      </c>
      <c r="G1306" s="1337">
        <f t="shared" si="20"/>
        <v>187068</v>
      </c>
      <c r="I1306" s="902"/>
    </row>
    <row r="1307" spans="1:9" ht="16.5" thickBot="1">
      <c r="A1307" s="1352" t="s">
        <v>3441</v>
      </c>
      <c r="B1307" s="1575">
        <v>80</v>
      </c>
      <c r="C1307" s="1575">
        <v>380</v>
      </c>
      <c r="D1307" s="1575">
        <v>3800</v>
      </c>
      <c r="E1307" s="1569">
        <v>11127</v>
      </c>
      <c r="F1307" s="1573">
        <v>191586</v>
      </c>
      <c r="G1307" s="1338">
        <f t="shared" si="20"/>
        <v>191586</v>
      </c>
      <c r="I1307" s="902"/>
    </row>
    <row r="1308" spans="1:9" ht="15.75">
      <c r="A1308" s="1348" t="s">
        <v>3442</v>
      </c>
      <c r="B1308" s="1349">
        <v>120</v>
      </c>
      <c r="C1308" s="1349">
        <v>260</v>
      </c>
      <c r="D1308" s="1349">
        <v>800</v>
      </c>
      <c r="E1308" s="1567">
        <v>1120</v>
      </c>
      <c r="F1308" s="1573">
        <v>47890</v>
      </c>
      <c r="G1308" s="1336">
        <f t="shared" si="20"/>
        <v>47890</v>
      </c>
      <c r="I1308" s="902"/>
    </row>
    <row r="1309" spans="1:9" ht="15.75">
      <c r="A1309" s="1350" t="s">
        <v>3443</v>
      </c>
      <c r="B1309" s="1351">
        <v>120</v>
      </c>
      <c r="C1309" s="1351">
        <v>260</v>
      </c>
      <c r="D1309" s="1351">
        <v>900</v>
      </c>
      <c r="E1309" s="1568">
        <v>1307</v>
      </c>
      <c r="F1309" s="1573">
        <v>51497</v>
      </c>
      <c r="G1309" s="1337">
        <f t="shared" si="20"/>
        <v>51497</v>
      </c>
      <c r="I1309" s="902"/>
    </row>
    <row r="1310" spans="1:9" ht="15.75">
      <c r="A1310" s="1350" t="s">
        <v>3444</v>
      </c>
      <c r="B1310" s="1351">
        <v>120</v>
      </c>
      <c r="C1310" s="1351">
        <v>260</v>
      </c>
      <c r="D1310" s="1351">
        <v>1000</v>
      </c>
      <c r="E1310" s="1568">
        <v>1493</v>
      </c>
      <c r="F1310" s="1573">
        <v>55103</v>
      </c>
      <c r="G1310" s="1337">
        <f t="shared" si="20"/>
        <v>55103</v>
      </c>
      <c r="I1310" s="902"/>
    </row>
    <row r="1311" spans="1:9" ht="15.75">
      <c r="A1311" s="1350" t="s">
        <v>3445</v>
      </c>
      <c r="B1311" s="1351">
        <v>120</v>
      </c>
      <c r="C1311" s="1351">
        <v>260</v>
      </c>
      <c r="D1311" s="1351">
        <v>1100</v>
      </c>
      <c r="E1311" s="1568">
        <v>1680</v>
      </c>
      <c r="F1311" s="1573">
        <v>58710</v>
      </c>
      <c r="G1311" s="1337">
        <f t="shared" si="20"/>
        <v>58710</v>
      </c>
      <c r="I1311" s="902"/>
    </row>
    <row r="1312" spans="1:9" ht="15.75">
      <c r="A1312" s="1350" t="s">
        <v>3446</v>
      </c>
      <c r="B1312" s="1351">
        <v>120</v>
      </c>
      <c r="C1312" s="1351">
        <v>260</v>
      </c>
      <c r="D1312" s="1351">
        <v>1200</v>
      </c>
      <c r="E1312" s="1568">
        <v>1867</v>
      </c>
      <c r="F1312" s="1573">
        <v>62316</v>
      </c>
      <c r="G1312" s="1337">
        <f t="shared" si="20"/>
        <v>62316</v>
      </c>
      <c r="I1312" s="902"/>
    </row>
    <row r="1313" spans="1:9" ht="15.75">
      <c r="A1313" s="1350" t="s">
        <v>3447</v>
      </c>
      <c r="B1313" s="1351">
        <v>120</v>
      </c>
      <c r="C1313" s="1351">
        <v>260</v>
      </c>
      <c r="D1313" s="1351">
        <v>1300</v>
      </c>
      <c r="E1313" s="1568">
        <v>2053</v>
      </c>
      <c r="F1313" s="1573">
        <v>65922</v>
      </c>
      <c r="G1313" s="1337">
        <f t="shared" si="20"/>
        <v>65922</v>
      </c>
      <c r="I1313" s="902"/>
    </row>
    <row r="1314" spans="1:9" ht="15.75">
      <c r="A1314" s="1350" t="s">
        <v>3448</v>
      </c>
      <c r="B1314" s="1351">
        <v>120</v>
      </c>
      <c r="C1314" s="1351">
        <v>260</v>
      </c>
      <c r="D1314" s="1351">
        <v>1400</v>
      </c>
      <c r="E1314" s="1568">
        <v>2240</v>
      </c>
      <c r="F1314" s="1573">
        <v>69529</v>
      </c>
      <c r="G1314" s="1337">
        <f t="shared" si="20"/>
        <v>69529</v>
      </c>
      <c r="I1314" s="902"/>
    </row>
    <row r="1315" spans="1:9" ht="15.75">
      <c r="A1315" s="1350" t="s">
        <v>3449</v>
      </c>
      <c r="B1315" s="1351">
        <v>120</v>
      </c>
      <c r="C1315" s="1351">
        <v>260</v>
      </c>
      <c r="D1315" s="1351">
        <v>1500</v>
      </c>
      <c r="E1315" s="1568">
        <v>2427</v>
      </c>
      <c r="F1315" s="1573">
        <v>73135</v>
      </c>
      <c r="G1315" s="1337">
        <f t="shared" si="20"/>
        <v>73135</v>
      </c>
      <c r="I1315" s="902"/>
    </row>
    <row r="1316" spans="1:9" ht="15.75">
      <c r="A1316" s="1350" t="s">
        <v>3450</v>
      </c>
      <c r="B1316" s="1351">
        <v>120</v>
      </c>
      <c r="C1316" s="1351">
        <v>260</v>
      </c>
      <c r="D1316" s="1351">
        <v>1600</v>
      </c>
      <c r="E1316" s="1568">
        <v>2613</v>
      </c>
      <c r="F1316" s="1573">
        <v>76741</v>
      </c>
      <c r="G1316" s="1337">
        <f t="shared" si="20"/>
        <v>76741</v>
      </c>
      <c r="I1316" s="902"/>
    </row>
    <row r="1317" spans="1:9" ht="15.75">
      <c r="A1317" s="1350" t="s">
        <v>3451</v>
      </c>
      <c r="B1317" s="1351">
        <v>120</v>
      </c>
      <c r="C1317" s="1351">
        <v>260</v>
      </c>
      <c r="D1317" s="1351">
        <v>1700</v>
      </c>
      <c r="E1317" s="1568">
        <v>2800</v>
      </c>
      <c r="F1317" s="1573">
        <v>80348</v>
      </c>
      <c r="G1317" s="1337">
        <f t="shared" si="20"/>
        <v>80348</v>
      </c>
      <c r="I1317" s="902"/>
    </row>
    <row r="1318" spans="1:9" ht="15.75">
      <c r="A1318" s="1350" t="s">
        <v>3452</v>
      </c>
      <c r="B1318" s="1351">
        <v>120</v>
      </c>
      <c r="C1318" s="1351">
        <v>260</v>
      </c>
      <c r="D1318" s="1351">
        <v>1800</v>
      </c>
      <c r="E1318" s="1568">
        <v>2987</v>
      </c>
      <c r="F1318" s="1573">
        <v>83954</v>
      </c>
      <c r="G1318" s="1337">
        <f t="shared" si="20"/>
        <v>83954</v>
      </c>
      <c r="I1318" s="902"/>
    </row>
    <row r="1319" spans="1:9" ht="15.75">
      <c r="A1319" s="1350" t="s">
        <v>3453</v>
      </c>
      <c r="B1319" s="1351">
        <v>120</v>
      </c>
      <c r="C1319" s="1351">
        <v>260</v>
      </c>
      <c r="D1319" s="1351">
        <v>1900</v>
      </c>
      <c r="E1319" s="1568">
        <v>3173</v>
      </c>
      <c r="F1319" s="1573">
        <v>87561</v>
      </c>
      <c r="G1319" s="1337">
        <f t="shared" si="20"/>
        <v>87561</v>
      </c>
      <c r="I1319" s="902"/>
    </row>
    <row r="1320" spans="1:9" ht="15.75">
      <c r="A1320" s="1350" t="s">
        <v>3454</v>
      </c>
      <c r="B1320" s="1351">
        <v>120</v>
      </c>
      <c r="C1320" s="1351">
        <v>260</v>
      </c>
      <c r="D1320" s="1351">
        <v>2000</v>
      </c>
      <c r="E1320" s="1568">
        <v>3360</v>
      </c>
      <c r="F1320" s="1573">
        <v>91167</v>
      </c>
      <c r="G1320" s="1337">
        <f t="shared" si="20"/>
        <v>91167</v>
      </c>
      <c r="I1320" s="902"/>
    </row>
    <row r="1321" spans="1:9" ht="15.75">
      <c r="A1321" s="1350" t="s">
        <v>3455</v>
      </c>
      <c r="B1321" s="1351">
        <v>120</v>
      </c>
      <c r="C1321" s="1351">
        <v>260</v>
      </c>
      <c r="D1321" s="1351">
        <v>2100</v>
      </c>
      <c r="E1321" s="1568">
        <v>3547</v>
      </c>
      <c r="F1321" s="1573">
        <v>94773</v>
      </c>
      <c r="G1321" s="1337">
        <f t="shared" si="20"/>
        <v>94773</v>
      </c>
      <c r="I1321" s="902"/>
    </row>
    <row r="1322" spans="1:9" ht="15.75">
      <c r="A1322" s="1350" t="s">
        <v>3456</v>
      </c>
      <c r="B1322" s="1351">
        <v>120</v>
      </c>
      <c r="C1322" s="1351">
        <v>260</v>
      </c>
      <c r="D1322" s="1351">
        <v>2200</v>
      </c>
      <c r="E1322" s="1568">
        <v>3733</v>
      </c>
      <c r="F1322" s="1573">
        <v>98380</v>
      </c>
      <c r="G1322" s="1337">
        <f t="shared" si="20"/>
        <v>98380</v>
      </c>
      <c r="I1322" s="902"/>
    </row>
    <row r="1323" spans="1:9" ht="15.75">
      <c r="A1323" s="1350" t="s">
        <v>3457</v>
      </c>
      <c r="B1323" s="1351">
        <v>120</v>
      </c>
      <c r="C1323" s="1351">
        <v>260</v>
      </c>
      <c r="D1323" s="1351">
        <v>2300</v>
      </c>
      <c r="E1323" s="1568">
        <v>3920</v>
      </c>
      <c r="F1323" s="1573">
        <v>101986</v>
      </c>
      <c r="G1323" s="1337">
        <f t="shared" si="20"/>
        <v>101986</v>
      </c>
      <c r="I1323" s="902"/>
    </row>
    <row r="1324" spans="1:9" ht="15.75">
      <c r="A1324" s="1350" t="s">
        <v>3458</v>
      </c>
      <c r="B1324" s="1351">
        <v>120</v>
      </c>
      <c r="C1324" s="1351">
        <v>260</v>
      </c>
      <c r="D1324" s="1351">
        <v>2400</v>
      </c>
      <c r="E1324" s="1568">
        <v>4107</v>
      </c>
      <c r="F1324" s="1573">
        <v>105593</v>
      </c>
      <c r="G1324" s="1337">
        <f t="shared" si="20"/>
        <v>105593</v>
      </c>
      <c r="I1324" s="902"/>
    </row>
    <row r="1325" spans="1:9" ht="15.75">
      <c r="A1325" s="1350" t="s">
        <v>3459</v>
      </c>
      <c r="B1325" s="1351">
        <v>120</v>
      </c>
      <c r="C1325" s="1351">
        <v>260</v>
      </c>
      <c r="D1325" s="1351">
        <v>2500</v>
      </c>
      <c r="E1325" s="1568">
        <v>4293</v>
      </c>
      <c r="F1325" s="1573">
        <v>109199</v>
      </c>
      <c r="G1325" s="1337">
        <f t="shared" si="20"/>
        <v>109199</v>
      </c>
      <c r="I1325" s="902"/>
    </row>
    <row r="1326" spans="1:9" ht="15.75">
      <c r="A1326" s="1350" t="s">
        <v>3460</v>
      </c>
      <c r="B1326" s="1351">
        <v>120</v>
      </c>
      <c r="C1326" s="1351">
        <v>260</v>
      </c>
      <c r="D1326" s="1351">
        <v>2600</v>
      </c>
      <c r="E1326" s="1568">
        <v>4480</v>
      </c>
      <c r="F1326" s="1573">
        <v>112805</v>
      </c>
      <c r="G1326" s="1337">
        <f t="shared" si="20"/>
        <v>112805</v>
      </c>
      <c r="I1326" s="902"/>
    </row>
    <row r="1327" spans="1:9" ht="15.75">
      <c r="A1327" s="1350" t="s">
        <v>3461</v>
      </c>
      <c r="B1327" s="1351">
        <v>120</v>
      </c>
      <c r="C1327" s="1351">
        <v>260</v>
      </c>
      <c r="D1327" s="1351">
        <v>2700</v>
      </c>
      <c r="E1327" s="1568">
        <v>4667</v>
      </c>
      <c r="F1327" s="1573">
        <v>116412</v>
      </c>
      <c r="G1327" s="1337">
        <f t="shared" si="20"/>
        <v>116412</v>
      </c>
      <c r="I1327" s="902"/>
    </row>
    <row r="1328" spans="1:9" ht="15.75">
      <c r="A1328" s="1350" t="s">
        <v>3462</v>
      </c>
      <c r="B1328" s="1351">
        <v>120</v>
      </c>
      <c r="C1328" s="1351">
        <v>260</v>
      </c>
      <c r="D1328" s="1351">
        <v>2800</v>
      </c>
      <c r="E1328" s="1568">
        <v>4853</v>
      </c>
      <c r="F1328" s="1573">
        <v>120018</v>
      </c>
      <c r="G1328" s="1337">
        <f t="shared" si="20"/>
        <v>120018</v>
      </c>
      <c r="I1328" s="902"/>
    </row>
    <row r="1329" spans="1:9" ht="15.75">
      <c r="A1329" s="1350" t="s">
        <v>3463</v>
      </c>
      <c r="B1329" s="1351">
        <v>120</v>
      </c>
      <c r="C1329" s="1351">
        <v>260</v>
      </c>
      <c r="D1329" s="1351">
        <v>2900</v>
      </c>
      <c r="E1329" s="1568">
        <v>5040</v>
      </c>
      <c r="F1329" s="1573">
        <v>123624</v>
      </c>
      <c r="G1329" s="1337">
        <f t="shared" si="20"/>
        <v>123624</v>
      </c>
      <c r="I1329" s="902"/>
    </row>
    <row r="1330" spans="1:9" ht="15.75">
      <c r="A1330" s="1350" t="s">
        <v>3464</v>
      </c>
      <c r="B1330" s="1351">
        <v>120</v>
      </c>
      <c r="C1330" s="1351">
        <v>260</v>
      </c>
      <c r="D1330" s="1351">
        <v>3000</v>
      </c>
      <c r="E1330" s="1568">
        <v>5227</v>
      </c>
      <c r="F1330" s="1573">
        <v>127231</v>
      </c>
      <c r="G1330" s="1337">
        <f t="shared" si="20"/>
        <v>127231</v>
      </c>
      <c r="I1330" s="902"/>
    </row>
    <row r="1331" spans="1:9" ht="15.75">
      <c r="A1331" s="1350" t="s">
        <v>3465</v>
      </c>
      <c r="B1331" s="1351">
        <v>120</v>
      </c>
      <c r="C1331" s="1351">
        <v>260</v>
      </c>
      <c r="D1331" s="1351">
        <v>3100</v>
      </c>
      <c r="E1331" s="1568">
        <v>5413</v>
      </c>
      <c r="F1331" s="1573">
        <v>130837</v>
      </c>
      <c r="G1331" s="1337">
        <f t="shared" si="20"/>
        <v>130837</v>
      </c>
      <c r="I1331" s="902"/>
    </row>
    <row r="1332" spans="1:9" ht="15.75">
      <c r="A1332" s="1350" t="s">
        <v>3466</v>
      </c>
      <c r="B1332" s="1351">
        <v>120</v>
      </c>
      <c r="C1332" s="1351">
        <v>260</v>
      </c>
      <c r="D1332" s="1351">
        <v>3200</v>
      </c>
      <c r="E1332" s="1568">
        <v>5600</v>
      </c>
      <c r="F1332" s="1573">
        <v>134444</v>
      </c>
      <c r="G1332" s="1337">
        <f t="shared" si="20"/>
        <v>134444</v>
      </c>
      <c r="I1332" s="902"/>
    </row>
    <row r="1333" spans="1:9" ht="15.75">
      <c r="A1333" s="1350" t="s">
        <v>3467</v>
      </c>
      <c r="B1333" s="1351">
        <v>120</v>
      </c>
      <c r="C1333" s="1351">
        <v>260</v>
      </c>
      <c r="D1333" s="1351">
        <v>3300</v>
      </c>
      <c r="E1333" s="1568">
        <v>5787</v>
      </c>
      <c r="F1333" s="1573">
        <v>138050</v>
      </c>
      <c r="G1333" s="1337">
        <f t="shared" si="20"/>
        <v>138050</v>
      </c>
      <c r="I1333" s="902"/>
    </row>
    <row r="1334" spans="1:9" ht="15.75">
      <c r="A1334" s="1350" t="s">
        <v>3468</v>
      </c>
      <c r="B1334" s="1351">
        <v>120</v>
      </c>
      <c r="C1334" s="1351">
        <v>260</v>
      </c>
      <c r="D1334" s="1351">
        <v>3400</v>
      </c>
      <c r="E1334" s="1568">
        <v>5973</v>
      </c>
      <c r="F1334" s="1573">
        <v>141656</v>
      </c>
      <c r="G1334" s="1337">
        <f t="shared" si="20"/>
        <v>141656</v>
      </c>
      <c r="I1334" s="902"/>
    </row>
    <row r="1335" spans="1:9" ht="15.75">
      <c r="A1335" s="1350" t="s">
        <v>3469</v>
      </c>
      <c r="B1335" s="1351">
        <v>120</v>
      </c>
      <c r="C1335" s="1351">
        <v>260</v>
      </c>
      <c r="D1335" s="1351">
        <v>3500</v>
      </c>
      <c r="E1335" s="1568">
        <v>6160</v>
      </c>
      <c r="F1335" s="1573">
        <v>145263</v>
      </c>
      <c r="G1335" s="1337">
        <f t="shared" si="20"/>
        <v>145263</v>
      </c>
      <c r="I1335" s="902"/>
    </row>
    <row r="1336" spans="1:9" ht="15.75">
      <c r="A1336" s="1350" t="s">
        <v>3470</v>
      </c>
      <c r="B1336" s="1351">
        <v>120</v>
      </c>
      <c r="C1336" s="1351">
        <v>260</v>
      </c>
      <c r="D1336" s="1351">
        <v>3600</v>
      </c>
      <c r="E1336" s="1568">
        <v>6347</v>
      </c>
      <c r="F1336" s="1573">
        <v>148869</v>
      </c>
      <c r="G1336" s="1337">
        <f t="shared" si="20"/>
        <v>148869</v>
      </c>
      <c r="I1336" s="902"/>
    </row>
    <row r="1337" spans="1:9" ht="15.75">
      <c r="A1337" s="1350" t="s">
        <v>3471</v>
      </c>
      <c r="B1337" s="1351">
        <v>120</v>
      </c>
      <c r="C1337" s="1351">
        <v>260</v>
      </c>
      <c r="D1337" s="1351">
        <v>3700</v>
      </c>
      <c r="E1337" s="1568">
        <v>6533</v>
      </c>
      <c r="F1337" s="1573">
        <v>152475</v>
      </c>
      <c r="G1337" s="1337">
        <f t="shared" si="20"/>
        <v>152475</v>
      </c>
      <c r="I1337" s="902"/>
    </row>
    <row r="1338" spans="1:9" ht="15.75">
      <c r="A1338" s="1350" t="s">
        <v>3472</v>
      </c>
      <c r="B1338" s="1351">
        <v>120</v>
      </c>
      <c r="C1338" s="1351">
        <v>260</v>
      </c>
      <c r="D1338" s="1351">
        <v>3800</v>
      </c>
      <c r="E1338" s="1568">
        <v>6720</v>
      </c>
      <c r="F1338" s="1573">
        <v>156082</v>
      </c>
      <c r="G1338" s="1337">
        <f t="shared" si="20"/>
        <v>156082</v>
      </c>
      <c r="I1338" s="902"/>
    </row>
    <row r="1339" spans="1:9" ht="15.75">
      <c r="A1339" s="1350" t="s">
        <v>3473</v>
      </c>
      <c r="B1339" s="1351">
        <v>120</v>
      </c>
      <c r="C1339" s="1351">
        <v>260</v>
      </c>
      <c r="D1339" s="1351">
        <v>3900</v>
      </c>
      <c r="E1339" s="1568">
        <v>6907</v>
      </c>
      <c r="F1339" s="1573">
        <v>159688</v>
      </c>
      <c r="G1339" s="1337">
        <f t="shared" si="20"/>
        <v>159688</v>
      </c>
      <c r="I1339" s="902"/>
    </row>
    <row r="1340" spans="1:9" ht="15.75">
      <c r="A1340" s="1350" t="s">
        <v>3474</v>
      </c>
      <c r="B1340" s="1351">
        <v>120</v>
      </c>
      <c r="C1340" s="1351">
        <v>260</v>
      </c>
      <c r="D1340" s="1351">
        <v>4000</v>
      </c>
      <c r="E1340" s="1568">
        <v>7093</v>
      </c>
      <c r="F1340" s="1573">
        <v>163295</v>
      </c>
      <c r="G1340" s="1337">
        <f t="shared" si="20"/>
        <v>163295</v>
      </c>
      <c r="I1340" s="902"/>
    </row>
    <row r="1341" spans="1:9" ht="15.75">
      <c r="A1341" s="1350" t="s">
        <v>3475</v>
      </c>
      <c r="B1341" s="1351">
        <v>120</v>
      </c>
      <c r="C1341" s="1351">
        <v>260</v>
      </c>
      <c r="D1341" s="1351">
        <v>4100</v>
      </c>
      <c r="E1341" s="1568">
        <v>7280</v>
      </c>
      <c r="F1341" s="1573">
        <v>166901</v>
      </c>
      <c r="G1341" s="1337">
        <f t="shared" si="20"/>
        <v>166901</v>
      </c>
      <c r="I1341" s="902"/>
    </row>
    <row r="1342" spans="1:9" ht="15.75">
      <c r="A1342" s="1350" t="s">
        <v>3476</v>
      </c>
      <c r="B1342" s="1351">
        <v>120</v>
      </c>
      <c r="C1342" s="1351">
        <v>260</v>
      </c>
      <c r="D1342" s="1351">
        <v>4200</v>
      </c>
      <c r="E1342" s="1568">
        <v>7467</v>
      </c>
      <c r="F1342" s="1573">
        <v>170507</v>
      </c>
      <c r="G1342" s="1337">
        <f t="shared" si="20"/>
        <v>170507</v>
      </c>
      <c r="I1342" s="902"/>
    </row>
    <row r="1343" spans="1:9" ht="15.75">
      <c r="A1343" s="1350" t="s">
        <v>3477</v>
      </c>
      <c r="B1343" s="1351">
        <v>120</v>
      </c>
      <c r="C1343" s="1351">
        <v>260</v>
      </c>
      <c r="D1343" s="1351">
        <v>4300</v>
      </c>
      <c r="E1343" s="1568">
        <v>7653</v>
      </c>
      <c r="F1343" s="1573">
        <v>174114</v>
      </c>
      <c r="G1343" s="1337">
        <f t="shared" si="20"/>
        <v>174114</v>
      </c>
      <c r="I1343" s="902"/>
    </row>
    <row r="1344" spans="1:9" ht="15.75">
      <c r="A1344" s="1350" t="s">
        <v>3478</v>
      </c>
      <c r="B1344" s="1351">
        <v>120</v>
      </c>
      <c r="C1344" s="1351">
        <v>260</v>
      </c>
      <c r="D1344" s="1351">
        <v>4400</v>
      </c>
      <c r="E1344" s="1568">
        <v>7840</v>
      </c>
      <c r="F1344" s="1573">
        <v>177720</v>
      </c>
      <c r="G1344" s="1337">
        <f t="shared" si="20"/>
        <v>177720</v>
      </c>
      <c r="I1344" s="902"/>
    </row>
    <row r="1345" spans="1:9" ht="15.75">
      <c r="A1345" s="1350" t="s">
        <v>3479</v>
      </c>
      <c r="B1345" s="1351">
        <v>120</v>
      </c>
      <c r="C1345" s="1351">
        <v>260</v>
      </c>
      <c r="D1345" s="1351">
        <v>4500</v>
      </c>
      <c r="E1345" s="1568">
        <v>8027</v>
      </c>
      <c r="F1345" s="1573">
        <v>181326</v>
      </c>
      <c r="G1345" s="1337">
        <f t="shared" si="20"/>
        <v>181326</v>
      </c>
      <c r="I1345" s="902"/>
    </row>
    <row r="1346" spans="1:9" ht="15.75">
      <c r="A1346" s="1350" t="s">
        <v>3480</v>
      </c>
      <c r="B1346" s="1351">
        <v>120</v>
      </c>
      <c r="C1346" s="1351">
        <v>260</v>
      </c>
      <c r="D1346" s="1351">
        <v>4600</v>
      </c>
      <c r="E1346" s="1568">
        <v>8213</v>
      </c>
      <c r="F1346" s="1573">
        <v>184933</v>
      </c>
      <c r="G1346" s="1337">
        <f t="shared" si="20"/>
        <v>184933</v>
      </c>
      <c r="I1346" s="902"/>
    </row>
    <row r="1347" spans="1:9" ht="15.75">
      <c r="A1347" s="1350" t="s">
        <v>3481</v>
      </c>
      <c r="B1347" s="1351">
        <v>120</v>
      </c>
      <c r="C1347" s="1351">
        <v>260</v>
      </c>
      <c r="D1347" s="1351">
        <v>4700</v>
      </c>
      <c r="E1347" s="1568">
        <v>8400</v>
      </c>
      <c r="F1347" s="1573">
        <v>188539</v>
      </c>
      <c r="G1347" s="1337">
        <f t="shared" si="20"/>
        <v>188539</v>
      </c>
      <c r="I1347" s="902"/>
    </row>
    <row r="1348" spans="1:9" ht="15.75">
      <c r="A1348" s="1350" t="s">
        <v>3482</v>
      </c>
      <c r="B1348" s="1351">
        <v>120</v>
      </c>
      <c r="C1348" s="1351">
        <v>260</v>
      </c>
      <c r="D1348" s="1351">
        <v>4800</v>
      </c>
      <c r="E1348" s="1568">
        <v>8587</v>
      </c>
      <c r="F1348" s="1573">
        <v>192146</v>
      </c>
      <c r="G1348" s="1337">
        <f t="shared" si="20"/>
        <v>192146</v>
      </c>
      <c r="I1348" s="902"/>
    </row>
    <row r="1349" spans="1:9" ht="15.75">
      <c r="A1349" s="1350" t="s">
        <v>3483</v>
      </c>
      <c r="B1349" s="1351">
        <v>120</v>
      </c>
      <c r="C1349" s="1351">
        <v>260</v>
      </c>
      <c r="D1349" s="1351">
        <v>4900</v>
      </c>
      <c r="E1349" s="1568">
        <v>8774</v>
      </c>
      <c r="F1349" s="1573">
        <v>195752</v>
      </c>
      <c r="G1349" s="1337">
        <f t="shared" si="20"/>
        <v>195752</v>
      </c>
      <c r="I1349" s="902"/>
    </row>
    <row r="1350" spans="1:9" ht="16.5" thickBot="1">
      <c r="A1350" s="1352" t="s">
        <v>3484</v>
      </c>
      <c r="B1350" s="1342">
        <v>120</v>
      </c>
      <c r="C1350" s="1342">
        <v>260</v>
      </c>
      <c r="D1350" s="1342">
        <v>5000</v>
      </c>
      <c r="E1350" s="1569">
        <v>8960</v>
      </c>
      <c r="F1350" s="1573">
        <v>199358</v>
      </c>
      <c r="G1350" s="1338">
        <f t="shared" si="20"/>
        <v>199358</v>
      </c>
      <c r="I1350" s="902"/>
    </row>
    <row r="1351" spans="1:9" ht="15.75">
      <c r="A1351" s="1348" t="s">
        <v>3485</v>
      </c>
      <c r="B1351" s="1349">
        <v>120</v>
      </c>
      <c r="C1351" s="1349">
        <v>300</v>
      </c>
      <c r="D1351" s="1349">
        <v>800</v>
      </c>
      <c r="E1351" s="1567">
        <v>1365</v>
      </c>
      <c r="F1351" s="1573">
        <v>53746</v>
      </c>
      <c r="G1351" s="1336">
        <f t="shared" si="20"/>
        <v>53746</v>
      </c>
      <c r="I1351" s="902"/>
    </row>
    <row r="1352" spans="1:9" ht="15.75">
      <c r="A1352" s="1350" t="s">
        <v>3486</v>
      </c>
      <c r="B1352" s="1351">
        <v>120</v>
      </c>
      <c r="C1352" s="1351">
        <v>300</v>
      </c>
      <c r="D1352" s="1351">
        <v>900</v>
      </c>
      <c r="E1352" s="1568">
        <v>1593</v>
      </c>
      <c r="F1352" s="1573">
        <v>57992</v>
      </c>
      <c r="G1352" s="1337">
        <f t="shared" si="20"/>
        <v>57992</v>
      </c>
      <c r="I1352" s="902"/>
    </row>
    <row r="1353" spans="1:9" ht="15.75">
      <c r="A1353" s="1350" t="s">
        <v>3487</v>
      </c>
      <c r="B1353" s="1351">
        <v>120</v>
      </c>
      <c r="C1353" s="1351">
        <v>300</v>
      </c>
      <c r="D1353" s="1351">
        <v>1000</v>
      </c>
      <c r="E1353" s="1568">
        <v>1820</v>
      </c>
      <c r="F1353" s="1573">
        <v>62239</v>
      </c>
      <c r="G1353" s="1337">
        <f t="shared" si="20"/>
        <v>62239</v>
      </c>
      <c r="I1353" s="902"/>
    </row>
    <row r="1354" spans="1:9" ht="15.75">
      <c r="A1354" s="1350" t="s">
        <v>3488</v>
      </c>
      <c r="B1354" s="1351">
        <v>120</v>
      </c>
      <c r="C1354" s="1351">
        <v>300</v>
      </c>
      <c r="D1354" s="1351">
        <v>1100</v>
      </c>
      <c r="E1354" s="1568">
        <v>2048</v>
      </c>
      <c r="F1354" s="1573">
        <v>66485</v>
      </c>
      <c r="G1354" s="1337">
        <f t="shared" si="20"/>
        <v>66485</v>
      </c>
      <c r="I1354" s="902"/>
    </row>
    <row r="1355" spans="1:9" ht="15.75">
      <c r="A1355" s="1350" t="s">
        <v>3489</v>
      </c>
      <c r="B1355" s="1351">
        <v>120</v>
      </c>
      <c r="C1355" s="1351">
        <v>300</v>
      </c>
      <c r="D1355" s="1351">
        <v>1200</v>
      </c>
      <c r="E1355" s="1568">
        <v>2275</v>
      </c>
      <c r="F1355" s="1573">
        <v>70731</v>
      </c>
      <c r="G1355" s="1337">
        <f t="shared" si="20"/>
        <v>70731</v>
      </c>
      <c r="I1355" s="902"/>
    </row>
    <row r="1356" spans="1:9" ht="15.75">
      <c r="A1356" s="1350" t="s">
        <v>3490</v>
      </c>
      <c r="B1356" s="1351">
        <v>120</v>
      </c>
      <c r="C1356" s="1351">
        <v>300</v>
      </c>
      <c r="D1356" s="1351">
        <v>1300</v>
      </c>
      <c r="E1356" s="1568">
        <v>2503</v>
      </c>
      <c r="F1356" s="1573">
        <v>74978</v>
      </c>
      <c r="G1356" s="1337">
        <f t="shared" si="20"/>
        <v>74978</v>
      </c>
      <c r="I1356" s="902"/>
    </row>
    <row r="1357" spans="1:9" ht="15.75">
      <c r="A1357" s="1350" t="s">
        <v>3491</v>
      </c>
      <c r="B1357" s="1351">
        <v>120</v>
      </c>
      <c r="C1357" s="1351">
        <v>300</v>
      </c>
      <c r="D1357" s="1351">
        <v>1400</v>
      </c>
      <c r="E1357" s="1568">
        <v>2730</v>
      </c>
      <c r="F1357" s="1573">
        <v>79224</v>
      </c>
      <c r="G1357" s="1337">
        <f t="shared" ref="G1357:G1420" si="21">(F1357-F1357*$B$4)</f>
        <v>79224</v>
      </c>
      <c r="I1357" s="902"/>
    </row>
    <row r="1358" spans="1:9" ht="15.75">
      <c r="A1358" s="1350" t="s">
        <v>3492</v>
      </c>
      <c r="B1358" s="1351">
        <v>120</v>
      </c>
      <c r="C1358" s="1351">
        <v>300</v>
      </c>
      <c r="D1358" s="1351">
        <v>1500</v>
      </c>
      <c r="E1358" s="1568">
        <v>2958</v>
      </c>
      <c r="F1358" s="1573">
        <v>83470</v>
      </c>
      <c r="G1358" s="1337">
        <f t="shared" si="21"/>
        <v>83470</v>
      </c>
      <c r="I1358" s="902"/>
    </row>
    <row r="1359" spans="1:9" ht="15.75">
      <c r="A1359" s="1350" t="s">
        <v>3493</v>
      </c>
      <c r="B1359" s="1351">
        <v>120</v>
      </c>
      <c r="C1359" s="1351">
        <v>300</v>
      </c>
      <c r="D1359" s="1351">
        <v>1600</v>
      </c>
      <c r="E1359" s="1568">
        <v>3185</v>
      </c>
      <c r="F1359" s="1573">
        <v>87716</v>
      </c>
      <c r="G1359" s="1337">
        <f t="shared" si="21"/>
        <v>87716</v>
      </c>
      <c r="I1359" s="902"/>
    </row>
    <row r="1360" spans="1:9" ht="15.75">
      <c r="A1360" s="1350" t="s">
        <v>3494</v>
      </c>
      <c r="B1360" s="1351">
        <v>120</v>
      </c>
      <c r="C1360" s="1351">
        <v>300</v>
      </c>
      <c r="D1360" s="1351">
        <v>1700</v>
      </c>
      <c r="E1360" s="1568">
        <v>3413</v>
      </c>
      <c r="F1360" s="1573">
        <v>91963</v>
      </c>
      <c r="G1360" s="1337">
        <f t="shared" si="21"/>
        <v>91963</v>
      </c>
      <c r="I1360" s="902"/>
    </row>
    <row r="1361" spans="1:9" ht="15.75">
      <c r="A1361" s="1350" t="s">
        <v>3495</v>
      </c>
      <c r="B1361" s="1351">
        <v>120</v>
      </c>
      <c r="C1361" s="1351">
        <v>300</v>
      </c>
      <c r="D1361" s="1351">
        <v>1800</v>
      </c>
      <c r="E1361" s="1568">
        <v>3640</v>
      </c>
      <c r="F1361" s="1573">
        <v>96209</v>
      </c>
      <c r="G1361" s="1337">
        <f t="shared" si="21"/>
        <v>96209</v>
      </c>
      <c r="I1361" s="902"/>
    </row>
    <row r="1362" spans="1:9" ht="15.75">
      <c r="A1362" s="1350" t="s">
        <v>3496</v>
      </c>
      <c r="B1362" s="1351">
        <v>120</v>
      </c>
      <c r="C1362" s="1351">
        <v>300</v>
      </c>
      <c r="D1362" s="1351">
        <v>1900</v>
      </c>
      <c r="E1362" s="1568">
        <v>3868</v>
      </c>
      <c r="F1362" s="1573">
        <v>100455</v>
      </c>
      <c r="G1362" s="1337">
        <f t="shared" si="21"/>
        <v>100455</v>
      </c>
      <c r="I1362" s="902"/>
    </row>
    <row r="1363" spans="1:9" ht="15.75">
      <c r="A1363" s="1350" t="s">
        <v>3497</v>
      </c>
      <c r="B1363" s="1351">
        <v>120</v>
      </c>
      <c r="C1363" s="1351">
        <v>300</v>
      </c>
      <c r="D1363" s="1351">
        <v>2000</v>
      </c>
      <c r="E1363" s="1568">
        <v>4095</v>
      </c>
      <c r="F1363" s="1573">
        <v>104702</v>
      </c>
      <c r="G1363" s="1337">
        <f t="shared" si="21"/>
        <v>104702</v>
      </c>
      <c r="I1363" s="902"/>
    </row>
    <row r="1364" spans="1:9" ht="15.75">
      <c r="A1364" s="1350" t="s">
        <v>3498</v>
      </c>
      <c r="B1364" s="1351">
        <v>120</v>
      </c>
      <c r="C1364" s="1351">
        <v>300</v>
      </c>
      <c r="D1364" s="1351">
        <v>2100</v>
      </c>
      <c r="E1364" s="1568">
        <v>4323</v>
      </c>
      <c r="F1364" s="1573">
        <v>108948</v>
      </c>
      <c r="G1364" s="1337">
        <f t="shared" si="21"/>
        <v>108948</v>
      </c>
      <c r="I1364" s="902"/>
    </row>
    <row r="1365" spans="1:9" ht="15.75">
      <c r="A1365" s="1350" t="s">
        <v>3499</v>
      </c>
      <c r="B1365" s="1351">
        <v>120</v>
      </c>
      <c r="C1365" s="1351">
        <v>300</v>
      </c>
      <c r="D1365" s="1351">
        <v>2200</v>
      </c>
      <c r="E1365" s="1568">
        <v>4550</v>
      </c>
      <c r="F1365" s="1573">
        <v>113194</v>
      </c>
      <c r="G1365" s="1337">
        <f t="shared" si="21"/>
        <v>113194</v>
      </c>
      <c r="I1365" s="902"/>
    </row>
    <row r="1366" spans="1:9" ht="15.75">
      <c r="A1366" s="1350" t="s">
        <v>3500</v>
      </c>
      <c r="B1366" s="1351">
        <v>120</v>
      </c>
      <c r="C1366" s="1351">
        <v>300</v>
      </c>
      <c r="D1366" s="1351">
        <v>2300</v>
      </c>
      <c r="E1366" s="1568">
        <v>4778</v>
      </c>
      <c r="F1366" s="1573">
        <v>117440</v>
      </c>
      <c r="G1366" s="1337">
        <f t="shared" si="21"/>
        <v>117440</v>
      </c>
      <c r="I1366" s="902"/>
    </row>
    <row r="1367" spans="1:9" ht="15.75">
      <c r="A1367" s="1350" t="s">
        <v>3501</v>
      </c>
      <c r="B1367" s="1351">
        <v>120</v>
      </c>
      <c r="C1367" s="1351">
        <v>300</v>
      </c>
      <c r="D1367" s="1351">
        <v>2400</v>
      </c>
      <c r="E1367" s="1568">
        <v>5005</v>
      </c>
      <c r="F1367" s="1573">
        <v>121687</v>
      </c>
      <c r="G1367" s="1337">
        <f t="shared" si="21"/>
        <v>121687</v>
      </c>
      <c r="I1367" s="902"/>
    </row>
    <row r="1368" spans="1:9" ht="15.75">
      <c r="A1368" s="1350" t="s">
        <v>3502</v>
      </c>
      <c r="B1368" s="1351">
        <v>120</v>
      </c>
      <c r="C1368" s="1351">
        <v>300</v>
      </c>
      <c r="D1368" s="1351">
        <v>2500</v>
      </c>
      <c r="E1368" s="1568">
        <v>5233</v>
      </c>
      <c r="F1368" s="1573">
        <v>125933</v>
      </c>
      <c r="G1368" s="1337">
        <f t="shared" si="21"/>
        <v>125933</v>
      </c>
      <c r="I1368" s="902"/>
    </row>
    <row r="1369" spans="1:9" ht="15.75">
      <c r="A1369" s="1350" t="s">
        <v>3503</v>
      </c>
      <c r="B1369" s="1351">
        <v>120</v>
      </c>
      <c r="C1369" s="1351">
        <v>300</v>
      </c>
      <c r="D1369" s="1351">
        <v>2600</v>
      </c>
      <c r="E1369" s="1568">
        <v>5460</v>
      </c>
      <c r="F1369" s="1573">
        <v>130179</v>
      </c>
      <c r="G1369" s="1337">
        <f t="shared" si="21"/>
        <v>130179</v>
      </c>
      <c r="I1369" s="902"/>
    </row>
    <row r="1370" spans="1:9" ht="15.75">
      <c r="A1370" s="1350" t="s">
        <v>3504</v>
      </c>
      <c r="B1370" s="1351">
        <v>120</v>
      </c>
      <c r="C1370" s="1351">
        <v>300</v>
      </c>
      <c r="D1370" s="1351">
        <v>2700</v>
      </c>
      <c r="E1370" s="1568">
        <v>5688</v>
      </c>
      <c r="F1370" s="1573">
        <v>134426</v>
      </c>
      <c r="G1370" s="1337">
        <f t="shared" si="21"/>
        <v>134426</v>
      </c>
      <c r="I1370" s="902"/>
    </row>
    <row r="1371" spans="1:9" ht="15.75">
      <c r="A1371" s="1350" t="s">
        <v>3505</v>
      </c>
      <c r="B1371" s="1351">
        <v>120</v>
      </c>
      <c r="C1371" s="1351">
        <v>300</v>
      </c>
      <c r="D1371" s="1351">
        <v>2800</v>
      </c>
      <c r="E1371" s="1568">
        <v>5915</v>
      </c>
      <c r="F1371" s="1573">
        <v>138672</v>
      </c>
      <c r="G1371" s="1337">
        <f t="shared" si="21"/>
        <v>138672</v>
      </c>
      <c r="I1371" s="902"/>
    </row>
    <row r="1372" spans="1:9" ht="15.75">
      <c r="A1372" s="1350" t="s">
        <v>3506</v>
      </c>
      <c r="B1372" s="1351">
        <v>120</v>
      </c>
      <c r="C1372" s="1351">
        <v>300</v>
      </c>
      <c r="D1372" s="1351">
        <v>2900</v>
      </c>
      <c r="E1372" s="1568">
        <v>6143</v>
      </c>
      <c r="F1372" s="1573">
        <v>142918</v>
      </c>
      <c r="G1372" s="1337">
        <f t="shared" si="21"/>
        <v>142918</v>
      </c>
      <c r="I1372" s="902"/>
    </row>
    <row r="1373" spans="1:9" ht="15.75">
      <c r="A1373" s="1350" t="s">
        <v>3507</v>
      </c>
      <c r="B1373" s="1351">
        <v>120</v>
      </c>
      <c r="C1373" s="1351">
        <v>300</v>
      </c>
      <c r="D1373" s="1351">
        <v>3000</v>
      </c>
      <c r="E1373" s="1568">
        <v>6370</v>
      </c>
      <c r="F1373" s="1573">
        <v>147164</v>
      </c>
      <c r="G1373" s="1337">
        <f t="shared" si="21"/>
        <v>147164</v>
      </c>
      <c r="I1373" s="902"/>
    </row>
    <row r="1374" spans="1:9" ht="15.75">
      <c r="A1374" s="1350" t="s">
        <v>3508</v>
      </c>
      <c r="B1374" s="1351">
        <v>120</v>
      </c>
      <c r="C1374" s="1351">
        <v>300</v>
      </c>
      <c r="D1374" s="1351">
        <v>3100</v>
      </c>
      <c r="E1374" s="1568">
        <v>6598</v>
      </c>
      <c r="F1374" s="1573">
        <v>151411</v>
      </c>
      <c r="G1374" s="1337">
        <f t="shared" si="21"/>
        <v>151411</v>
      </c>
      <c r="I1374" s="902"/>
    </row>
    <row r="1375" spans="1:9" ht="15.75">
      <c r="A1375" s="1350" t="s">
        <v>3509</v>
      </c>
      <c r="B1375" s="1351">
        <v>120</v>
      </c>
      <c r="C1375" s="1351">
        <v>300</v>
      </c>
      <c r="D1375" s="1351">
        <v>3200</v>
      </c>
      <c r="E1375" s="1568">
        <v>6825</v>
      </c>
      <c r="F1375" s="1573">
        <v>155657</v>
      </c>
      <c r="G1375" s="1337">
        <f t="shared" si="21"/>
        <v>155657</v>
      </c>
      <c r="I1375" s="902"/>
    </row>
    <row r="1376" spans="1:9" ht="15.75">
      <c r="A1376" s="1350" t="s">
        <v>3510</v>
      </c>
      <c r="B1376" s="1351">
        <v>120</v>
      </c>
      <c r="C1376" s="1351">
        <v>300</v>
      </c>
      <c r="D1376" s="1351">
        <v>3300</v>
      </c>
      <c r="E1376" s="1568">
        <v>7053</v>
      </c>
      <c r="F1376" s="1573">
        <v>159903</v>
      </c>
      <c r="G1376" s="1337">
        <f t="shared" si="21"/>
        <v>159903</v>
      </c>
      <c r="I1376" s="902"/>
    </row>
    <row r="1377" spans="1:9" ht="15.75">
      <c r="A1377" s="1350" t="s">
        <v>3511</v>
      </c>
      <c r="B1377" s="1351">
        <v>120</v>
      </c>
      <c r="C1377" s="1351">
        <v>300</v>
      </c>
      <c r="D1377" s="1351">
        <v>3400</v>
      </c>
      <c r="E1377" s="1568">
        <v>7280</v>
      </c>
      <c r="F1377" s="1573">
        <v>164150</v>
      </c>
      <c r="G1377" s="1337">
        <f t="shared" si="21"/>
        <v>164150</v>
      </c>
      <c r="I1377" s="902"/>
    </row>
    <row r="1378" spans="1:9" ht="15.75">
      <c r="A1378" s="1350" t="s">
        <v>3512</v>
      </c>
      <c r="B1378" s="1351">
        <v>120</v>
      </c>
      <c r="C1378" s="1351">
        <v>300</v>
      </c>
      <c r="D1378" s="1351">
        <v>3500</v>
      </c>
      <c r="E1378" s="1568">
        <v>7508</v>
      </c>
      <c r="F1378" s="1573">
        <v>168396</v>
      </c>
      <c r="G1378" s="1337">
        <f t="shared" si="21"/>
        <v>168396</v>
      </c>
      <c r="I1378" s="902"/>
    </row>
    <row r="1379" spans="1:9" ht="15.75">
      <c r="A1379" s="1350" t="s">
        <v>3513</v>
      </c>
      <c r="B1379" s="1351">
        <v>120</v>
      </c>
      <c r="C1379" s="1351">
        <v>300</v>
      </c>
      <c r="D1379" s="1351">
        <v>3600</v>
      </c>
      <c r="E1379" s="1568">
        <v>7735</v>
      </c>
      <c r="F1379" s="1573">
        <v>172642</v>
      </c>
      <c r="G1379" s="1337">
        <f t="shared" si="21"/>
        <v>172642</v>
      </c>
      <c r="I1379" s="902"/>
    </row>
    <row r="1380" spans="1:9" ht="15.75">
      <c r="A1380" s="1350" t="s">
        <v>3514</v>
      </c>
      <c r="B1380" s="1351">
        <v>120</v>
      </c>
      <c r="C1380" s="1351">
        <v>300</v>
      </c>
      <c r="D1380" s="1351">
        <v>3700</v>
      </c>
      <c r="E1380" s="1568">
        <v>7963</v>
      </c>
      <c r="F1380" s="1573">
        <v>176889</v>
      </c>
      <c r="G1380" s="1337">
        <f t="shared" si="21"/>
        <v>176889</v>
      </c>
      <c r="I1380" s="902"/>
    </row>
    <row r="1381" spans="1:9" ht="15.75">
      <c r="A1381" s="1350" t="s">
        <v>3515</v>
      </c>
      <c r="B1381" s="1351">
        <v>120</v>
      </c>
      <c r="C1381" s="1351">
        <v>300</v>
      </c>
      <c r="D1381" s="1351">
        <v>3800</v>
      </c>
      <c r="E1381" s="1568">
        <v>8190</v>
      </c>
      <c r="F1381" s="1573">
        <v>181135</v>
      </c>
      <c r="G1381" s="1337">
        <f t="shared" si="21"/>
        <v>181135</v>
      </c>
      <c r="I1381" s="902"/>
    </row>
    <row r="1382" spans="1:9" ht="15.75">
      <c r="A1382" s="1350" t="s">
        <v>3516</v>
      </c>
      <c r="B1382" s="1351">
        <v>120</v>
      </c>
      <c r="C1382" s="1351">
        <v>300</v>
      </c>
      <c r="D1382" s="1351">
        <v>3900</v>
      </c>
      <c r="E1382" s="1568">
        <v>8418</v>
      </c>
      <c r="F1382" s="1573">
        <v>185381</v>
      </c>
      <c r="G1382" s="1337">
        <f t="shared" si="21"/>
        <v>185381</v>
      </c>
      <c r="I1382" s="902"/>
    </row>
    <row r="1383" spans="1:9" ht="15.75">
      <c r="A1383" s="1350" t="s">
        <v>3517</v>
      </c>
      <c r="B1383" s="1351">
        <v>120</v>
      </c>
      <c r="C1383" s="1351">
        <v>300</v>
      </c>
      <c r="D1383" s="1351">
        <v>4000</v>
      </c>
      <c r="E1383" s="1568">
        <v>8645</v>
      </c>
      <c r="F1383" s="1573">
        <v>189627</v>
      </c>
      <c r="G1383" s="1337">
        <f t="shared" si="21"/>
        <v>189627</v>
      </c>
      <c r="I1383" s="902"/>
    </row>
    <row r="1384" spans="1:9" ht="15.75">
      <c r="A1384" s="1350" t="s">
        <v>3518</v>
      </c>
      <c r="B1384" s="1351">
        <v>120</v>
      </c>
      <c r="C1384" s="1351">
        <v>300</v>
      </c>
      <c r="D1384" s="1351">
        <v>4100</v>
      </c>
      <c r="E1384" s="1568">
        <v>8873</v>
      </c>
      <c r="F1384" s="1573">
        <v>193874</v>
      </c>
      <c r="G1384" s="1337">
        <f t="shared" si="21"/>
        <v>193874</v>
      </c>
      <c r="I1384" s="902"/>
    </row>
    <row r="1385" spans="1:9" ht="15.75">
      <c r="A1385" s="1350" t="s">
        <v>3519</v>
      </c>
      <c r="B1385" s="1351">
        <v>120</v>
      </c>
      <c r="C1385" s="1351">
        <v>300</v>
      </c>
      <c r="D1385" s="1351">
        <v>4200</v>
      </c>
      <c r="E1385" s="1568">
        <v>9100</v>
      </c>
      <c r="F1385" s="1573">
        <v>198120</v>
      </c>
      <c r="G1385" s="1337">
        <f t="shared" si="21"/>
        <v>198120</v>
      </c>
      <c r="I1385" s="902"/>
    </row>
    <row r="1386" spans="1:9" ht="15.75">
      <c r="A1386" s="1350" t="s">
        <v>3520</v>
      </c>
      <c r="B1386" s="1351">
        <v>120</v>
      </c>
      <c r="C1386" s="1351">
        <v>300</v>
      </c>
      <c r="D1386" s="1351">
        <v>4300</v>
      </c>
      <c r="E1386" s="1568">
        <v>9328</v>
      </c>
      <c r="F1386" s="1573">
        <v>202366</v>
      </c>
      <c r="G1386" s="1337">
        <f t="shared" si="21"/>
        <v>202366</v>
      </c>
      <c r="I1386" s="902"/>
    </row>
    <row r="1387" spans="1:9" ht="15.75">
      <c r="A1387" s="1350" t="s">
        <v>3521</v>
      </c>
      <c r="B1387" s="1351">
        <v>120</v>
      </c>
      <c r="C1387" s="1351">
        <v>300</v>
      </c>
      <c r="D1387" s="1351">
        <v>4400</v>
      </c>
      <c r="E1387" s="1568">
        <v>9555</v>
      </c>
      <c r="F1387" s="1573">
        <v>206613</v>
      </c>
      <c r="G1387" s="1337">
        <f t="shared" si="21"/>
        <v>206613</v>
      </c>
      <c r="I1387" s="902"/>
    </row>
    <row r="1388" spans="1:9" ht="15.75">
      <c r="A1388" s="1350" t="s">
        <v>3522</v>
      </c>
      <c r="B1388" s="1351">
        <v>120</v>
      </c>
      <c r="C1388" s="1351">
        <v>300</v>
      </c>
      <c r="D1388" s="1351">
        <v>4500</v>
      </c>
      <c r="E1388" s="1568">
        <v>9783</v>
      </c>
      <c r="F1388" s="1573">
        <v>210859</v>
      </c>
      <c r="G1388" s="1337">
        <f t="shared" si="21"/>
        <v>210859</v>
      </c>
      <c r="I1388" s="902"/>
    </row>
    <row r="1389" spans="1:9" ht="15.75">
      <c r="A1389" s="1350" t="s">
        <v>3523</v>
      </c>
      <c r="B1389" s="1351">
        <v>120</v>
      </c>
      <c r="C1389" s="1351">
        <v>300</v>
      </c>
      <c r="D1389" s="1351">
        <v>4600</v>
      </c>
      <c r="E1389" s="1568">
        <v>10010</v>
      </c>
      <c r="F1389" s="1573">
        <v>215105</v>
      </c>
      <c r="G1389" s="1337">
        <f t="shared" si="21"/>
        <v>215105</v>
      </c>
      <c r="I1389" s="902"/>
    </row>
    <row r="1390" spans="1:9" ht="15.75">
      <c r="A1390" s="1350" t="s">
        <v>3524</v>
      </c>
      <c r="B1390" s="1351">
        <v>120</v>
      </c>
      <c r="C1390" s="1351">
        <v>300</v>
      </c>
      <c r="D1390" s="1351">
        <v>4700</v>
      </c>
      <c r="E1390" s="1568">
        <v>10238</v>
      </c>
      <c r="F1390" s="1573">
        <v>219351</v>
      </c>
      <c r="G1390" s="1337">
        <f t="shared" si="21"/>
        <v>219351</v>
      </c>
      <c r="I1390" s="902"/>
    </row>
    <row r="1391" spans="1:9" ht="15.75">
      <c r="A1391" s="1350" t="s">
        <v>3525</v>
      </c>
      <c r="B1391" s="1351">
        <v>120</v>
      </c>
      <c r="C1391" s="1351">
        <v>300</v>
      </c>
      <c r="D1391" s="1351">
        <v>4800</v>
      </c>
      <c r="E1391" s="1568">
        <v>10465</v>
      </c>
      <c r="F1391" s="1573">
        <v>223598</v>
      </c>
      <c r="G1391" s="1337">
        <f t="shared" si="21"/>
        <v>223598</v>
      </c>
      <c r="I1391" s="902"/>
    </row>
    <row r="1392" spans="1:9" ht="15.75">
      <c r="A1392" s="1350" t="s">
        <v>3526</v>
      </c>
      <c r="B1392" s="1351">
        <v>120</v>
      </c>
      <c r="C1392" s="1351">
        <v>300</v>
      </c>
      <c r="D1392" s="1351">
        <v>4900</v>
      </c>
      <c r="E1392" s="1568">
        <v>10693</v>
      </c>
      <c r="F1392" s="1573">
        <v>227844</v>
      </c>
      <c r="G1392" s="1337">
        <f t="shared" si="21"/>
        <v>227844</v>
      </c>
      <c r="I1392" s="902"/>
    </row>
    <row r="1393" spans="1:9" ht="16.5" thickBot="1">
      <c r="A1393" s="1352" t="s">
        <v>3527</v>
      </c>
      <c r="B1393" s="1575">
        <v>120</v>
      </c>
      <c r="C1393" s="1575">
        <v>300</v>
      </c>
      <c r="D1393" s="1575">
        <v>5000</v>
      </c>
      <c r="E1393" s="1569">
        <v>10920</v>
      </c>
      <c r="F1393" s="1573">
        <v>232090</v>
      </c>
      <c r="G1393" s="1338">
        <f t="shared" si="21"/>
        <v>232090</v>
      </c>
      <c r="I1393" s="902"/>
    </row>
    <row r="1394" spans="1:9" ht="15.75">
      <c r="A1394" s="1348" t="s">
        <v>3528</v>
      </c>
      <c r="B1394" s="1349">
        <v>120</v>
      </c>
      <c r="C1394" s="1349">
        <v>380</v>
      </c>
      <c r="D1394" s="1349">
        <v>800</v>
      </c>
      <c r="E1394" s="1567">
        <v>1590</v>
      </c>
      <c r="F1394" s="1573">
        <v>58915</v>
      </c>
      <c r="G1394" s="1336">
        <f t="shared" si="21"/>
        <v>58915</v>
      </c>
      <c r="I1394" s="902"/>
    </row>
    <row r="1395" spans="1:9" ht="15.75">
      <c r="A1395" s="1350" t="s">
        <v>3529</v>
      </c>
      <c r="B1395" s="1351">
        <v>120</v>
      </c>
      <c r="C1395" s="1351">
        <v>380</v>
      </c>
      <c r="D1395" s="1351">
        <v>900</v>
      </c>
      <c r="E1395" s="1568">
        <v>1856</v>
      </c>
      <c r="F1395" s="1573">
        <v>63721</v>
      </c>
      <c r="G1395" s="1337">
        <f t="shared" si="21"/>
        <v>63721</v>
      </c>
      <c r="I1395" s="902"/>
    </row>
    <row r="1396" spans="1:9" ht="15.75">
      <c r="A1396" s="1350" t="s">
        <v>3530</v>
      </c>
      <c r="B1396" s="1351">
        <v>120</v>
      </c>
      <c r="C1396" s="1351">
        <v>380</v>
      </c>
      <c r="D1396" s="1351">
        <v>1000</v>
      </c>
      <c r="E1396" s="1568">
        <v>2121</v>
      </c>
      <c r="F1396" s="1573">
        <v>68528</v>
      </c>
      <c r="G1396" s="1337">
        <f t="shared" si="21"/>
        <v>68528</v>
      </c>
      <c r="I1396" s="902"/>
    </row>
    <row r="1397" spans="1:9" ht="15.75">
      <c r="A1397" s="1350" t="s">
        <v>3531</v>
      </c>
      <c r="B1397" s="1351">
        <v>120</v>
      </c>
      <c r="C1397" s="1351">
        <v>380</v>
      </c>
      <c r="D1397" s="1351">
        <v>1100</v>
      </c>
      <c r="E1397" s="1568">
        <v>2386</v>
      </c>
      <c r="F1397" s="1573">
        <v>73335</v>
      </c>
      <c r="G1397" s="1337">
        <f t="shared" si="21"/>
        <v>73335</v>
      </c>
      <c r="I1397" s="902"/>
    </row>
    <row r="1398" spans="1:9" ht="15.75">
      <c r="A1398" s="1350" t="s">
        <v>3532</v>
      </c>
      <c r="B1398" s="1351">
        <v>120</v>
      </c>
      <c r="C1398" s="1351">
        <v>380</v>
      </c>
      <c r="D1398" s="1351">
        <v>1200</v>
      </c>
      <c r="E1398" s="1568">
        <v>2651</v>
      </c>
      <c r="F1398" s="1573">
        <v>78141</v>
      </c>
      <c r="G1398" s="1337">
        <f t="shared" si="21"/>
        <v>78141</v>
      </c>
      <c r="I1398" s="902"/>
    </row>
    <row r="1399" spans="1:9" ht="15.75">
      <c r="A1399" s="1350" t="s">
        <v>3533</v>
      </c>
      <c r="B1399" s="1351">
        <v>120</v>
      </c>
      <c r="C1399" s="1351">
        <v>380</v>
      </c>
      <c r="D1399" s="1351">
        <v>1300</v>
      </c>
      <c r="E1399" s="1568">
        <v>2916</v>
      </c>
      <c r="F1399" s="1573">
        <v>82948</v>
      </c>
      <c r="G1399" s="1337">
        <f t="shared" si="21"/>
        <v>82948</v>
      </c>
      <c r="I1399" s="902"/>
    </row>
    <row r="1400" spans="1:9" ht="15.75">
      <c r="A1400" s="1350" t="s">
        <v>3534</v>
      </c>
      <c r="B1400" s="1351">
        <v>120</v>
      </c>
      <c r="C1400" s="1351">
        <v>380</v>
      </c>
      <c r="D1400" s="1351">
        <v>1400</v>
      </c>
      <c r="E1400" s="1568">
        <v>3181</v>
      </c>
      <c r="F1400" s="1573">
        <v>87754</v>
      </c>
      <c r="G1400" s="1337">
        <f t="shared" si="21"/>
        <v>87754</v>
      </c>
      <c r="I1400" s="902"/>
    </row>
    <row r="1401" spans="1:9" ht="15.75">
      <c r="A1401" s="1350" t="s">
        <v>3535</v>
      </c>
      <c r="B1401" s="1351">
        <v>120</v>
      </c>
      <c r="C1401" s="1351">
        <v>380</v>
      </c>
      <c r="D1401" s="1351">
        <v>1500</v>
      </c>
      <c r="E1401" s="1568">
        <v>3446</v>
      </c>
      <c r="F1401" s="1573">
        <v>92561</v>
      </c>
      <c r="G1401" s="1337">
        <f t="shared" si="21"/>
        <v>92561</v>
      </c>
      <c r="I1401" s="902"/>
    </row>
    <row r="1402" spans="1:9" ht="15.75">
      <c r="A1402" s="1350" t="s">
        <v>3536</v>
      </c>
      <c r="B1402" s="1351">
        <v>120</v>
      </c>
      <c r="C1402" s="1351">
        <v>380</v>
      </c>
      <c r="D1402" s="1351">
        <v>1600</v>
      </c>
      <c r="E1402" s="1568">
        <v>3711</v>
      </c>
      <c r="F1402" s="1573">
        <v>97368</v>
      </c>
      <c r="G1402" s="1337">
        <f t="shared" si="21"/>
        <v>97368</v>
      </c>
      <c r="I1402" s="902"/>
    </row>
    <row r="1403" spans="1:9" ht="15.75">
      <c r="A1403" s="1350" t="s">
        <v>3537</v>
      </c>
      <c r="B1403" s="1351">
        <v>120</v>
      </c>
      <c r="C1403" s="1351">
        <v>380</v>
      </c>
      <c r="D1403" s="1351">
        <v>1700</v>
      </c>
      <c r="E1403" s="1568">
        <v>3976</v>
      </c>
      <c r="F1403" s="1573">
        <v>102174</v>
      </c>
      <c r="G1403" s="1337">
        <f t="shared" si="21"/>
        <v>102174</v>
      </c>
      <c r="I1403" s="902"/>
    </row>
    <row r="1404" spans="1:9" ht="15.75">
      <c r="A1404" s="1350" t="s">
        <v>3538</v>
      </c>
      <c r="B1404" s="1351">
        <v>120</v>
      </c>
      <c r="C1404" s="1351">
        <v>380</v>
      </c>
      <c r="D1404" s="1351">
        <v>1800</v>
      </c>
      <c r="E1404" s="1568">
        <v>4241</v>
      </c>
      <c r="F1404" s="1573">
        <v>106981</v>
      </c>
      <c r="G1404" s="1337">
        <f t="shared" si="21"/>
        <v>106981</v>
      </c>
      <c r="I1404" s="902"/>
    </row>
    <row r="1405" spans="1:9" ht="15.75">
      <c r="A1405" s="1350" t="s">
        <v>3539</v>
      </c>
      <c r="B1405" s="1351">
        <v>120</v>
      </c>
      <c r="C1405" s="1351">
        <v>380</v>
      </c>
      <c r="D1405" s="1351">
        <v>1900</v>
      </c>
      <c r="E1405" s="1568">
        <v>4506</v>
      </c>
      <c r="F1405" s="1573">
        <v>111788</v>
      </c>
      <c r="G1405" s="1337">
        <f t="shared" si="21"/>
        <v>111788</v>
      </c>
      <c r="I1405" s="902"/>
    </row>
    <row r="1406" spans="1:9" ht="15.75">
      <c r="A1406" s="1350" t="s">
        <v>3540</v>
      </c>
      <c r="B1406" s="1351">
        <v>120</v>
      </c>
      <c r="C1406" s="1351">
        <v>380</v>
      </c>
      <c r="D1406" s="1351">
        <v>2000</v>
      </c>
      <c r="E1406" s="1568">
        <v>4771</v>
      </c>
      <c r="F1406" s="1573">
        <v>116594</v>
      </c>
      <c r="G1406" s="1337">
        <f t="shared" si="21"/>
        <v>116594</v>
      </c>
      <c r="I1406" s="902"/>
    </row>
    <row r="1407" spans="1:9" ht="15.75">
      <c r="A1407" s="1350" t="s">
        <v>3541</v>
      </c>
      <c r="B1407" s="1351">
        <v>120</v>
      </c>
      <c r="C1407" s="1351">
        <v>380</v>
      </c>
      <c r="D1407" s="1351">
        <v>2100</v>
      </c>
      <c r="E1407" s="1568">
        <v>5036</v>
      </c>
      <c r="F1407" s="1573">
        <v>121401</v>
      </c>
      <c r="G1407" s="1337">
        <f t="shared" si="21"/>
        <v>121401</v>
      </c>
      <c r="I1407" s="902"/>
    </row>
    <row r="1408" spans="1:9" ht="15.75">
      <c r="A1408" s="1350" t="s">
        <v>3542</v>
      </c>
      <c r="B1408" s="1351">
        <v>120</v>
      </c>
      <c r="C1408" s="1351">
        <v>380</v>
      </c>
      <c r="D1408" s="1351">
        <v>2200</v>
      </c>
      <c r="E1408" s="1568">
        <v>5301</v>
      </c>
      <c r="F1408" s="1573">
        <v>126208</v>
      </c>
      <c r="G1408" s="1337">
        <f t="shared" si="21"/>
        <v>126208</v>
      </c>
      <c r="I1408" s="902"/>
    </row>
    <row r="1409" spans="1:9" ht="15.75">
      <c r="A1409" s="1350" t="s">
        <v>3543</v>
      </c>
      <c r="B1409" s="1351">
        <v>120</v>
      </c>
      <c r="C1409" s="1351">
        <v>380</v>
      </c>
      <c r="D1409" s="1351">
        <v>2300</v>
      </c>
      <c r="E1409" s="1568">
        <v>5566</v>
      </c>
      <c r="F1409" s="1573">
        <v>131014</v>
      </c>
      <c r="G1409" s="1337">
        <f t="shared" si="21"/>
        <v>131014</v>
      </c>
      <c r="I1409" s="902"/>
    </row>
    <row r="1410" spans="1:9" ht="15.75">
      <c r="A1410" s="1350" t="s">
        <v>3544</v>
      </c>
      <c r="B1410" s="1351">
        <v>120</v>
      </c>
      <c r="C1410" s="1351">
        <v>380</v>
      </c>
      <c r="D1410" s="1351">
        <v>2600</v>
      </c>
      <c r="E1410" s="1568">
        <v>6362</v>
      </c>
      <c r="F1410" s="1573">
        <v>145434</v>
      </c>
      <c r="G1410" s="1337">
        <f t="shared" si="21"/>
        <v>145434</v>
      </c>
      <c r="I1410" s="902"/>
    </row>
    <row r="1411" spans="1:9" ht="15.75">
      <c r="A1411" s="1350" t="s">
        <v>3545</v>
      </c>
      <c r="B1411" s="1351">
        <v>120</v>
      </c>
      <c r="C1411" s="1351">
        <v>380</v>
      </c>
      <c r="D1411" s="1351">
        <v>2500</v>
      </c>
      <c r="E1411" s="1568">
        <v>6097</v>
      </c>
      <c r="F1411" s="1573">
        <v>140628</v>
      </c>
      <c r="G1411" s="1337">
        <f t="shared" si="21"/>
        <v>140628</v>
      </c>
      <c r="I1411" s="902"/>
    </row>
    <row r="1412" spans="1:9" ht="15.75">
      <c r="A1412" s="1350" t="s">
        <v>3546</v>
      </c>
      <c r="B1412" s="1351">
        <v>120</v>
      </c>
      <c r="C1412" s="1351">
        <v>380</v>
      </c>
      <c r="D1412" s="1351">
        <v>2700</v>
      </c>
      <c r="E1412" s="1568">
        <v>6627</v>
      </c>
      <c r="F1412" s="1573">
        <v>150241</v>
      </c>
      <c r="G1412" s="1337">
        <f t="shared" si="21"/>
        <v>150241</v>
      </c>
      <c r="I1412" s="902"/>
    </row>
    <row r="1413" spans="1:9" ht="15.75">
      <c r="A1413" s="1350" t="s">
        <v>3547</v>
      </c>
      <c r="B1413" s="1351">
        <v>120</v>
      </c>
      <c r="C1413" s="1351">
        <v>380</v>
      </c>
      <c r="D1413" s="1351">
        <v>2800</v>
      </c>
      <c r="E1413" s="1568">
        <v>6892</v>
      </c>
      <c r="F1413" s="1573">
        <v>155047</v>
      </c>
      <c r="G1413" s="1337">
        <f t="shared" si="21"/>
        <v>155047</v>
      </c>
      <c r="I1413" s="902"/>
    </row>
    <row r="1414" spans="1:9" ht="15.75">
      <c r="A1414" s="1350" t="s">
        <v>3548</v>
      </c>
      <c r="B1414" s="1351">
        <v>120</v>
      </c>
      <c r="C1414" s="1351">
        <v>380</v>
      </c>
      <c r="D1414" s="1351">
        <v>2900</v>
      </c>
      <c r="E1414" s="1568">
        <v>7157</v>
      </c>
      <c r="F1414" s="1573">
        <v>159854</v>
      </c>
      <c r="G1414" s="1337">
        <f t="shared" si="21"/>
        <v>159854</v>
      </c>
      <c r="I1414" s="902"/>
    </row>
    <row r="1415" spans="1:9" ht="15.75">
      <c r="A1415" s="1350" t="s">
        <v>3549</v>
      </c>
      <c r="B1415" s="1351">
        <v>120</v>
      </c>
      <c r="C1415" s="1351">
        <v>380</v>
      </c>
      <c r="D1415" s="1351">
        <v>3000</v>
      </c>
      <c r="E1415" s="1568">
        <v>7422</v>
      </c>
      <c r="F1415" s="1573">
        <v>164661</v>
      </c>
      <c r="G1415" s="1337">
        <f t="shared" si="21"/>
        <v>164661</v>
      </c>
      <c r="I1415" s="902"/>
    </row>
    <row r="1416" spans="1:9" ht="15.75">
      <c r="A1416" s="1350" t="s">
        <v>3550</v>
      </c>
      <c r="B1416" s="1351">
        <v>120</v>
      </c>
      <c r="C1416" s="1351">
        <v>380</v>
      </c>
      <c r="D1416" s="1351">
        <v>3100</v>
      </c>
      <c r="E1416" s="1568">
        <v>7687</v>
      </c>
      <c r="F1416" s="1573">
        <v>169467</v>
      </c>
      <c r="G1416" s="1337">
        <f t="shared" si="21"/>
        <v>169467</v>
      </c>
      <c r="I1416" s="902"/>
    </row>
    <row r="1417" spans="1:9" ht="15.75">
      <c r="A1417" s="1350" t="s">
        <v>3551</v>
      </c>
      <c r="B1417" s="1351">
        <v>120</v>
      </c>
      <c r="C1417" s="1351">
        <v>380</v>
      </c>
      <c r="D1417" s="1351">
        <v>3200</v>
      </c>
      <c r="E1417" s="1568">
        <v>7952</v>
      </c>
      <c r="F1417" s="1573">
        <v>174274</v>
      </c>
      <c r="G1417" s="1337">
        <f t="shared" si="21"/>
        <v>174274</v>
      </c>
      <c r="I1417" s="902"/>
    </row>
    <row r="1418" spans="1:9" ht="15.75">
      <c r="A1418" s="1350" t="s">
        <v>3552</v>
      </c>
      <c r="B1418" s="1351">
        <v>120</v>
      </c>
      <c r="C1418" s="1351">
        <v>380</v>
      </c>
      <c r="D1418" s="1351">
        <v>3300</v>
      </c>
      <c r="E1418" s="1568">
        <v>8217</v>
      </c>
      <c r="F1418" s="1573">
        <v>179081</v>
      </c>
      <c r="G1418" s="1337">
        <f t="shared" si="21"/>
        <v>179081</v>
      </c>
      <c r="I1418" s="902"/>
    </row>
    <row r="1419" spans="1:9" ht="15.75">
      <c r="A1419" s="1350" t="s">
        <v>3553</v>
      </c>
      <c r="B1419" s="1351">
        <v>120</v>
      </c>
      <c r="C1419" s="1351">
        <v>380</v>
      </c>
      <c r="D1419" s="1351">
        <v>3400</v>
      </c>
      <c r="E1419" s="1568">
        <v>8482</v>
      </c>
      <c r="F1419" s="1573">
        <v>183887</v>
      </c>
      <c r="G1419" s="1337">
        <f t="shared" si="21"/>
        <v>183887</v>
      </c>
      <c r="I1419" s="902"/>
    </row>
    <row r="1420" spans="1:9" ht="15.75">
      <c r="A1420" s="1350" t="s">
        <v>3554</v>
      </c>
      <c r="B1420" s="1351">
        <v>120</v>
      </c>
      <c r="C1420" s="1351">
        <v>380</v>
      </c>
      <c r="D1420" s="1351">
        <v>3500</v>
      </c>
      <c r="E1420" s="1568">
        <v>8747</v>
      </c>
      <c r="F1420" s="1573">
        <v>188694</v>
      </c>
      <c r="G1420" s="1337">
        <f t="shared" si="21"/>
        <v>188694</v>
      </c>
      <c r="I1420" s="902"/>
    </row>
    <row r="1421" spans="1:9" ht="15.75">
      <c r="A1421" s="1350" t="s">
        <v>3555</v>
      </c>
      <c r="B1421" s="1351">
        <v>120</v>
      </c>
      <c r="C1421" s="1351">
        <v>380</v>
      </c>
      <c r="D1421" s="1351">
        <v>3800</v>
      </c>
      <c r="E1421" s="1568">
        <v>9543</v>
      </c>
      <c r="F1421" s="1573">
        <v>203114</v>
      </c>
      <c r="G1421" s="1337">
        <f t="shared" ref="G1421:G1484" si="22">(F1421-F1421*$B$4)</f>
        <v>203114</v>
      </c>
      <c r="I1421" s="902"/>
    </row>
    <row r="1422" spans="1:9" ht="15.75">
      <c r="A1422" s="1350" t="s">
        <v>3556</v>
      </c>
      <c r="B1422" s="1351">
        <v>120</v>
      </c>
      <c r="C1422" s="1351">
        <v>380</v>
      </c>
      <c r="D1422" s="1351">
        <v>3700</v>
      </c>
      <c r="E1422" s="1568">
        <v>9277</v>
      </c>
      <c r="F1422" s="1573">
        <v>198307</v>
      </c>
      <c r="G1422" s="1337">
        <f t="shared" si="22"/>
        <v>198307</v>
      </c>
      <c r="I1422" s="902"/>
    </row>
    <row r="1423" spans="1:9" ht="15.75">
      <c r="A1423" s="1350" t="s">
        <v>3557</v>
      </c>
      <c r="B1423" s="1351">
        <v>120</v>
      </c>
      <c r="C1423" s="1351">
        <v>380</v>
      </c>
      <c r="D1423" s="1351">
        <v>3900</v>
      </c>
      <c r="E1423" s="1568">
        <v>9808</v>
      </c>
      <c r="F1423" s="1573">
        <v>207920</v>
      </c>
      <c r="G1423" s="1337">
        <f t="shared" si="22"/>
        <v>207920</v>
      </c>
      <c r="I1423" s="902"/>
    </row>
    <row r="1424" spans="1:9" ht="15.75">
      <c r="A1424" s="1350" t="s">
        <v>3558</v>
      </c>
      <c r="B1424" s="1351">
        <v>120</v>
      </c>
      <c r="C1424" s="1351">
        <v>380</v>
      </c>
      <c r="D1424" s="1351">
        <v>4000</v>
      </c>
      <c r="E1424" s="1568">
        <v>10073</v>
      </c>
      <c r="F1424" s="1573">
        <v>212727</v>
      </c>
      <c r="G1424" s="1337">
        <f t="shared" si="22"/>
        <v>212727</v>
      </c>
      <c r="I1424" s="902"/>
    </row>
    <row r="1425" spans="1:9" ht="15.75">
      <c r="A1425" s="1350" t="s">
        <v>3559</v>
      </c>
      <c r="B1425" s="1351">
        <v>120</v>
      </c>
      <c r="C1425" s="1351">
        <v>380</v>
      </c>
      <c r="D1425" s="1351">
        <v>4100</v>
      </c>
      <c r="E1425" s="1568">
        <v>10338</v>
      </c>
      <c r="F1425" s="1573">
        <v>217534</v>
      </c>
      <c r="G1425" s="1337">
        <f t="shared" si="22"/>
        <v>217534</v>
      </c>
      <c r="I1425" s="902"/>
    </row>
    <row r="1426" spans="1:9" ht="15.75">
      <c r="A1426" s="1350" t="s">
        <v>3560</v>
      </c>
      <c r="B1426" s="1351">
        <v>120</v>
      </c>
      <c r="C1426" s="1351">
        <v>380</v>
      </c>
      <c r="D1426" s="1351">
        <v>4200</v>
      </c>
      <c r="E1426" s="1568">
        <v>10603</v>
      </c>
      <c r="F1426" s="1573">
        <v>222340</v>
      </c>
      <c r="G1426" s="1337">
        <f t="shared" si="22"/>
        <v>222340</v>
      </c>
      <c r="I1426" s="902"/>
    </row>
    <row r="1427" spans="1:9" ht="15.75">
      <c r="A1427" s="1350" t="s">
        <v>3561</v>
      </c>
      <c r="B1427" s="1351">
        <v>120</v>
      </c>
      <c r="C1427" s="1351">
        <v>380</v>
      </c>
      <c r="D1427" s="1351">
        <v>4300</v>
      </c>
      <c r="E1427" s="1568">
        <v>10868</v>
      </c>
      <c r="F1427" s="1573">
        <v>227147</v>
      </c>
      <c r="G1427" s="1337">
        <f t="shared" si="22"/>
        <v>227147</v>
      </c>
      <c r="I1427" s="902"/>
    </row>
    <row r="1428" spans="1:9" ht="15.75">
      <c r="A1428" s="1350" t="s">
        <v>3562</v>
      </c>
      <c r="B1428" s="1351">
        <v>120</v>
      </c>
      <c r="C1428" s="1351">
        <v>380</v>
      </c>
      <c r="D1428" s="1351">
        <v>4400</v>
      </c>
      <c r="E1428" s="1568">
        <v>11133</v>
      </c>
      <c r="F1428" s="1573">
        <v>231954</v>
      </c>
      <c r="G1428" s="1337">
        <f t="shared" si="22"/>
        <v>231954</v>
      </c>
      <c r="I1428" s="902"/>
    </row>
    <row r="1429" spans="1:9" ht="15.75">
      <c r="A1429" s="1350" t="s">
        <v>3563</v>
      </c>
      <c r="B1429" s="1351">
        <v>120</v>
      </c>
      <c r="C1429" s="1351">
        <v>380</v>
      </c>
      <c r="D1429" s="1351">
        <v>4500</v>
      </c>
      <c r="E1429" s="1568">
        <v>11398</v>
      </c>
      <c r="F1429" s="1573">
        <v>236760</v>
      </c>
      <c r="G1429" s="1337">
        <f t="shared" si="22"/>
        <v>236760</v>
      </c>
      <c r="I1429" s="902"/>
    </row>
    <row r="1430" spans="1:9" ht="15.75">
      <c r="A1430" s="1350" t="s">
        <v>3564</v>
      </c>
      <c r="B1430" s="1351">
        <v>120</v>
      </c>
      <c r="C1430" s="1351">
        <v>380</v>
      </c>
      <c r="D1430" s="1351">
        <v>4600</v>
      </c>
      <c r="E1430" s="1568">
        <v>11663</v>
      </c>
      <c r="F1430" s="1573">
        <v>241567</v>
      </c>
      <c r="G1430" s="1337">
        <f t="shared" si="22"/>
        <v>241567</v>
      </c>
      <c r="I1430" s="902"/>
    </row>
    <row r="1431" spans="1:9" ht="15.75">
      <c r="A1431" s="1350" t="s">
        <v>3565</v>
      </c>
      <c r="B1431" s="1351">
        <v>120</v>
      </c>
      <c r="C1431" s="1351">
        <v>380</v>
      </c>
      <c r="D1431" s="1351">
        <v>4700</v>
      </c>
      <c r="E1431" s="1568">
        <v>11928</v>
      </c>
      <c r="F1431" s="1573">
        <v>246374</v>
      </c>
      <c r="G1431" s="1337">
        <f t="shared" si="22"/>
        <v>246374</v>
      </c>
      <c r="I1431" s="902"/>
    </row>
    <row r="1432" spans="1:9" ht="15.75">
      <c r="A1432" s="1350" t="s">
        <v>3566</v>
      </c>
      <c r="B1432" s="1351">
        <v>120</v>
      </c>
      <c r="C1432" s="1351">
        <v>380</v>
      </c>
      <c r="D1432" s="1351">
        <v>4800</v>
      </c>
      <c r="E1432" s="1568">
        <v>12193</v>
      </c>
      <c r="F1432" s="1573">
        <v>251180</v>
      </c>
      <c r="G1432" s="1337">
        <f t="shared" si="22"/>
        <v>251180</v>
      </c>
      <c r="I1432" s="902"/>
    </row>
    <row r="1433" spans="1:9" ht="15.75">
      <c r="A1433" s="1350" t="s">
        <v>3567</v>
      </c>
      <c r="B1433" s="1351">
        <v>120</v>
      </c>
      <c r="C1433" s="1351">
        <v>380</v>
      </c>
      <c r="D1433" s="1351">
        <v>4900</v>
      </c>
      <c r="E1433" s="1568">
        <v>12458</v>
      </c>
      <c r="F1433" s="1573">
        <v>255987</v>
      </c>
      <c r="G1433" s="1337">
        <f t="shared" si="22"/>
        <v>255987</v>
      </c>
      <c r="I1433" s="902"/>
    </row>
    <row r="1434" spans="1:9" ht="16.5" thickBot="1">
      <c r="A1434" s="1352" t="s">
        <v>3568</v>
      </c>
      <c r="B1434" s="1575">
        <v>120</v>
      </c>
      <c r="C1434" s="1575">
        <v>380</v>
      </c>
      <c r="D1434" s="1575">
        <v>5000</v>
      </c>
      <c r="E1434" s="1569">
        <v>12723</v>
      </c>
      <c r="F1434" s="1573">
        <v>260793</v>
      </c>
      <c r="G1434" s="1338">
        <f t="shared" si="22"/>
        <v>260793</v>
      </c>
      <c r="I1434" s="902"/>
    </row>
    <row r="1435" spans="1:9" ht="15.75">
      <c r="A1435" s="1348" t="s">
        <v>3569</v>
      </c>
      <c r="B1435" s="1349">
        <v>140</v>
      </c>
      <c r="C1435" s="1349">
        <v>260</v>
      </c>
      <c r="D1435" s="1349">
        <v>800</v>
      </c>
      <c r="E1435" s="1567">
        <v>1464</v>
      </c>
      <c r="F1435" s="1573">
        <v>53166</v>
      </c>
      <c r="G1435" s="1336">
        <f t="shared" si="22"/>
        <v>53166</v>
      </c>
      <c r="I1435" s="902"/>
    </row>
    <row r="1436" spans="1:9" ht="15.75">
      <c r="A1436" s="1350" t="s">
        <v>3570</v>
      </c>
      <c r="B1436" s="1351">
        <v>140</v>
      </c>
      <c r="C1436" s="1351">
        <v>260</v>
      </c>
      <c r="D1436" s="1351">
        <v>900</v>
      </c>
      <c r="E1436" s="1568">
        <v>1708</v>
      </c>
      <c r="F1436" s="1573">
        <v>57342</v>
      </c>
      <c r="G1436" s="1337">
        <f t="shared" si="22"/>
        <v>57342</v>
      </c>
      <c r="I1436" s="902"/>
    </row>
    <row r="1437" spans="1:9" ht="15.75">
      <c r="A1437" s="1350" t="s">
        <v>3571</v>
      </c>
      <c r="B1437" s="1351">
        <v>140</v>
      </c>
      <c r="C1437" s="1351">
        <v>260</v>
      </c>
      <c r="D1437" s="1351">
        <v>1000</v>
      </c>
      <c r="E1437" s="1568">
        <v>1952</v>
      </c>
      <c r="F1437" s="1573">
        <v>61518</v>
      </c>
      <c r="G1437" s="1337">
        <f t="shared" si="22"/>
        <v>61518</v>
      </c>
      <c r="I1437" s="902"/>
    </row>
    <row r="1438" spans="1:9" ht="15.75">
      <c r="A1438" s="1350" t="s">
        <v>3572</v>
      </c>
      <c r="B1438" s="1351">
        <v>140</v>
      </c>
      <c r="C1438" s="1351">
        <v>260</v>
      </c>
      <c r="D1438" s="1351">
        <v>1100</v>
      </c>
      <c r="E1438" s="1568">
        <v>2196</v>
      </c>
      <c r="F1438" s="1573">
        <v>65697</v>
      </c>
      <c r="G1438" s="1337">
        <f t="shared" si="22"/>
        <v>65697</v>
      </c>
      <c r="I1438" s="902"/>
    </row>
    <row r="1439" spans="1:9" ht="15.75">
      <c r="A1439" s="1350" t="s">
        <v>3573</v>
      </c>
      <c r="B1439" s="1351">
        <v>140</v>
      </c>
      <c r="C1439" s="1351">
        <v>260</v>
      </c>
      <c r="D1439" s="1351">
        <v>1200</v>
      </c>
      <c r="E1439" s="1568">
        <v>2440</v>
      </c>
      <c r="F1439" s="1573">
        <v>69875</v>
      </c>
      <c r="G1439" s="1337">
        <f t="shared" si="22"/>
        <v>69875</v>
      </c>
      <c r="I1439" s="902"/>
    </row>
    <row r="1440" spans="1:9" ht="15.75">
      <c r="A1440" s="1350" t="s">
        <v>3574</v>
      </c>
      <c r="B1440" s="1351">
        <v>140</v>
      </c>
      <c r="C1440" s="1351">
        <v>260</v>
      </c>
      <c r="D1440" s="1351">
        <v>1300</v>
      </c>
      <c r="E1440" s="1568">
        <v>2684</v>
      </c>
      <c r="F1440" s="1573">
        <v>74051</v>
      </c>
      <c r="G1440" s="1337">
        <f t="shared" si="22"/>
        <v>74051</v>
      </c>
      <c r="I1440" s="902"/>
    </row>
    <row r="1441" spans="1:9" ht="15.75">
      <c r="A1441" s="1350" t="s">
        <v>3575</v>
      </c>
      <c r="B1441" s="1351">
        <v>140</v>
      </c>
      <c r="C1441" s="1351">
        <v>260</v>
      </c>
      <c r="D1441" s="1351">
        <v>1400</v>
      </c>
      <c r="E1441" s="1568">
        <v>2928</v>
      </c>
      <c r="F1441" s="1573">
        <v>78227</v>
      </c>
      <c r="G1441" s="1337">
        <f t="shared" si="22"/>
        <v>78227</v>
      </c>
      <c r="I1441" s="902"/>
    </row>
    <row r="1442" spans="1:9" ht="15.75">
      <c r="A1442" s="1350" t="s">
        <v>3576</v>
      </c>
      <c r="B1442" s="1351">
        <v>140</v>
      </c>
      <c r="C1442" s="1351">
        <v>260</v>
      </c>
      <c r="D1442" s="1351">
        <v>1500</v>
      </c>
      <c r="E1442" s="1568">
        <v>3172</v>
      </c>
      <c r="F1442" s="1573">
        <v>82405</v>
      </c>
      <c r="G1442" s="1337">
        <f t="shared" si="22"/>
        <v>82405</v>
      </c>
      <c r="I1442" s="902"/>
    </row>
    <row r="1443" spans="1:9" ht="15.75">
      <c r="A1443" s="1350" t="s">
        <v>3577</v>
      </c>
      <c r="B1443" s="1351">
        <v>140</v>
      </c>
      <c r="C1443" s="1351">
        <v>260</v>
      </c>
      <c r="D1443" s="1351">
        <v>1600</v>
      </c>
      <c r="E1443" s="1568">
        <v>3416</v>
      </c>
      <c r="F1443" s="1573">
        <v>86583</v>
      </c>
      <c r="G1443" s="1337">
        <f t="shared" si="22"/>
        <v>86583</v>
      </c>
      <c r="I1443" s="902"/>
    </row>
    <row r="1444" spans="1:9" ht="15.75">
      <c r="A1444" s="1350" t="s">
        <v>3578</v>
      </c>
      <c r="B1444" s="1351">
        <v>140</v>
      </c>
      <c r="C1444" s="1351">
        <v>260</v>
      </c>
      <c r="D1444" s="1351">
        <v>1700</v>
      </c>
      <c r="E1444" s="1568">
        <v>3660</v>
      </c>
      <c r="F1444" s="1573">
        <v>90759</v>
      </c>
      <c r="G1444" s="1337">
        <f t="shared" si="22"/>
        <v>90759</v>
      </c>
      <c r="I1444" s="902"/>
    </row>
    <row r="1445" spans="1:9" ht="15.75">
      <c r="A1445" s="1350" t="s">
        <v>3579</v>
      </c>
      <c r="B1445" s="1351">
        <v>140</v>
      </c>
      <c r="C1445" s="1351">
        <v>260</v>
      </c>
      <c r="D1445" s="1351">
        <v>1800</v>
      </c>
      <c r="E1445" s="1568">
        <v>3904</v>
      </c>
      <c r="F1445" s="1573">
        <v>94935</v>
      </c>
      <c r="G1445" s="1337">
        <f t="shared" si="22"/>
        <v>94935</v>
      </c>
      <c r="I1445" s="902"/>
    </row>
    <row r="1446" spans="1:9" ht="15.75">
      <c r="A1446" s="1350" t="s">
        <v>3580</v>
      </c>
      <c r="B1446" s="1351">
        <v>140</v>
      </c>
      <c r="C1446" s="1351">
        <v>260</v>
      </c>
      <c r="D1446" s="1351">
        <v>1900</v>
      </c>
      <c r="E1446" s="1568">
        <v>4148</v>
      </c>
      <c r="F1446" s="1573">
        <v>99114</v>
      </c>
      <c r="G1446" s="1337">
        <f t="shared" si="22"/>
        <v>99114</v>
      </c>
      <c r="I1446" s="902"/>
    </row>
    <row r="1447" spans="1:9" ht="15.75">
      <c r="A1447" s="1350" t="s">
        <v>3581</v>
      </c>
      <c r="B1447" s="1351">
        <v>140</v>
      </c>
      <c r="C1447" s="1351">
        <v>260</v>
      </c>
      <c r="D1447" s="1351">
        <v>2000</v>
      </c>
      <c r="E1447" s="1568">
        <v>4392</v>
      </c>
      <c r="F1447" s="1573">
        <v>103292</v>
      </c>
      <c r="G1447" s="1337">
        <f t="shared" si="22"/>
        <v>103292</v>
      </c>
      <c r="I1447" s="902"/>
    </row>
    <row r="1448" spans="1:9" ht="15.75">
      <c r="A1448" s="1350" t="s">
        <v>3582</v>
      </c>
      <c r="B1448" s="1351">
        <v>140</v>
      </c>
      <c r="C1448" s="1351">
        <v>260</v>
      </c>
      <c r="D1448" s="1351">
        <v>2100</v>
      </c>
      <c r="E1448" s="1568">
        <v>4636</v>
      </c>
      <c r="F1448" s="1573">
        <v>107468</v>
      </c>
      <c r="G1448" s="1337">
        <f t="shared" si="22"/>
        <v>107468</v>
      </c>
      <c r="I1448" s="902"/>
    </row>
    <row r="1449" spans="1:9" ht="15.75">
      <c r="A1449" s="1350" t="s">
        <v>3583</v>
      </c>
      <c r="B1449" s="1351">
        <v>140</v>
      </c>
      <c r="C1449" s="1351">
        <v>260</v>
      </c>
      <c r="D1449" s="1351">
        <v>2200</v>
      </c>
      <c r="E1449" s="1568">
        <v>4880</v>
      </c>
      <c r="F1449" s="1573">
        <v>111644</v>
      </c>
      <c r="G1449" s="1337">
        <f t="shared" si="22"/>
        <v>111644</v>
      </c>
      <c r="I1449" s="902"/>
    </row>
    <row r="1450" spans="1:9" ht="15.75">
      <c r="A1450" s="1350" t="s">
        <v>3584</v>
      </c>
      <c r="B1450" s="1351">
        <v>140</v>
      </c>
      <c r="C1450" s="1351">
        <v>260</v>
      </c>
      <c r="D1450" s="1351">
        <v>2300</v>
      </c>
      <c r="E1450" s="1568">
        <v>5124</v>
      </c>
      <c r="F1450" s="1573">
        <v>115822</v>
      </c>
      <c r="G1450" s="1337">
        <f t="shared" si="22"/>
        <v>115822</v>
      </c>
      <c r="I1450" s="902"/>
    </row>
    <row r="1451" spans="1:9" ht="15.75">
      <c r="A1451" s="1350" t="s">
        <v>3585</v>
      </c>
      <c r="B1451" s="1351">
        <v>140</v>
      </c>
      <c r="C1451" s="1351">
        <v>260</v>
      </c>
      <c r="D1451" s="1351">
        <v>2400</v>
      </c>
      <c r="E1451" s="1568">
        <v>5368</v>
      </c>
      <c r="F1451" s="1573">
        <v>120000</v>
      </c>
      <c r="G1451" s="1337">
        <f t="shared" si="22"/>
        <v>120000</v>
      </c>
      <c r="I1451" s="902"/>
    </row>
    <row r="1452" spans="1:9" ht="15.75">
      <c r="A1452" s="1350" t="s">
        <v>3586</v>
      </c>
      <c r="B1452" s="1351">
        <v>140</v>
      </c>
      <c r="C1452" s="1351">
        <v>260</v>
      </c>
      <c r="D1452" s="1351">
        <v>2500</v>
      </c>
      <c r="E1452" s="1568">
        <v>5612</v>
      </c>
      <c r="F1452" s="1573">
        <v>124176</v>
      </c>
      <c r="G1452" s="1337">
        <f t="shared" si="22"/>
        <v>124176</v>
      </c>
      <c r="I1452" s="902"/>
    </row>
    <row r="1453" spans="1:9" ht="15.75">
      <c r="A1453" s="1350" t="s">
        <v>3587</v>
      </c>
      <c r="B1453" s="1351">
        <v>140</v>
      </c>
      <c r="C1453" s="1351">
        <v>260</v>
      </c>
      <c r="D1453" s="1351">
        <v>2600</v>
      </c>
      <c r="E1453" s="1568">
        <v>5856</v>
      </c>
      <c r="F1453" s="1573">
        <v>128352</v>
      </c>
      <c r="G1453" s="1337">
        <f t="shared" si="22"/>
        <v>128352</v>
      </c>
      <c r="I1453" s="902"/>
    </row>
    <row r="1454" spans="1:9" ht="15.75">
      <c r="A1454" s="1350" t="s">
        <v>3588</v>
      </c>
      <c r="B1454" s="1351">
        <v>140</v>
      </c>
      <c r="C1454" s="1351">
        <v>260</v>
      </c>
      <c r="D1454" s="1351">
        <v>2700</v>
      </c>
      <c r="E1454" s="1568">
        <v>6100</v>
      </c>
      <c r="F1454" s="1573">
        <v>132531</v>
      </c>
      <c r="G1454" s="1337">
        <f t="shared" si="22"/>
        <v>132531</v>
      </c>
      <c r="I1454" s="902"/>
    </row>
    <row r="1455" spans="1:9" ht="15.75">
      <c r="A1455" s="1350" t="s">
        <v>3589</v>
      </c>
      <c r="B1455" s="1351">
        <v>140</v>
      </c>
      <c r="C1455" s="1351">
        <v>260</v>
      </c>
      <c r="D1455" s="1351">
        <v>2800</v>
      </c>
      <c r="E1455" s="1568">
        <v>6344</v>
      </c>
      <c r="F1455" s="1573">
        <v>136709</v>
      </c>
      <c r="G1455" s="1337">
        <f t="shared" si="22"/>
        <v>136709</v>
      </c>
      <c r="I1455" s="902"/>
    </row>
    <row r="1456" spans="1:9" ht="15.75">
      <c r="A1456" s="1350" t="s">
        <v>3590</v>
      </c>
      <c r="B1456" s="1351">
        <v>140</v>
      </c>
      <c r="C1456" s="1351">
        <v>260</v>
      </c>
      <c r="D1456" s="1351">
        <v>2900</v>
      </c>
      <c r="E1456" s="1568">
        <v>6588</v>
      </c>
      <c r="F1456" s="1573">
        <v>140885</v>
      </c>
      <c r="G1456" s="1337">
        <f t="shared" si="22"/>
        <v>140885</v>
      </c>
      <c r="I1456" s="902"/>
    </row>
    <row r="1457" spans="1:9" ht="15.75">
      <c r="A1457" s="1350" t="s">
        <v>3591</v>
      </c>
      <c r="B1457" s="1351">
        <v>140</v>
      </c>
      <c r="C1457" s="1351">
        <v>260</v>
      </c>
      <c r="D1457" s="1351">
        <v>3000</v>
      </c>
      <c r="E1457" s="1568">
        <v>6832</v>
      </c>
      <c r="F1457" s="1573">
        <v>145061</v>
      </c>
      <c r="G1457" s="1337">
        <f t="shared" si="22"/>
        <v>145061</v>
      </c>
      <c r="I1457" s="902"/>
    </row>
    <row r="1458" spans="1:9" ht="15.75">
      <c r="A1458" s="1350" t="s">
        <v>3592</v>
      </c>
      <c r="B1458" s="1351">
        <v>140</v>
      </c>
      <c r="C1458" s="1351">
        <v>260</v>
      </c>
      <c r="D1458" s="1351">
        <v>3100</v>
      </c>
      <c r="E1458" s="1568">
        <v>7076</v>
      </c>
      <c r="F1458" s="1573">
        <v>149239</v>
      </c>
      <c r="G1458" s="1337">
        <f t="shared" si="22"/>
        <v>149239</v>
      </c>
      <c r="I1458" s="902"/>
    </row>
    <row r="1459" spans="1:9" ht="15.75">
      <c r="A1459" s="1350" t="s">
        <v>3593</v>
      </c>
      <c r="B1459" s="1351">
        <v>140</v>
      </c>
      <c r="C1459" s="1351">
        <v>260</v>
      </c>
      <c r="D1459" s="1351">
        <v>3200</v>
      </c>
      <c r="E1459" s="1568">
        <v>7320</v>
      </c>
      <c r="F1459" s="1573">
        <v>153417</v>
      </c>
      <c r="G1459" s="1337">
        <f t="shared" si="22"/>
        <v>153417</v>
      </c>
      <c r="I1459" s="902"/>
    </row>
    <row r="1460" spans="1:9" ht="15.75">
      <c r="A1460" s="1350" t="s">
        <v>3594</v>
      </c>
      <c r="B1460" s="1351">
        <v>140</v>
      </c>
      <c r="C1460" s="1351">
        <v>260</v>
      </c>
      <c r="D1460" s="1351">
        <v>3300</v>
      </c>
      <c r="E1460" s="1568">
        <v>7564</v>
      </c>
      <c r="F1460" s="1573">
        <v>157593</v>
      </c>
      <c r="G1460" s="1337">
        <f t="shared" si="22"/>
        <v>157593</v>
      </c>
      <c r="I1460" s="902"/>
    </row>
    <row r="1461" spans="1:9" ht="15.75">
      <c r="A1461" s="1350" t="s">
        <v>3595</v>
      </c>
      <c r="B1461" s="1351">
        <v>140</v>
      </c>
      <c r="C1461" s="1351">
        <v>260</v>
      </c>
      <c r="D1461" s="1351">
        <v>3400</v>
      </c>
      <c r="E1461" s="1568">
        <v>7808</v>
      </c>
      <c r="F1461" s="1573">
        <v>161769</v>
      </c>
      <c r="G1461" s="1337">
        <f t="shared" si="22"/>
        <v>161769</v>
      </c>
      <c r="I1461" s="902"/>
    </row>
    <row r="1462" spans="1:9" ht="15.75">
      <c r="A1462" s="1350" t="s">
        <v>3596</v>
      </c>
      <c r="B1462" s="1351">
        <v>140</v>
      </c>
      <c r="C1462" s="1351">
        <v>260</v>
      </c>
      <c r="D1462" s="1351">
        <v>3500</v>
      </c>
      <c r="E1462" s="1568">
        <v>8052</v>
      </c>
      <c r="F1462" s="1573">
        <v>165948</v>
      </c>
      <c r="G1462" s="1337">
        <f t="shared" si="22"/>
        <v>165948</v>
      </c>
      <c r="I1462" s="902"/>
    </row>
    <row r="1463" spans="1:9" ht="15.75">
      <c r="A1463" s="1350" t="s">
        <v>3597</v>
      </c>
      <c r="B1463" s="1351">
        <v>140</v>
      </c>
      <c r="C1463" s="1351">
        <v>260</v>
      </c>
      <c r="D1463" s="1351">
        <v>3600</v>
      </c>
      <c r="E1463" s="1568">
        <v>8296</v>
      </c>
      <c r="F1463" s="1573">
        <v>170126</v>
      </c>
      <c r="G1463" s="1337">
        <f t="shared" si="22"/>
        <v>170126</v>
      </c>
      <c r="I1463" s="902"/>
    </row>
    <row r="1464" spans="1:9" ht="15.75">
      <c r="A1464" s="1350" t="s">
        <v>3598</v>
      </c>
      <c r="B1464" s="1351">
        <v>140</v>
      </c>
      <c r="C1464" s="1351">
        <v>260</v>
      </c>
      <c r="D1464" s="1351">
        <v>3700</v>
      </c>
      <c r="E1464" s="1568">
        <v>8540</v>
      </c>
      <c r="F1464" s="1573">
        <v>174302</v>
      </c>
      <c r="G1464" s="1337">
        <f t="shared" si="22"/>
        <v>174302</v>
      </c>
      <c r="I1464" s="902"/>
    </row>
    <row r="1465" spans="1:9" ht="15.75">
      <c r="A1465" s="1350" t="s">
        <v>3599</v>
      </c>
      <c r="B1465" s="1351">
        <v>140</v>
      </c>
      <c r="C1465" s="1351">
        <v>260</v>
      </c>
      <c r="D1465" s="1351">
        <v>3800</v>
      </c>
      <c r="E1465" s="1568">
        <v>8784</v>
      </c>
      <c r="F1465" s="1573">
        <v>178478</v>
      </c>
      <c r="G1465" s="1337">
        <f t="shared" si="22"/>
        <v>178478</v>
      </c>
      <c r="I1465" s="902"/>
    </row>
    <row r="1466" spans="1:9" ht="15.75">
      <c r="A1466" s="1350" t="s">
        <v>3600</v>
      </c>
      <c r="B1466" s="1351">
        <v>140</v>
      </c>
      <c r="C1466" s="1351">
        <v>260</v>
      </c>
      <c r="D1466" s="1351">
        <v>3900</v>
      </c>
      <c r="E1466" s="1568">
        <v>9028</v>
      </c>
      <c r="F1466" s="1573">
        <v>182656</v>
      </c>
      <c r="G1466" s="1337">
        <f t="shared" si="22"/>
        <v>182656</v>
      </c>
      <c r="I1466" s="902"/>
    </row>
    <row r="1467" spans="1:9" ht="15.75">
      <c r="A1467" s="1350" t="s">
        <v>3601</v>
      </c>
      <c r="B1467" s="1351">
        <v>140</v>
      </c>
      <c r="C1467" s="1351">
        <v>260</v>
      </c>
      <c r="D1467" s="1351">
        <v>4000</v>
      </c>
      <c r="E1467" s="1568">
        <v>9272</v>
      </c>
      <c r="F1467" s="1573">
        <v>186834</v>
      </c>
      <c r="G1467" s="1337">
        <f t="shared" si="22"/>
        <v>186834</v>
      </c>
      <c r="I1467" s="902"/>
    </row>
    <row r="1468" spans="1:9" ht="15.75">
      <c r="A1468" s="1350" t="s">
        <v>3602</v>
      </c>
      <c r="B1468" s="1351">
        <v>140</v>
      </c>
      <c r="C1468" s="1351">
        <v>260</v>
      </c>
      <c r="D1468" s="1351">
        <v>4100</v>
      </c>
      <c r="E1468" s="1568">
        <v>9516</v>
      </c>
      <c r="F1468" s="1573">
        <v>191010</v>
      </c>
      <c r="G1468" s="1337">
        <f t="shared" si="22"/>
        <v>191010</v>
      </c>
      <c r="I1468" s="902"/>
    </row>
    <row r="1469" spans="1:9" ht="15.75">
      <c r="A1469" s="1350" t="s">
        <v>3603</v>
      </c>
      <c r="B1469" s="1351">
        <v>140</v>
      </c>
      <c r="C1469" s="1351">
        <v>260</v>
      </c>
      <c r="D1469" s="1351">
        <v>4200</v>
      </c>
      <c r="E1469" s="1568">
        <v>9760</v>
      </c>
      <c r="F1469" s="1573">
        <v>195186</v>
      </c>
      <c r="G1469" s="1337">
        <f t="shared" si="22"/>
        <v>195186</v>
      </c>
      <c r="I1469" s="902"/>
    </row>
    <row r="1470" spans="1:9" ht="15.75">
      <c r="A1470" s="1350" t="s">
        <v>3604</v>
      </c>
      <c r="B1470" s="1351">
        <v>140</v>
      </c>
      <c r="C1470" s="1351">
        <v>260</v>
      </c>
      <c r="D1470" s="1351">
        <v>4300</v>
      </c>
      <c r="E1470" s="1568">
        <v>10004</v>
      </c>
      <c r="F1470" s="1573">
        <v>199365</v>
      </c>
      <c r="G1470" s="1337">
        <f t="shared" si="22"/>
        <v>199365</v>
      </c>
      <c r="I1470" s="902"/>
    </row>
    <row r="1471" spans="1:9" ht="15.75">
      <c r="A1471" s="1350" t="s">
        <v>3605</v>
      </c>
      <c r="B1471" s="1351">
        <v>140</v>
      </c>
      <c r="C1471" s="1351">
        <v>260</v>
      </c>
      <c r="D1471" s="1351">
        <v>4400</v>
      </c>
      <c r="E1471" s="1568">
        <v>10248</v>
      </c>
      <c r="F1471" s="1573">
        <v>203543</v>
      </c>
      <c r="G1471" s="1337">
        <f t="shared" si="22"/>
        <v>203543</v>
      </c>
      <c r="I1471" s="902"/>
    </row>
    <row r="1472" spans="1:9" ht="15.75">
      <c r="A1472" s="1350" t="s">
        <v>3606</v>
      </c>
      <c r="B1472" s="1351">
        <v>140</v>
      </c>
      <c r="C1472" s="1351">
        <v>260</v>
      </c>
      <c r="D1472" s="1351">
        <v>4500</v>
      </c>
      <c r="E1472" s="1568">
        <v>10492</v>
      </c>
      <c r="F1472" s="1573">
        <v>207719</v>
      </c>
      <c r="G1472" s="1337">
        <f t="shared" si="22"/>
        <v>207719</v>
      </c>
      <c r="I1472" s="902"/>
    </row>
    <row r="1473" spans="1:9" ht="15.75">
      <c r="A1473" s="1350" t="s">
        <v>3607</v>
      </c>
      <c r="B1473" s="1351">
        <v>140</v>
      </c>
      <c r="C1473" s="1351">
        <v>260</v>
      </c>
      <c r="D1473" s="1351">
        <v>4600</v>
      </c>
      <c r="E1473" s="1568">
        <v>10736</v>
      </c>
      <c r="F1473" s="1573">
        <v>211895</v>
      </c>
      <c r="G1473" s="1337">
        <f t="shared" si="22"/>
        <v>211895</v>
      </c>
      <c r="I1473" s="902"/>
    </row>
    <row r="1474" spans="1:9" ht="15.75">
      <c r="A1474" s="1350" t="s">
        <v>3608</v>
      </c>
      <c r="B1474" s="1351">
        <v>140</v>
      </c>
      <c r="C1474" s="1351">
        <v>260</v>
      </c>
      <c r="D1474" s="1351">
        <v>4700</v>
      </c>
      <c r="E1474" s="1568">
        <v>10980</v>
      </c>
      <c r="F1474" s="1573">
        <v>216073</v>
      </c>
      <c r="G1474" s="1337">
        <f t="shared" si="22"/>
        <v>216073</v>
      </c>
      <c r="I1474" s="902"/>
    </row>
    <row r="1475" spans="1:9" ht="15.75">
      <c r="A1475" s="1350" t="s">
        <v>3609</v>
      </c>
      <c r="B1475" s="1351">
        <v>140</v>
      </c>
      <c r="C1475" s="1351">
        <v>260</v>
      </c>
      <c r="D1475" s="1351">
        <v>4800</v>
      </c>
      <c r="E1475" s="1568">
        <v>11224</v>
      </c>
      <c r="F1475" s="1573">
        <v>220251</v>
      </c>
      <c r="G1475" s="1337">
        <f t="shared" si="22"/>
        <v>220251</v>
      </c>
      <c r="I1475" s="902"/>
    </row>
    <row r="1476" spans="1:9" ht="15.75">
      <c r="A1476" s="1350" t="s">
        <v>3610</v>
      </c>
      <c r="B1476" s="1351">
        <v>140</v>
      </c>
      <c r="C1476" s="1351">
        <v>260</v>
      </c>
      <c r="D1476" s="1351">
        <v>4900</v>
      </c>
      <c r="E1476" s="1568">
        <v>11468</v>
      </c>
      <c r="F1476" s="1573">
        <v>224427</v>
      </c>
      <c r="G1476" s="1337">
        <f t="shared" si="22"/>
        <v>224427</v>
      </c>
      <c r="I1476" s="902"/>
    </row>
    <row r="1477" spans="1:9" ht="16.5" thickBot="1">
      <c r="A1477" s="1352" t="s">
        <v>3611</v>
      </c>
      <c r="B1477" s="1342">
        <v>140</v>
      </c>
      <c r="C1477" s="1342">
        <v>260</v>
      </c>
      <c r="D1477" s="1342">
        <v>5000</v>
      </c>
      <c r="E1477" s="1569">
        <v>11712</v>
      </c>
      <c r="F1477" s="1573">
        <v>228603</v>
      </c>
      <c r="G1477" s="1338">
        <f t="shared" si="22"/>
        <v>228603</v>
      </c>
      <c r="I1477" s="902"/>
    </row>
    <row r="1478" spans="1:9" ht="15.75">
      <c r="A1478" s="1348" t="s">
        <v>3612</v>
      </c>
      <c r="B1478" s="1349">
        <v>140</v>
      </c>
      <c r="C1478" s="1349">
        <v>300</v>
      </c>
      <c r="D1478" s="1349">
        <v>800</v>
      </c>
      <c r="E1478" s="1567">
        <v>1743</v>
      </c>
      <c r="F1478" s="1573">
        <v>59920</v>
      </c>
      <c r="G1478" s="1336">
        <f t="shared" si="22"/>
        <v>59920</v>
      </c>
      <c r="I1478" s="902"/>
    </row>
    <row r="1479" spans="1:9" ht="15.75">
      <c r="A1479" s="1350" t="s">
        <v>3613</v>
      </c>
      <c r="B1479" s="1351">
        <v>140</v>
      </c>
      <c r="C1479" s="1351">
        <v>300</v>
      </c>
      <c r="D1479" s="1351">
        <v>900</v>
      </c>
      <c r="E1479" s="1568">
        <v>2034</v>
      </c>
      <c r="F1479" s="1573">
        <v>64855</v>
      </c>
      <c r="G1479" s="1337">
        <f t="shared" si="22"/>
        <v>64855</v>
      </c>
      <c r="I1479" s="902"/>
    </row>
    <row r="1480" spans="1:9" ht="15.75">
      <c r="A1480" s="1350" t="s">
        <v>3614</v>
      </c>
      <c r="B1480" s="1351">
        <v>140</v>
      </c>
      <c r="C1480" s="1351">
        <v>300</v>
      </c>
      <c r="D1480" s="1351">
        <v>1000</v>
      </c>
      <c r="E1480" s="1568">
        <v>2324</v>
      </c>
      <c r="F1480" s="1573">
        <v>69786</v>
      </c>
      <c r="G1480" s="1337">
        <f t="shared" si="22"/>
        <v>69786</v>
      </c>
      <c r="I1480" s="902"/>
    </row>
    <row r="1481" spans="1:9" ht="15.75">
      <c r="A1481" s="1350" t="s">
        <v>3615</v>
      </c>
      <c r="B1481" s="1351">
        <v>140</v>
      </c>
      <c r="C1481" s="1351">
        <v>300</v>
      </c>
      <c r="D1481" s="1351">
        <v>1100</v>
      </c>
      <c r="E1481" s="1568">
        <v>2615</v>
      </c>
      <c r="F1481" s="1573">
        <v>74721</v>
      </c>
      <c r="G1481" s="1337">
        <f t="shared" si="22"/>
        <v>74721</v>
      </c>
      <c r="I1481" s="902"/>
    </row>
    <row r="1482" spans="1:9" ht="15.75">
      <c r="A1482" s="1350" t="s">
        <v>3616</v>
      </c>
      <c r="B1482" s="1351">
        <v>140</v>
      </c>
      <c r="C1482" s="1351">
        <v>300</v>
      </c>
      <c r="D1482" s="1351">
        <v>1200</v>
      </c>
      <c r="E1482" s="1568">
        <v>2905</v>
      </c>
      <c r="F1482" s="1573">
        <v>79651</v>
      </c>
      <c r="G1482" s="1337">
        <f t="shared" si="22"/>
        <v>79651</v>
      </c>
      <c r="I1482" s="902"/>
    </row>
    <row r="1483" spans="1:9" ht="15.75">
      <c r="A1483" s="1350" t="s">
        <v>3617</v>
      </c>
      <c r="B1483" s="1351">
        <v>140</v>
      </c>
      <c r="C1483" s="1351">
        <v>300</v>
      </c>
      <c r="D1483" s="1351">
        <v>1300</v>
      </c>
      <c r="E1483" s="1568">
        <v>3196</v>
      </c>
      <c r="F1483" s="1573">
        <v>84586</v>
      </c>
      <c r="G1483" s="1337">
        <f t="shared" si="22"/>
        <v>84586</v>
      </c>
      <c r="I1483" s="902"/>
    </row>
    <row r="1484" spans="1:9" ht="15.75">
      <c r="A1484" s="1350" t="s">
        <v>3618</v>
      </c>
      <c r="B1484" s="1351">
        <v>140</v>
      </c>
      <c r="C1484" s="1351">
        <v>300</v>
      </c>
      <c r="D1484" s="1351">
        <v>1400</v>
      </c>
      <c r="E1484" s="1568">
        <v>3486</v>
      </c>
      <c r="F1484" s="1573">
        <v>89516</v>
      </c>
      <c r="G1484" s="1337">
        <f t="shared" si="22"/>
        <v>89516</v>
      </c>
      <c r="I1484" s="902"/>
    </row>
    <row r="1485" spans="1:9" ht="15.75">
      <c r="A1485" s="1350" t="s">
        <v>3619</v>
      </c>
      <c r="B1485" s="1351">
        <v>140</v>
      </c>
      <c r="C1485" s="1351">
        <v>300</v>
      </c>
      <c r="D1485" s="1351">
        <v>1500</v>
      </c>
      <c r="E1485" s="1568">
        <v>3777</v>
      </c>
      <c r="F1485" s="1573">
        <v>94451</v>
      </c>
      <c r="G1485" s="1337">
        <f t="shared" ref="G1485:G1548" si="23">(F1485-F1485*$B$4)</f>
        <v>94451</v>
      </c>
      <c r="I1485" s="902"/>
    </row>
    <row r="1486" spans="1:9" ht="15.75">
      <c r="A1486" s="1350" t="s">
        <v>3620</v>
      </c>
      <c r="B1486" s="1351">
        <v>140</v>
      </c>
      <c r="C1486" s="1351">
        <v>300</v>
      </c>
      <c r="D1486" s="1351">
        <v>1600</v>
      </c>
      <c r="E1486" s="1568">
        <v>4067</v>
      </c>
      <c r="F1486" s="1573">
        <v>99382</v>
      </c>
      <c r="G1486" s="1337">
        <f t="shared" si="23"/>
        <v>99382</v>
      </c>
      <c r="I1486" s="902"/>
    </row>
    <row r="1487" spans="1:9" ht="15.75">
      <c r="A1487" s="1350" t="s">
        <v>3621</v>
      </c>
      <c r="B1487" s="1351">
        <v>140</v>
      </c>
      <c r="C1487" s="1351">
        <v>300</v>
      </c>
      <c r="D1487" s="1351">
        <v>1700</v>
      </c>
      <c r="E1487" s="1568">
        <v>4358</v>
      </c>
      <c r="F1487" s="1573">
        <v>104317</v>
      </c>
      <c r="G1487" s="1337">
        <f t="shared" si="23"/>
        <v>104317</v>
      </c>
      <c r="I1487" s="902"/>
    </row>
    <row r="1488" spans="1:9" ht="15.75">
      <c r="A1488" s="1350" t="s">
        <v>3622</v>
      </c>
      <c r="B1488" s="1351">
        <v>140</v>
      </c>
      <c r="C1488" s="1351">
        <v>300</v>
      </c>
      <c r="D1488" s="1351">
        <v>1800</v>
      </c>
      <c r="E1488" s="1568">
        <v>4648</v>
      </c>
      <c r="F1488" s="1573">
        <v>109247</v>
      </c>
      <c r="G1488" s="1337">
        <f t="shared" si="23"/>
        <v>109247</v>
      </c>
      <c r="I1488" s="902"/>
    </row>
    <row r="1489" spans="1:9" ht="15.75">
      <c r="A1489" s="1350" t="s">
        <v>3623</v>
      </c>
      <c r="B1489" s="1351">
        <v>140</v>
      </c>
      <c r="C1489" s="1351">
        <v>300</v>
      </c>
      <c r="D1489" s="1351">
        <v>1900</v>
      </c>
      <c r="E1489" s="1568">
        <v>4939</v>
      </c>
      <c r="F1489" s="1573">
        <v>114182</v>
      </c>
      <c r="G1489" s="1337">
        <f t="shared" si="23"/>
        <v>114182</v>
      </c>
      <c r="I1489" s="902"/>
    </row>
    <row r="1490" spans="1:9" ht="15.75">
      <c r="A1490" s="1350" t="s">
        <v>3624</v>
      </c>
      <c r="B1490" s="1351">
        <v>140</v>
      </c>
      <c r="C1490" s="1351">
        <v>300</v>
      </c>
      <c r="D1490" s="1351">
        <v>2000</v>
      </c>
      <c r="E1490" s="1568">
        <v>5229</v>
      </c>
      <c r="F1490" s="1573">
        <v>119112</v>
      </c>
      <c r="G1490" s="1337">
        <f t="shared" si="23"/>
        <v>119112</v>
      </c>
      <c r="I1490" s="902"/>
    </row>
    <row r="1491" spans="1:9" ht="15.75">
      <c r="A1491" s="1350" t="s">
        <v>3625</v>
      </c>
      <c r="B1491" s="1351">
        <v>140</v>
      </c>
      <c r="C1491" s="1351">
        <v>300</v>
      </c>
      <c r="D1491" s="1351">
        <v>2100</v>
      </c>
      <c r="E1491" s="1568">
        <v>5520</v>
      </c>
      <c r="F1491" s="1573">
        <v>124047</v>
      </c>
      <c r="G1491" s="1337">
        <f t="shared" si="23"/>
        <v>124047</v>
      </c>
      <c r="I1491" s="902"/>
    </row>
    <row r="1492" spans="1:9" ht="15.75">
      <c r="A1492" s="1350" t="s">
        <v>3626</v>
      </c>
      <c r="B1492" s="1351">
        <v>140</v>
      </c>
      <c r="C1492" s="1351">
        <v>300</v>
      </c>
      <c r="D1492" s="1351">
        <v>2200</v>
      </c>
      <c r="E1492" s="1568">
        <v>5810</v>
      </c>
      <c r="F1492" s="1573">
        <v>128977</v>
      </c>
      <c r="G1492" s="1337">
        <f t="shared" si="23"/>
        <v>128977</v>
      </c>
      <c r="I1492" s="902"/>
    </row>
    <row r="1493" spans="1:9" ht="15.75">
      <c r="A1493" s="1350" t="s">
        <v>3627</v>
      </c>
      <c r="B1493" s="1351">
        <v>140</v>
      </c>
      <c r="C1493" s="1351">
        <v>300</v>
      </c>
      <c r="D1493" s="1351">
        <v>2300</v>
      </c>
      <c r="E1493" s="1568">
        <v>6101</v>
      </c>
      <c r="F1493" s="1573">
        <v>133912</v>
      </c>
      <c r="G1493" s="1337">
        <f t="shared" si="23"/>
        <v>133912</v>
      </c>
      <c r="I1493" s="902"/>
    </row>
    <row r="1494" spans="1:9" ht="15.75">
      <c r="A1494" s="1350" t="s">
        <v>3628</v>
      </c>
      <c r="B1494" s="1351">
        <v>140</v>
      </c>
      <c r="C1494" s="1351">
        <v>300</v>
      </c>
      <c r="D1494" s="1351">
        <v>2400</v>
      </c>
      <c r="E1494" s="1568">
        <v>6391</v>
      </c>
      <c r="F1494" s="1573">
        <v>138843</v>
      </c>
      <c r="G1494" s="1337">
        <f t="shared" si="23"/>
        <v>138843</v>
      </c>
      <c r="I1494" s="902"/>
    </row>
    <row r="1495" spans="1:9" ht="15.75">
      <c r="A1495" s="1350" t="s">
        <v>3629</v>
      </c>
      <c r="B1495" s="1351">
        <v>140</v>
      </c>
      <c r="C1495" s="1351">
        <v>300</v>
      </c>
      <c r="D1495" s="1351">
        <v>2500</v>
      </c>
      <c r="E1495" s="1568">
        <v>6682</v>
      </c>
      <c r="F1495" s="1573">
        <v>143778</v>
      </c>
      <c r="G1495" s="1337">
        <f t="shared" si="23"/>
        <v>143778</v>
      </c>
      <c r="I1495" s="902"/>
    </row>
    <row r="1496" spans="1:9" ht="15.75">
      <c r="A1496" s="1350" t="s">
        <v>3630</v>
      </c>
      <c r="B1496" s="1351">
        <v>140</v>
      </c>
      <c r="C1496" s="1351">
        <v>300</v>
      </c>
      <c r="D1496" s="1351">
        <v>2600</v>
      </c>
      <c r="E1496" s="1568">
        <v>6972</v>
      </c>
      <c r="F1496" s="1573">
        <v>148708</v>
      </c>
      <c r="G1496" s="1337">
        <f t="shared" si="23"/>
        <v>148708</v>
      </c>
      <c r="I1496" s="902"/>
    </row>
    <row r="1497" spans="1:9" ht="15.75">
      <c r="A1497" s="1350" t="s">
        <v>3631</v>
      </c>
      <c r="B1497" s="1351">
        <v>140</v>
      </c>
      <c r="C1497" s="1351">
        <v>300</v>
      </c>
      <c r="D1497" s="1351">
        <v>2700</v>
      </c>
      <c r="E1497" s="1568">
        <v>7263</v>
      </c>
      <c r="F1497" s="1573">
        <v>153643</v>
      </c>
      <c r="G1497" s="1337">
        <f t="shared" si="23"/>
        <v>153643</v>
      </c>
      <c r="I1497" s="902"/>
    </row>
    <row r="1498" spans="1:9" ht="15.75">
      <c r="A1498" s="1350" t="s">
        <v>3632</v>
      </c>
      <c r="B1498" s="1351">
        <v>140</v>
      </c>
      <c r="C1498" s="1351">
        <v>300</v>
      </c>
      <c r="D1498" s="1351">
        <v>2800</v>
      </c>
      <c r="E1498" s="1568">
        <v>7553</v>
      </c>
      <c r="F1498" s="1573">
        <v>158573</v>
      </c>
      <c r="G1498" s="1337">
        <f t="shared" si="23"/>
        <v>158573</v>
      </c>
      <c r="I1498" s="902"/>
    </row>
    <row r="1499" spans="1:9" ht="15.75">
      <c r="A1499" s="1350" t="s">
        <v>3633</v>
      </c>
      <c r="B1499" s="1351">
        <v>140</v>
      </c>
      <c r="C1499" s="1351">
        <v>300</v>
      </c>
      <c r="D1499" s="1351">
        <v>2900</v>
      </c>
      <c r="E1499" s="1568">
        <v>7844</v>
      </c>
      <c r="F1499" s="1573">
        <v>163508</v>
      </c>
      <c r="G1499" s="1337">
        <f t="shared" si="23"/>
        <v>163508</v>
      </c>
      <c r="I1499" s="902"/>
    </row>
    <row r="1500" spans="1:9" ht="15.75">
      <c r="A1500" s="1350" t="s">
        <v>3634</v>
      </c>
      <c r="B1500" s="1351">
        <v>140</v>
      </c>
      <c r="C1500" s="1351">
        <v>300</v>
      </c>
      <c r="D1500" s="1351">
        <v>3000</v>
      </c>
      <c r="E1500" s="1568">
        <v>8134</v>
      </c>
      <c r="F1500" s="1573">
        <v>168439</v>
      </c>
      <c r="G1500" s="1337">
        <f t="shared" si="23"/>
        <v>168439</v>
      </c>
      <c r="I1500" s="902"/>
    </row>
    <row r="1501" spans="1:9" ht="15.75">
      <c r="A1501" s="1350" t="s">
        <v>3635</v>
      </c>
      <c r="B1501" s="1351">
        <v>140</v>
      </c>
      <c r="C1501" s="1351">
        <v>300</v>
      </c>
      <c r="D1501" s="1351">
        <v>3100</v>
      </c>
      <c r="E1501" s="1568">
        <v>8425</v>
      </c>
      <c r="F1501" s="1573">
        <v>173374</v>
      </c>
      <c r="G1501" s="1337">
        <f t="shared" si="23"/>
        <v>173374</v>
      </c>
      <c r="I1501" s="902"/>
    </row>
    <row r="1502" spans="1:9" ht="15.75">
      <c r="A1502" s="1350" t="s">
        <v>3636</v>
      </c>
      <c r="B1502" s="1351">
        <v>140</v>
      </c>
      <c r="C1502" s="1351">
        <v>300</v>
      </c>
      <c r="D1502" s="1351">
        <v>3200</v>
      </c>
      <c r="E1502" s="1568">
        <v>8715</v>
      </c>
      <c r="F1502" s="1573">
        <v>178304</v>
      </c>
      <c r="G1502" s="1337">
        <f t="shared" si="23"/>
        <v>178304</v>
      </c>
      <c r="I1502" s="902"/>
    </row>
    <row r="1503" spans="1:9" ht="15.75">
      <c r="A1503" s="1350" t="s">
        <v>3637</v>
      </c>
      <c r="B1503" s="1351">
        <v>140</v>
      </c>
      <c r="C1503" s="1351">
        <v>300</v>
      </c>
      <c r="D1503" s="1351">
        <v>3300</v>
      </c>
      <c r="E1503" s="1568">
        <v>9006</v>
      </c>
      <c r="F1503" s="1573">
        <v>183239</v>
      </c>
      <c r="G1503" s="1337">
        <f t="shared" si="23"/>
        <v>183239</v>
      </c>
      <c r="I1503" s="902"/>
    </row>
    <row r="1504" spans="1:9" ht="15.75">
      <c r="A1504" s="1350" t="s">
        <v>3638</v>
      </c>
      <c r="B1504" s="1351">
        <v>140</v>
      </c>
      <c r="C1504" s="1351">
        <v>300</v>
      </c>
      <c r="D1504" s="1351">
        <v>3400</v>
      </c>
      <c r="E1504" s="1568">
        <v>9296</v>
      </c>
      <c r="F1504" s="1573">
        <v>188169</v>
      </c>
      <c r="G1504" s="1337">
        <f t="shared" si="23"/>
        <v>188169</v>
      </c>
      <c r="I1504" s="902"/>
    </row>
    <row r="1505" spans="1:9" ht="15.75">
      <c r="A1505" s="1350" t="s">
        <v>3639</v>
      </c>
      <c r="B1505" s="1351">
        <v>140</v>
      </c>
      <c r="C1505" s="1351">
        <v>300</v>
      </c>
      <c r="D1505" s="1351">
        <v>3500</v>
      </c>
      <c r="E1505" s="1568">
        <v>9587</v>
      </c>
      <c r="F1505" s="1573">
        <v>193104</v>
      </c>
      <c r="G1505" s="1337">
        <f t="shared" si="23"/>
        <v>193104</v>
      </c>
      <c r="I1505" s="902"/>
    </row>
    <row r="1506" spans="1:9" ht="15.75">
      <c r="A1506" s="1350" t="s">
        <v>3640</v>
      </c>
      <c r="B1506" s="1351">
        <v>140</v>
      </c>
      <c r="C1506" s="1351">
        <v>300</v>
      </c>
      <c r="D1506" s="1351">
        <v>3600</v>
      </c>
      <c r="E1506" s="1568">
        <v>9877</v>
      </c>
      <c r="F1506" s="1573">
        <v>198035</v>
      </c>
      <c r="G1506" s="1337">
        <f t="shared" si="23"/>
        <v>198035</v>
      </c>
      <c r="I1506" s="902"/>
    </row>
    <row r="1507" spans="1:9" ht="15.75">
      <c r="A1507" s="1350" t="s">
        <v>3641</v>
      </c>
      <c r="B1507" s="1351">
        <v>140</v>
      </c>
      <c r="C1507" s="1351">
        <v>300</v>
      </c>
      <c r="D1507" s="1351">
        <v>3700</v>
      </c>
      <c r="E1507" s="1568">
        <v>10168</v>
      </c>
      <c r="F1507" s="1573">
        <v>202970</v>
      </c>
      <c r="G1507" s="1337">
        <f t="shared" si="23"/>
        <v>202970</v>
      </c>
      <c r="I1507" s="902"/>
    </row>
    <row r="1508" spans="1:9" ht="15.75">
      <c r="A1508" s="1350" t="s">
        <v>3642</v>
      </c>
      <c r="B1508" s="1351">
        <v>140</v>
      </c>
      <c r="C1508" s="1351">
        <v>300</v>
      </c>
      <c r="D1508" s="1351">
        <v>3800</v>
      </c>
      <c r="E1508" s="1568">
        <v>10458</v>
      </c>
      <c r="F1508" s="1573">
        <v>207900</v>
      </c>
      <c r="G1508" s="1337">
        <f t="shared" si="23"/>
        <v>207900</v>
      </c>
      <c r="I1508" s="902"/>
    </row>
    <row r="1509" spans="1:9" ht="15.75">
      <c r="A1509" s="1350" t="s">
        <v>3643</v>
      </c>
      <c r="B1509" s="1351">
        <v>140</v>
      </c>
      <c r="C1509" s="1351">
        <v>300</v>
      </c>
      <c r="D1509" s="1351">
        <v>3900</v>
      </c>
      <c r="E1509" s="1568">
        <v>10749</v>
      </c>
      <c r="F1509" s="1573">
        <v>212835</v>
      </c>
      <c r="G1509" s="1337">
        <f t="shared" si="23"/>
        <v>212835</v>
      </c>
      <c r="I1509" s="902"/>
    </row>
    <row r="1510" spans="1:9" ht="15.75">
      <c r="A1510" s="1350" t="s">
        <v>3644</v>
      </c>
      <c r="B1510" s="1351">
        <v>140</v>
      </c>
      <c r="C1510" s="1351">
        <v>300</v>
      </c>
      <c r="D1510" s="1351">
        <v>4000</v>
      </c>
      <c r="E1510" s="1568">
        <v>11039</v>
      </c>
      <c r="F1510" s="1573">
        <v>217765</v>
      </c>
      <c r="G1510" s="1337">
        <f t="shared" si="23"/>
        <v>217765</v>
      </c>
      <c r="I1510" s="902"/>
    </row>
    <row r="1511" spans="1:9" ht="15.75">
      <c r="A1511" s="1350" t="s">
        <v>3645</v>
      </c>
      <c r="B1511" s="1351">
        <v>140</v>
      </c>
      <c r="C1511" s="1351">
        <v>300</v>
      </c>
      <c r="D1511" s="1351">
        <v>4100</v>
      </c>
      <c r="E1511" s="1568">
        <v>11330</v>
      </c>
      <c r="F1511" s="1573">
        <v>222700</v>
      </c>
      <c r="G1511" s="1337">
        <f t="shared" si="23"/>
        <v>222700</v>
      </c>
      <c r="I1511" s="902"/>
    </row>
    <row r="1512" spans="1:9" ht="15.75">
      <c r="A1512" s="1350" t="s">
        <v>3646</v>
      </c>
      <c r="B1512" s="1351">
        <v>140</v>
      </c>
      <c r="C1512" s="1351">
        <v>300</v>
      </c>
      <c r="D1512" s="1351">
        <v>4200</v>
      </c>
      <c r="E1512" s="1568">
        <v>11620</v>
      </c>
      <c r="F1512" s="1573">
        <v>227630</v>
      </c>
      <c r="G1512" s="1337">
        <f t="shared" si="23"/>
        <v>227630</v>
      </c>
      <c r="I1512" s="902"/>
    </row>
    <row r="1513" spans="1:9" ht="15.75">
      <c r="A1513" s="1350" t="s">
        <v>3647</v>
      </c>
      <c r="B1513" s="1351">
        <v>140</v>
      </c>
      <c r="C1513" s="1351">
        <v>300</v>
      </c>
      <c r="D1513" s="1351">
        <v>4300</v>
      </c>
      <c r="E1513" s="1568">
        <v>11911</v>
      </c>
      <c r="F1513" s="1573">
        <v>232565</v>
      </c>
      <c r="G1513" s="1337">
        <f t="shared" si="23"/>
        <v>232565</v>
      </c>
      <c r="I1513" s="902"/>
    </row>
    <row r="1514" spans="1:9" ht="15.75">
      <c r="A1514" s="1350" t="s">
        <v>3648</v>
      </c>
      <c r="B1514" s="1351">
        <v>140</v>
      </c>
      <c r="C1514" s="1351">
        <v>300</v>
      </c>
      <c r="D1514" s="1351">
        <v>4400</v>
      </c>
      <c r="E1514" s="1568">
        <v>12201</v>
      </c>
      <c r="F1514" s="1573">
        <v>237496</v>
      </c>
      <c r="G1514" s="1337">
        <f t="shared" si="23"/>
        <v>237496</v>
      </c>
      <c r="I1514" s="902"/>
    </row>
    <row r="1515" spans="1:9" ht="15.75">
      <c r="A1515" s="1350" t="s">
        <v>3649</v>
      </c>
      <c r="B1515" s="1351">
        <v>140</v>
      </c>
      <c r="C1515" s="1351">
        <v>300</v>
      </c>
      <c r="D1515" s="1351">
        <v>4500</v>
      </c>
      <c r="E1515" s="1568">
        <v>12492</v>
      </c>
      <c r="F1515" s="1573">
        <v>242431</v>
      </c>
      <c r="G1515" s="1337">
        <f t="shared" si="23"/>
        <v>242431</v>
      </c>
      <c r="I1515" s="902"/>
    </row>
    <row r="1516" spans="1:9" ht="15.75">
      <c r="A1516" s="1350" t="s">
        <v>3650</v>
      </c>
      <c r="B1516" s="1351">
        <v>140</v>
      </c>
      <c r="C1516" s="1351">
        <v>300</v>
      </c>
      <c r="D1516" s="1351">
        <v>4600</v>
      </c>
      <c r="E1516" s="1568">
        <v>12782</v>
      </c>
      <c r="F1516" s="1573">
        <v>247361</v>
      </c>
      <c r="G1516" s="1337">
        <f t="shared" si="23"/>
        <v>247361</v>
      </c>
      <c r="I1516" s="902"/>
    </row>
    <row r="1517" spans="1:9" ht="15.75">
      <c r="A1517" s="1350" t="s">
        <v>3651</v>
      </c>
      <c r="B1517" s="1351">
        <v>140</v>
      </c>
      <c r="C1517" s="1351">
        <v>300</v>
      </c>
      <c r="D1517" s="1351">
        <v>4700</v>
      </c>
      <c r="E1517" s="1568">
        <v>13073</v>
      </c>
      <c r="F1517" s="1573">
        <v>252294</v>
      </c>
      <c r="G1517" s="1337">
        <f t="shared" si="23"/>
        <v>252294</v>
      </c>
      <c r="I1517" s="902"/>
    </row>
    <row r="1518" spans="1:9" ht="15.75">
      <c r="A1518" s="1350" t="s">
        <v>3652</v>
      </c>
      <c r="B1518" s="1351">
        <v>140</v>
      </c>
      <c r="C1518" s="1351">
        <v>300</v>
      </c>
      <c r="D1518" s="1351">
        <v>4800</v>
      </c>
      <c r="E1518" s="1568">
        <v>13363</v>
      </c>
      <c r="F1518" s="1573">
        <v>257226</v>
      </c>
      <c r="G1518" s="1337">
        <f t="shared" si="23"/>
        <v>257226</v>
      </c>
      <c r="I1518" s="902"/>
    </row>
    <row r="1519" spans="1:9" ht="15.75">
      <c r="A1519" s="1350" t="s">
        <v>3653</v>
      </c>
      <c r="B1519" s="1351">
        <v>140</v>
      </c>
      <c r="C1519" s="1351">
        <v>300</v>
      </c>
      <c r="D1519" s="1351">
        <v>4900</v>
      </c>
      <c r="E1519" s="1568">
        <v>13654</v>
      </c>
      <c r="F1519" s="1573">
        <v>262159</v>
      </c>
      <c r="G1519" s="1337">
        <f t="shared" si="23"/>
        <v>262159</v>
      </c>
      <c r="I1519" s="902"/>
    </row>
    <row r="1520" spans="1:9" ht="16.5" thickBot="1">
      <c r="A1520" s="1352" t="s">
        <v>3654</v>
      </c>
      <c r="B1520" s="1342">
        <v>140</v>
      </c>
      <c r="C1520" s="1342">
        <v>300</v>
      </c>
      <c r="D1520" s="1342">
        <v>5000</v>
      </c>
      <c r="E1520" s="1569">
        <v>13944</v>
      </c>
      <c r="F1520" s="1573">
        <v>267092</v>
      </c>
      <c r="G1520" s="1338">
        <f t="shared" si="23"/>
        <v>267092</v>
      </c>
      <c r="I1520" s="902"/>
    </row>
    <row r="1521" spans="1:9" ht="15.75">
      <c r="A1521" s="1348" t="s">
        <v>3655</v>
      </c>
      <c r="B1521" s="1349">
        <v>140</v>
      </c>
      <c r="C1521" s="1349">
        <v>380</v>
      </c>
      <c r="D1521" s="1349">
        <v>800</v>
      </c>
      <c r="E1521" s="1567">
        <v>1952</v>
      </c>
      <c r="F1521" s="1573">
        <v>67558</v>
      </c>
      <c r="G1521" s="1336">
        <f t="shared" si="23"/>
        <v>67558</v>
      </c>
      <c r="I1521" s="902"/>
    </row>
    <row r="1522" spans="1:9" ht="15.75">
      <c r="A1522" s="1350" t="s">
        <v>3656</v>
      </c>
      <c r="B1522" s="1351">
        <v>140</v>
      </c>
      <c r="C1522" s="1351">
        <v>380</v>
      </c>
      <c r="D1522" s="1351">
        <v>900</v>
      </c>
      <c r="E1522" s="1568">
        <v>2277</v>
      </c>
      <c r="F1522" s="1573">
        <v>73329</v>
      </c>
      <c r="G1522" s="1337">
        <f t="shared" si="23"/>
        <v>73329</v>
      </c>
      <c r="I1522" s="902"/>
    </row>
    <row r="1523" spans="1:9" ht="15.75">
      <c r="A1523" s="1350" t="s">
        <v>3657</v>
      </c>
      <c r="B1523" s="1351">
        <v>140</v>
      </c>
      <c r="C1523" s="1351">
        <v>380</v>
      </c>
      <c r="D1523" s="1351">
        <v>1000</v>
      </c>
      <c r="E1523" s="1568">
        <v>2603</v>
      </c>
      <c r="F1523" s="1573">
        <v>79101</v>
      </c>
      <c r="G1523" s="1337">
        <f t="shared" si="23"/>
        <v>79101</v>
      </c>
      <c r="I1523" s="902"/>
    </row>
    <row r="1524" spans="1:9" ht="15.75">
      <c r="A1524" s="1350" t="s">
        <v>3658</v>
      </c>
      <c r="B1524" s="1351">
        <v>140</v>
      </c>
      <c r="C1524" s="1351">
        <v>380</v>
      </c>
      <c r="D1524" s="1351">
        <v>1100</v>
      </c>
      <c r="E1524" s="1568">
        <v>2928</v>
      </c>
      <c r="F1524" s="1573">
        <v>84870</v>
      </c>
      <c r="G1524" s="1337">
        <f t="shared" si="23"/>
        <v>84870</v>
      </c>
      <c r="I1524" s="902"/>
    </row>
    <row r="1525" spans="1:9" ht="15.75">
      <c r="A1525" s="1350" t="s">
        <v>3659</v>
      </c>
      <c r="B1525" s="1351">
        <v>140</v>
      </c>
      <c r="C1525" s="1351">
        <v>380</v>
      </c>
      <c r="D1525" s="1351">
        <v>1200</v>
      </c>
      <c r="E1525" s="1568">
        <v>3253</v>
      </c>
      <c r="F1525" s="1573">
        <v>90640</v>
      </c>
      <c r="G1525" s="1337">
        <f t="shared" si="23"/>
        <v>90640</v>
      </c>
      <c r="I1525" s="902"/>
    </row>
    <row r="1526" spans="1:9" ht="15.75">
      <c r="A1526" s="1350" t="s">
        <v>3660</v>
      </c>
      <c r="B1526" s="1351">
        <v>140</v>
      </c>
      <c r="C1526" s="1351">
        <v>380</v>
      </c>
      <c r="D1526" s="1351">
        <v>1300</v>
      </c>
      <c r="E1526" s="1568">
        <v>3579</v>
      </c>
      <c r="F1526" s="1573">
        <v>96411</v>
      </c>
      <c r="G1526" s="1337">
        <f t="shared" si="23"/>
        <v>96411</v>
      </c>
      <c r="I1526" s="902"/>
    </row>
    <row r="1527" spans="1:9" ht="15.75">
      <c r="A1527" s="1350" t="s">
        <v>3661</v>
      </c>
      <c r="B1527" s="1351">
        <v>140</v>
      </c>
      <c r="C1527" s="1351">
        <v>380</v>
      </c>
      <c r="D1527" s="1351">
        <v>1400</v>
      </c>
      <c r="E1527" s="1568">
        <v>3904</v>
      </c>
      <c r="F1527" s="1573">
        <v>102183</v>
      </c>
      <c r="G1527" s="1337">
        <f t="shared" si="23"/>
        <v>102183</v>
      </c>
      <c r="I1527" s="902"/>
    </row>
    <row r="1528" spans="1:9" ht="15.75">
      <c r="A1528" s="1350" t="s">
        <v>3662</v>
      </c>
      <c r="B1528" s="1351">
        <v>140</v>
      </c>
      <c r="C1528" s="1351">
        <v>380</v>
      </c>
      <c r="D1528" s="1351">
        <v>1500</v>
      </c>
      <c r="E1528" s="1568">
        <v>4229</v>
      </c>
      <c r="F1528" s="1573">
        <v>107952</v>
      </c>
      <c r="G1528" s="1337">
        <f t="shared" si="23"/>
        <v>107952</v>
      </c>
      <c r="I1528" s="902"/>
    </row>
    <row r="1529" spans="1:9" ht="15.75">
      <c r="A1529" s="1350" t="s">
        <v>3663</v>
      </c>
      <c r="B1529" s="1351">
        <v>140</v>
      </c>
      <c r="C1529" s="1351">
        <v>380</v>
      </c>
      <c r="D1529" s="1351">
        <v>1600</v>
      </c>
      <c r="E1529" s="1568">
        <v>4555</v>
      </c>
      <c r="F1529" s="1573">
        <v>113721</v>
      </c>
      <c r="G1529" s="1337">
        <f t="shared" si="23"/>
        <v>113721</v>
      </c>
      <c r="I1529" s="902"/>
    </row>
    <row r="1530" spans="1:9" ht="15.75">
      <c r="A1530" s="1350" t="s">
        <v>3664</v>
      </c>
      <c r="B1530" s="1351">
        <v>140</v>
      </c>
      <c r="C1530" s="1351">
        <v>380</v>
      </c>
      <c r="D1530" s="1351">
        <v>1700</v>
      </c>
      <c r="E1530" s="1568">
        <v>4880</v>
      </c>
      <c r="F1530" s="1573">
        <v>119493</v>
      </c>
      <c r="G1530" s="1337">
        <f t="shared" si="23"/>
        <v>119493</v>
      </c>
      <c r="I1530" s="902"/>
    </row>
    <row r="1531" spans="1:9" ht="15.75">
      <c r="A1531" s="1350" t="s">
        <v>3665</v>
      </c>
      <c r="B1531" s="1351">
        <v>140</v>
      </c>
      <c r="C1531" s="1351">
        <v>380</v>
      </c>
      <c r="D1531" s="1351">
        <v>1800</v>
      </c>
      <c r="E1531" s="1568">
        <v>5205</v>
      </c>
      <c r="F1531" s="1573">
        <v>125264</v>
      </c>
      <c r="G1531" s="1337">
        <f t="shared" si="23"/>
        <v>125264</v>
      </c>
      <c r="I1531" s="902"/>
    </row>
    <row r="1532" spans="1:9" ht="15.75">
      <c r="A1532" s="1350" t="s">
        <v>3666</v>
      </c>
      <c r="B1532" s="1351">
        <v>140</v>
      </c>
      <c r="C1532" s="1351">
        <v>380</v>
      </c>
      <c r="D1532" s="1351">
        <v>1900</v>
      </c>
      <c r="E1532" s="1568">
        <v>5531</v>
      </c>
      <c r="F1532" s="1573">
        <v>131034</v>
      </c>
      <c r="G1532" s="1337">
        <f t="shared" si="23"/>
        <v>131034</v>
      </c>
      <c r="I1532" s="902"/>
    </row>
    <row r="1533" spans="1:9" ht="15.75">
      <c r="A1533" s="1350" t="s">
        <v>3667</v>
      </c>
      <c r="B1533" s="1351">
        <v>140</v>
      </c>
      <c r="C1533" s="1351">
        <v>380</v>
      </c>
      <c r="D1533" s="1351">
        <v>2000</v>
      </c>
      <c r="E1533" s="1568">
        <v>5856</v>
      </c>
      <c r="F1533" s="1573">
        <v>136803</v>
      </c>
      <c r="G1533" s="1337">
        <f t="shared" si="23"/>
        <v>136803</v>
      </c>
      <c r="I1533" s="902"/>
    </row>
    <row r="1534" spans="1:9" ht="15.75">
      <c r="A1534" s="1350" t="s">
        <v>3668</v>
      </c>
      <c r="B1534" s="1351">
        <v>140</v>
      </c>
      <c r="C1534" s="1351">
        <v>380</v>
      </c>
      <c r="D1534" s="1351">
        <v>2100</v>
      </c>
      <c r="E1534" s="1568">
        <v>6181</v>
      </c>
      <c r="F1534" s="1573">
        <v>142575</v>
      </c>
      <c r="G1534" s="1337">
        <f t="shared" si="23"/>
        <v>142575</v>
      </c>
      <c r="I1534" s="902"/>
    </row>
    <row r="1535" spans="1:9" ht="15.75">
      <c r="A1535" s="1350" t="s">
        <v>3669</v>
      </c>
      <c r="B1535" s="1351">
        <v>140</v>
      </c>
      <c r="C1535" s="1351">
        <v>380</v>
      </c>
      <c r="D1535" s="1351">
        <v>2200</v>
      </c>
      <c r="E1535" s="1568">
        <v>6507</v>
      </c>
      <c r="F1535" s="1573">
        <v>148346</v>
      </c>
      <c r="G1535" s="1337">
        <f t="shared" si="23"/>
        <v>148346</v>
      </c>
      <c r="I1535" s="902"/>
    </row>
    <row r="1536" spans="1:9" ht="15.75">
      <c r="A1536" s="1350" t="s">
        <v>3670</v>
      </c>
      <c r="B1536" s="1351">
        <v>140</v>
      </c>
      <c r="C1536" s="1351">
        <v>380</v>
      </c>
      <c r="D1536" s="1351">
        <v>2300</v>
      </c>
      <c r="E1536" s="1568">
        <v>6832</v>
      </c>
      <c r="F1536" s="1573">
        <v>154115</v>
      </c>
      <c r="G1536" s="1337">
        <f t="shared" si="23"/>
        <v>154115</v>
      </c>
      <c r="I1536" s="902"/>
    </row>
    <row r="1537" spans="1:9" ht="15.75">
      <c r="A1537" s="1350" t="s">
        <v>3671</v>
      </c>
      <c r="B1537" s="1351">
        <v>140</v>
      </c>
      <c r="C1537" s="1351">
        <v>380</v>
      </c>
      <c r="D1537" s="1351">
        <v>2400</v>
      </c>
      <c r="E1537" s="1568">
        <v>7157</v>
      </c>
      <c r="F1537" s="1573">
        <v>159885</v>
      </c>
      <c r="G1537" s="1337">
        <f t="shared" si="23"/>
        <v>159885</v>
      </c>
      <c r="I1537" s="902"/>
    </row>
    <row r="1538" spans="1:9" ht="15.75">
      <c r="A1538" s="1350" t="s">
        <v>3672</v>
      </c>
      <c r="B1538" s="1351">
        <v>140</v>
      </c>
      <c r="C1538" s="1351">
        <v>380</v>
      </c>
      <c r="D1538" s="1351">
        <v>2500</v>
      </c>
      <c r="E1538" s="1568">
        <v>7483</v>
      </c>
      <c r="F1538" s="1573">
        <v>165656</v>
      </c>
      <c r="G1538" s="1337">
        <f t="shared" si="23"/>
        <v>165656</v>
      </c>
      <c r="I1538" s="902"/>
    </row>
    <row r="1539" spans="1:9" ht="15.75">
      <c r="A1539" s="1350" t="s">
        <v>3673</v>
      </c>
      <c r="B1539" s="1351">
        <v>140</v>
      </c>
      <c r="C1539" s="1351">
        <v>380</v>
      </c>
      <c r="D1539" s="1351">
        <v>2600</v>
      </c>
      <c r="E1539" s="1568">
        <v>7808</v>
      </c>
      <c r="F1539" s="1573">
        <v>171428</v>
      </c>
      <c r="G1539" s="1337">
        <f t="shared" si="23"/>
        <v>171428</v>
      </c>
      <c r="I1539" s="902"/>
    </row>
    <row r="1540" spans="1:9" ht="15.75">
      <c r="A1540" s="1350" t="s">
        <v>3674</v>
      </c>
      <c r="B1540" s="1351">
        <v>140</v>
      </c>
      <c r="C1540" s="1351">
        <v>380</v>
      </c>
      <c r="D1540" s="1351">
        <v>2700</v>
      </c>
      <c r="E1540" s="1568">
        <v>8133</v>
      </c>
      <c r="F1540" s="1573">
        <v>177197</v>
      </c>
      <c r="G1540" s="1337">
        <f t="shared" si="23"/>
        <v>177197</v>
      </c>
      <c r="I1540" s="902"/>
    </row>
    <row r="1541" spans="1:9" ht="15.75">
      <c r="A1541" s="1350" t="s">
        <v>3675</v>
      </c>
      <c r="B1541" s="1351">
        <v>140</v>
      </c>
      <c r="C1541" s="1351">
        <v>380</v>
      </c>
      <c r="D1541" s="1351">
        <v>2800</v>
      </c>
      <c r="E1541" s="1568">
        <v>8459</v>
      </c>
      <c r="F1541" s="1573">
        <v>182966</v>
      </c>
      <c r="G1541" s="1337">
        <f t="shared" si="23"/>
        <v>182966</v>
      </c>
      <c r="I1541" s="902"/>
    </row>
    <row r="1542" spans="1:9" ht="15.75">
      <c r="A1542" s="1350" t="s">
        <v>3676</v>
      </c>
      <c r="B1542" s="1351">
        <v>140</v>
      </c>
      <c r="C1542" s="1351">
        <v>380</v>
      </c>
      <c r="D1542" s="1351">
        <v>2900</v>
      </c>
      <c r="E1542" s="1568">
        <v>8784</v>
      </c>
      <c r="F1542" s="1573">
        <v>188738</v>
      </c>
      <c r="G1542" s="1337">
        <f t="shared" si="23"/>
        <v>188738</v>
      </c>
      <c r="I1542" s="902"/>
    </row>
    <row r="1543" spans="1:9" ht="15.75">
      <c r="A1543" s="1350" t="s">
        <v>3677</v>
      </c>
      <c r="B1543" s="1351">
        <v>140</v>
      </c>
      <c r="C1543" s="1351">
        <v>380</v>
      </c>
      <c r="D1543" s="1351">
        <v>3000</v>
      </c>
      <c r="E1543" s="1568">
        <v>9109</v>
      </c>
      <c r="F1543" s="1573">
        <v>194510</v>
      </c>
      <c r="G1543" s="1337">
        <f t="shared" si="23"/>
        <v>194510</v>
      </c>
      <c r="I1543" s="902"/>
    </row>
    <row r="1544" spans="1:9" ht="15.75">
      <c r="A1544" s="1350" t="s">
        <v>3678</v>
      </c>
      <c r="B1544" s="1351">
        <v>140</v>
      </c>
      <c r="C1544" s="1351">
        <v>380</v>
      </c>
      <c r="D1544" s="1351">
        <v>3100</v>
      </c>
      <c r="E1544" s="1568">
        <v>9435</v>
      </c>
      <c r="F1544" s="1573">
        <v>200279</v>
      </c>
      <c r="G1544" s="1337">
        <f t="shared" si="23"/>
        <v>200279</v>
      </c>
      <c r="I1544" s="902"/>
    </row>
    <row r="1545" spans="1:9" ht="15.75">
      <c r="A1545" s="1350" t="s">
        <v>3679</v>
      </c>
      <c r="B1545" s="1351">
        <v>140</v>
      </c>
      <c r="C1545" s="1351">
        <v>380</v>
      </c>
      <c r="D1545" s="1351">
        <v>3200</v>
      </c>
      <c r="E1545" s="1568">
        <v>9760</v>
      </c>
      <c r="F1545" s="1573">
        <v>206048</v>
      </c>
      <c r="G1545" s="1337">
        <f t="shared" si="23"/>
        <v>206048</v>
      </c>
      <c r="I1545" s="902"/>
    </row>
    <row r="1546" spans="1:9" ht="15.75">
      <c r="A1546" s="1350" t="s">
        <v>3680</v>
      </c>
      <c r="B1546" s="1351">
        <v>140</v>
      </c>
      <c r="C1546" s="1351">
        <v>380</v>
      </c>
      <c r="D1546" s="1351">
        <v>3300</v>
      </c>
      <c r="E1546" s="1568">
        <v>10085</v>
      </c>
      <c r="F1546" s="1573">
        <v>211820</v>
      </c>
      <c r="G1546" s="1337">
        <f t="shared" si="23"/>
        <v>211820</v>
      </c>
      <c r="I1546" s="902"/>
    </row>
    <row r="1547" spans="1:9" ht="15.75">
      <c r="A1547" s="1350" t="s">
        <v>3681</v>
      </c>
      <c r="B1547" s="1351">
        <v>140</v>
      </c>
      <c r="C1547" s="1351">
        <v>380</v>
      </c>
      <c r="D1547" s="1351">
        <v>3400</v>
      </c>
      <c r="E1547" s="1568">
        <v>10411</v>
      </c>
      <c r="F1547" s="1573">
        <v>217591</v>
      </c>
      <c r="G1547" s="1337">
        <f t="shared" si="23"/>
        <v>217591</v>
      </c>
      <c r="I1547" s="902"/>
    </row>
    <row r="1548" spans="1:9" ht="15.75">
      <c r="A1548" s="1350" t="s">
        <v>3682</v>
      </c>
      <c r="B1548" s="1351">
        <v>140</v>
      </c>
      <c r="C1548" s="1351">
        <v>380</v>
      </c>
      <c r="D1548" s="1351">
        <v>3500</v>
      </c>
      <c r="E1548" s="1568">
        <v>10736</v>
      </c>
      <c r="F1548" s="1573">
        <v>223360</v>
      </c>
      <c r="G1548" s="1337">
        <f t="shared" si="23"/>
        <v>223360</v>
      </c>
      <c r="I1548" s="902"/>
    </row>
    <row r="1549" spans="1:9" ht="15.75">
      <c r="A1549" s="1350" t="s">
        <v>3683</v>
      </c>
      <c r="B1549" s="1351">
        <v>140</v>
      </c>
      <c r="C1549" s="1351">
        <v>380</v>
      </c>
      <c r="D1549" s="1351">
        <v>3600</v>
      </c>
      <c r="E1549" s="1568">
        <v>11061</v>
      </c>
      <c r="F1549" s="1573">
        <v>229130</v>
      </c>
      <c r="G1549" s="1337">
        <f t="shared" ref="G1549:G1563" si="24">(F1549-F1549*$B$4)</f>
        <v>229130</v>
      </c>
      <c r="I1549" s="902"/>
    </row>
    <row r="1550" spans="1:9" ht="15.75">
      <c r="A1550" s="1350" t="s">
        <v>3684</v>
      </c>
      <c r="B1550" s="1351">
        <v>140</v>
      </c>
      <c r="C1550" s="1351">
        <v>380</v>
      </c>
      <c r="D1550" s="1351">
        <v>3700</v>
      </c>
      <c r="E1550" s="1568">
        <v>11387</v>
      </c>
      <c r="F1550" s="1573">
        <v>234901</v>
      </c>
      <c r="G1550" s="1337">
        <f t="shared" si="24"/>
        <v>234901</v>
      </c>
      <c r="I1550" s="902"/>
    </row>
    <row r="1551" spans="1:9" ht="15.75">
      <c r="A1551" s="1350" t="s">
        <v>3685</v>
      </c>
      <c r="B1551" s="1351">
        <v>140</v>
      </c>
      <c r="C1551" s="1351">
        <v>380</v>
      </c>
      <c r="D1551" s="1351">
        <v>3800</v>
      </c>
      <c r="E1551" s="1568">
        <v>11712</v>
      </c>
      <c r="F1551" s="1573">
        <v>240673</v>
      </c>
      <c r="G1551" s="1337">
        <f t="shared" si="24"/>
        <v>240673</v>
      </c>
      <c r="I1551" s="902"/>
    </row>
    <row r="1552" spans="1:9" ht="15.75">
      <c r="A1552" s="1350" t="s">
        <v>3686</v>
      </c>
      <c r="B1552" s="1351">
        <v>140</v>
      </c>
      <c r="C1552" s="1351">
        <v>380</v>
      </c>
      <c r="D1552" s="1351">
        <v>3900</v>
      </c>
      <c r="E1552" s="1568">
        <v>12037</v>
      </c>
      <c r="F1552" s="1573">
        <v>246442</v>
      </c>
      <c r="G1552" s="1337">
        <f t="shared" si="24"/>
        <v>246442</v>
      </c>
      <c r="I1552" s="902"/>
    </row>
    <row r="1553" spans="1:9" ht="15.75">
      <c r="A1553" s="1350" t="s">
        <v>3687</v>
      </c>
      <c r="B1553" s="1351">
        <v>140</v>
      </c>
      <c r="C1553" s="1351">
        <v>380</v>
      </c>
      <c r="D1553" s="1351">
        <v>4000</v>
      </c>
      <c r="E1553" s="1568">
        <v>12363</v>
      </c>
      <c r="F1553" s="1573">
        <v>252211</v>
      </c>
      <c r="G1553" s="1337">
        <f t="shared" si="24"/>
        <v>252211</v>
      </c>
      <c r="I1553" s="902"/>
    </row>
    <row r="1554" spans="1:9" ht="15.75">
      <c r="A1554" s="1350" t="s">
        <v>3688</v>
      </c>
      <c r="B1554" s="1351">
        <v>140</v>
      </c>
      <c r="C1554" s="1351">
        <v>380</v>
      </c>
      <c r="D1554" s="1351">
        <v>4100</v>
      </c>
      <c r="E1554" s="1568">
        <v>12688</v>
      </c>
      <c r="F1554" s="1573">
        <v>257983</v>
      </c>
      <c r="G1554" s="1337">
        <f t="shared" si="24"/>
        <v>257983</v>
      </c>
      <c r="I1554" s="902"/>
    </row>
    <row r="1555" spans="1:9" ht="15.75">
      <c r="A1555" s="1350" t="s">
        <v>3689</v>
      </c>
      <c r="B1555" s="1351">
        <v>140</v>
      </c>
      <c r="C1555" s="1351">
        <v>380</v>
      </c>
      <c r="D1555" s="1351">
        <v>4200</v>
      </c>
      <c r="E1555" s="1568">
        <v>13013</v>
      </c>
      <c r="F1555" s="1573">
        <v>263755</v>
      </c>
      <c r="G1555" s="1337">
        <f t="shared" si="24"/>
        <v>263755</v>
      </c>
      <c r="I1555" s="902"/>
    </row>
    <row r="1556" spans="1:9" ht="15.75">
      <c r="A1556" s="1350" t="s">
        <v>3690</v>
      </c>
      <c r="B1556" s="1351">
        <v>140</v>
      </c>
      <c r="C1556" s="1351">
        <v>380</v>
      </c>
      <c r="D1556" s="1351">
        <v>4300</v>
      </c>
      <c r="E1556" s="1568">
        <v>13339</v>
      </c>
      <c r="F1556" s="1573">
        <v>269524</v>
      </c>
      <c r="G1556" s="1337">
        <f t="shared" si="24"/>
        <v>269524</v>
      </c>
      <c r="I1556" s="902"/>
    </row>
    <row r="1557" spans="1:9" ht="15.75">
      <c r="A1557" s="1350" t="s">
        <v>3691</v>
      </c>
      <c r="B1557" s="1351">
        <v>140</v>
      </c>
      <c r="C1557" s="1351">
        <v>380</v>
      </c>
      <c r="D1557" s="1351">
        <v>4400</v>
      </c>
      <c r="E1557" s="1568">
        <v>13664</v>
      </c>
      <c r="F1557" s="1573">
        <v>275293</v>
      </c>
      <c r="G1557" s="1337">
        <f t="shared" si="24"/>
        <v>275293</v>
      </c>
      <c r="I1557" s="902"/>
    </row>
    <row r="1558" spans="1:9" ht="15.75">
      <c r="A1558" s="1350" t="s">
        <v>3692</v>
      </c>
      <c r="B1558" s="1351">
        <v>140</v>
      </c>
      <c r="C1558" s="1351">
        <v>380</v>
      </c>
      <c r="D1558" s="1351">
        <v>4500</v>
      </c>
      <c r="E1558" s="1568">
        <v>13989</v>
      </c>
      <c r="F1558" s="1573">
        <v>281065</v>
      </c>
      <c r="G1558" s="1337">
        <f t="shared" si="24"/>
        <v>281065</v>
      </c>
      <c r="I1558" s="902"/>
    </row>
    <row r="1559" spans="1:9" ht="15.75">
      <c r="A1559" s="1350" t="s">
        <v>3693</v>
      </c>
      <c r="B1559" s="1351">
        <v>140</v>
      </c>
      <c r="C1559" s="1351">
        <v>380</v>
      </c>
      <c r="D1559" s="1351">
        <v>4600</v>
      </c>
      <c r="E1559" s="1568">
        <v>14315</v>
      </c>
      <c r="F1559" s="1573">
        <v>286836</v>
      </c>
      <c r="G1559" s="1337">
        <f t="shared" si="24"/>
        <v>286836</v>
      </c>
      <c r="I1559" s="902"/>
    </row>
    <row r="1560" spans="1:9" ht="15.75">
      <c r="A1560" s="1350" t="s">
        <v>3694</v>
      </c>
      <c r="B1560" s="1351">
        <v>140</v>
      </c>
      <c r="C1560" s="1351">
        <v>380</v>
      </c>
      <c r="D1560" s="1351">
        <v>4700</v>
      </c>
      <c r="E1560" s="1568">
        <v>14640</v>
      </c>
      <c r="F1560" s="1573">
        <v>292606</v>
      </c>
      <c r="G1560" s="1337">
        <f t="shared" si="24"/>
        <v>292606</v>
      </c>
      <c r="I1560" s="902"/>
    </row>
    <row r="1561" spans="1:9" ht="15.75">
      <c r="A1561" s="1350" t="s">
        <v>3695</v>
      </c>
      <c r="B1561" s="1351">
        <v>140</v>
      </c>
      <c r="C1561" s="1351">
        <v>380</v>
      </c>
      <c r="D1561" s="1351">
        <v>4800</v>
      </c>
      <c r="E1561" s="1568">
        <v>14965</v>
      </c>
      <c r="F1561" s="1573">
        <v>298375</v>
      </c>
      <c r="G1561" s="1337">
        <f t="shared" si="24"/>
        <v>298375</v>
      </c>
      <c r="I1561" s="902"/>
    </row>
    <row r="1562" spans="1:9" ht="15.75">
      <c r="A1562" s="1350" t="s">
        <v>3696</v>
      </c>
      <c r="B1562" s="1351">
        <v>140</v>
      </c>
      <c r="C1562" s="1351">
        <v>380</v>
      </c>
      <c r="D1562" s="1351">
        <v>4900</v>
      </c>
      <c r="E1562" s="1568">
        <v>15291</v>
      </c>
      <c r="F1562" s="1573">
        <v>304146</v>
      </c>
      <c r="G1562" s="1337">
        <f t="shared" si="24"/>
        <v>304146</v>
      </c>
      <c r="I1562" s="902"/>
    </row>
    <row r="1563" spans="1:9" ht="16.5" thickBot="1">
      <c r="A1563" s="1352" t="s">
        <v>3697</v>
      </c>
      <c r="B1563" s="1342">
        <v>140</v>
      </c>
      <c r="C1563" s="1342">
        <v>380</v>
      </c>
      <c r="D1563" s="1342">
        <v>5000</v>
      </c>
      <c r="E1563" s="1569">
        <v>15616</v>
      </c>
      <c r="F1563" s="1438">
        <v>309918</v>
      </c>
      <c r="G1563" s="1338">
        <f t="shared" si="24"/>
        <v>309918</v>
      </c>
      <c r="I1563" s="902"/>
    </row>
  </sheetData>
  <mergeCells count="6">
    <mergeCell ref="A1:G1"/>
    <mergeCell ref="A9:G9"/>
    <mergeCell ref="A10:F10"/>
    <mergeCell ref="F6:F7"/>
    <mergeCell ref="G6:G7"/>
    <mergeCell ref="A6:A7"/>
  </mergeCells>
  <pageMargins left="0.7" right="0.7" top="0.75" bottom="0.75" header="0.3" footer="0.3"/>
  <pageSetup paperSize="9"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1">
    <tabColor rgb="FFFF0000"/>
  </sheetPr>
  <dimension ref="A1:F100"/>
  <sheetViews>
    <sheetView topLeftCell="A82" workbookViewId="0">
      <selection activeCell="O38" sqref="O38"/>
    </sheetView>
  </sheetViews>
  <sheetFormatPr defaultColWidth="9.140625" defaultRowHeight="15"/>
  <cols>
    <col min="1" max="1" width="79.85546875" style="786" customWidth="1"/>
    <col min="2" max="2" width="10.28515625" style="786" bestFit="1" customWidth="1"/>
    <col min="3" max="3" width="9.140625" style="786"/>
    <col min="4" max="4" width="16.85546875" style="786" bestFit="1" customWidth="1"/>
    <col min="5" max="16384" width="9.140625" style="786"/>
  </cols>
  <sheetData>
    <row r="1" spans="1:3">
      <c r="A1" s="786" t="s">
        <v>6193</v>
      </c>
    </row>
    <row r="4" spans="1:3">
      <c r="A4" s="786" t="s">
        <v>4</v>
      </c>
    </row>
    <row r="5" spans="1:3">
      <c r="A5" s="2054" t="s">
        <v>15</v>
      </c>
      <c r="B5" s="2054" t="s">
        <v>6194</v>
      </c>
      <c r="C5" s="2054" t="s">
        <v>6195</v>
      </c>
    </row>
    <row r="6" spans="1:3">
      <c r="A6" s="2054"/>
      <c r="B6" s="2054"/>
      <c r="C6" s="2054"/>
    </row>
    <row r="7" spans="1:3">
      <c r="A7" s="787" t="s">
        <v>6109</v>
      </c>
      <c r="B7" s="788">
        <f>VLOOKUP(A7,'[3]Лист2 (Наценка)'!$A$13:$L$89,12,0)</f>
        <v>90.856741668793063</v>
      </c>
      <c r="C7" s="788">
        <f>VLOOKUP(A7,'[3]Лист2 (Наценка)'!$A$13:$O$89,15,0)</f>
        <v>156.64955460136733</v>
      </c>
    </row>
    <row r="8" spans="1:3">
      <c r="A8" s="787" t="s">
        <v>6110</v>
      </c>
      <c r="B8" s="788">
        <f>VLOOKUP(A8,'[3]Лист2 (Наценка)'!$A$13:$L$89,12,0)</f>
        <v>105.89275988772644</v>
      </c>
      <c r="C8" s="788">
        <f>VLOOKUP(A8,'[3]Лист2 (Наценка)'!$A$13:$O$89,15,0)</f>
        <v>182.57372394435592</v>
      </c>
    </row>
    <row r="9" spans="1:3">
      <c r="A9" s="787" t="s">
        <v>6111</v>
      </c>
      <c r="B9" s="788">
        <f>VLOOKUP(A9,'[3]Лист2 (Наценка)'!$A$13:$L$89,12,0)</f>
        <v>120.97064950242407</v>
      </c>
      <c r="C9" s="788">
        <f>VLOOKUP(A9,'[3]Лист2 (Наценка)'!$A$13:$O$89,15,0)</f>
        <v>208.57008534900697</v>
      </c>
    </row>
    <row r="10" spans="1:3">
      <c r="A10" s="787" t="s">
        <v>6112</v>
      </c>
      <c r="B10" s="788">
        <f>VLOOKUP(A10,'[3]Лист2 (Наценка)'!$A$13:$L$89,12,0)</f>
        <v>136.00666772135742</v>
      </c>
      <c r="C10" s="788">
        <f>VLOOKUP(A10,'[3]Лист2 (Наценка)'!$A$13:$O$89,15,0)</f>
        <v>234.49425469199551</v>
      </c>
    </row>
    <row r="11" spans="1:3">
      <c r="A11" s="787" t="s">
        <v>6113</v>
      </c>
      <c r="B11" s="788">
        <f>VLOOKUP(A11,'[3]Лист2 (Наценка)'!$A$13:$L$89,12,0)</f>
        <v>151.03849880071465</v>
      </c>
      <c r="C11" s="788">
        <f>VLOOKUP(A11,'[3]Лист2 (Наценка)'!$A$13:$O$89,15,0)</f>
        <v>260.41120482881831</v>
      </c>
    </row>
    <row r="12" spans="1:3">
      <c r="A12" s="787" t="s">
        <v>6114</v>
      </c>
      <c r="B12" s="788">
        <f>VLOOKUP(A12,'[3]Лист2 (Наценка)'!$A$13:$L$89,12,0)</f>
        <v>166.32155825465668</v>
      </c>
      <c r="C12" s="788">
        <f>VLOOKUP(A12,'[3]Лист2 (Наценка)'!$A$13:$O$89,15,0)</f>
        <v>286.7613073356149</v>
      </c>
    </row>
    <row r="13" spans="1:3">
      <c r="A13" s="787" t="s">
        <v>6115</v>
      </c>
      <c r="B13" s="788">
        <f>VLOOKUP(A13,'[3]Лист2 (Наценка)'!$A$13:$L$89,12,0)</f>
        <v>180.42384434804779</v>
      </c>
      <c r="C13" s="788">
        <f>VLOOKUP(A13,'[3]Лист2 (Наценка)'!$A$13:$O$89,15,0)</f>
        <v>311.07559370353061</v>
      </c>
    </row>
    <row r="14" spans="1:3">
      <c r="A14" s="787" t="s">
        <v>6116</v>
      </c>
      <c r="B14" s="788">
        <f>VLOOKUP(A14,'[3]Лист2 (Наценка)'!$A$13:$L$89,12,0)</f>
        <v>194.79829451390657</v>
      </c>
      <c r="C14" s="788">
        <f>VLOOKUP(A14,'[3]Лист2 (Наценка)'!$A$13:$O$89,15,0)</f>
        <v>335.85912847225268</v>
      </c>
    </row>
    <row r="15" spans="1:3">
      <c r="A15" s="787" t="s">
        <v>6117</v>
      </c>
      <c r="B15" s="788">
        <f>VLOOKUP(A15,'[3]Лист2 (Наценка)'!$A$13:$L$89,12,0)</f>
        <v>208.90058060729768</v>
      </c>
      <c r="C15" s="788">
        <f>VLOOKUP(A15,'[3]Лист2 (Наценка)'!$A$13:$O$89,15,0)</f>
        <v>360.17341484016839</v>
      </c>
    </row>
    <row r="16" spans="1:3">
      <c r="A16" s="787" t="s">
        <v>6118</v>
      </c>
      <c r="B16" s="788">
        <f>VLOOKUP(A16,'[3]Лист2 (Наценка)'!$A$13:$L$89,12,0)</f>
        <v>223.5723176830823</v>
      </c>
      <c r="C16" s="788">
        <f>VLOOKUP(A16,'[3]Лист2 (Наценка)'!$A$13:$O$89,15,0)</f>
        <v>385.46951324669357</v>
      </c>
    </row>
    <row r="17" spans="1:3">
      <c r="A17" s="787" t="s">
        <v>6119</v>
      </c>
      <c r="B17" s="788">
        <f>VLOOKUP(A17,'[3]Лист2 (Наценка)'!$A$13:$L$89,12,0)</f>
        <v>237.6704166368973</v>
      </c>
      <c r="C17" s="788">
        <f>VLOOKUP(A17,'[3]Лист2 (Наценка)'!$A$13:$O$89,15,0)</f>
        <v>409.77658040844358</v>
      </c>
    </row>
    <row r="18" spans="1:3">
      <c r="A18" s="789" t="s">
        <v>6122</v>
      </c>
      <c r="B18" s="788">
        <f>VLOOKUP(A18,'[3]Лист2 (Наценка)'!$A$13:$L$89,12,0)</f>
        <v>87.590772799183497</v>
      </c>
      <c r="C18" s="788">
        <f>VLOOKUP(A18,'[3]Лист2 (Наценка)'!$A$13:$O$89,15,0)</f>
        <v>151.01857379169567</v>
      </c>
    </row>
    <row r="19" spans="1:3">
      <c r="A19" s="789" t="s">
        <v>6123</v>
      </c>
      <c r="B19" s="788">
        <f>VLOOKUP(A19,'[3]Лист2 (Наценка)'!$A$13:$L$89,12,0)</f>
        <v>100.98961944373576</v>
      </c>
      <c r="C19" s="788">
        <f>VLOOKUP(A19,'[3]Лист2 (Наценка)'!$A$13:$O$89,15,0)</f>
        <v>174.12003352368234</v>
      </c>
    </row>
    <row r="20" spans="1:3">
      <c r="A20" s="789" t="s">
        <v>6124</v>
      </c>
      <c r="B20" s="788">
        <f>VLOOKUP(A20,'[3]Лист2 (Наценка)'!$A$13:$L$89,12,0)</f>
        <v>114.43452462362842</v>
      </c>
      <c r="C20" s="788">
        <f>VLOOKUP(A20,'[3]Лист2 (Наценка)'!$A$13:$O$89,15,0)</f>
        <v>197.30090452349725</v>
      </c>
    </row>
    <row r="21" spans="1:3">
      <c r="A21" s="789" t="s">
        <v>6125</v>
      </c>
      <c r="B21" s="788">
        <f>VLOOKUP(A21,'[3]Лист2 (Наценка)'!$A$13:$L$89,12,0)</f>
        <v>127.83337126818066</v>
      </c>
      <c r="C21" s="788">
        <f>VLOOKUP(A21,'[3]Лист2 (Наценка)'!$A$13:$O$89,15,0)</f>
        <v>220.40236425548386</v>
      </c>
    </row>
    <row r="22" spans="1:3">
      <c r="A22" s="789" t="s">
        <v>6126</v>
      </c>
      <c r="B22" s="788">
        <f>VLOOKUP(A22,'[3]Лист2 (Наценка)'!$A$13:$L$89,12,0)</f>
        <v>141.23221791273295</v>
      </c>
      <c r="C22" s="788">
        <f>VLOOKUP(A22,'[3]Лист2 (Наценка)'!$A$13:$O$89,15,0)</f>
        <v>243.50382398747058</v>
      </c>
    </row>
    <row r="23" spans="1:3">
      <c r="A23" s="789" t="s">
        <v>6127</v>
      </c>
      <c r="B23" s="788">
        <f>VLOOKUP(A23,'[3]Лист2 (Наценка)'!$A$13:$L$89,12,0)</f>
        <v>154.88229293187038</v>
      </c>
      <c r="C23" s="788">
        <f>VLOOKUP(A23,'[3]Лист2 (Наценка)'!$A$13:$O$89,15,0)</f>
        <v>267.03843608943168</v>
      </c>
    </row>
    <row r="24" spans="1:3">
      <c r="A24" s="789" t="s">
        <v>6128</v>
      </c>
      <c r="B24" s="788">
        <f>VLOOKUP(A24,'[3]Лист2 (Наценка)'!$A$13:$L$89,12,0)</f>
        <v>167.3432203113039</v>
      </c>
      <c r="C24" s="788">
        <f>VLOOKUP(A24,'[3]Лист2 (Наценка)'!$A$13:$O$89,15,0)</f>
        <v>288.52279364017909</v>
      </c>
    </row>
    <row r="25" spans="1:3">
      <c r="A25" s="789" t="s">
        <v>6129</v>
      </c>
      <c r="B25" s="788">
        <f>VLOOKUP(A25,'[3]Лист2 (Наценка)'!$A$13:$L$89,12,0)</f>
        <v>180.08887318193416</v>
      </c>
      <c r="C25" s="788">
        <f>VLOOKUP(A25,'[3]Лист2 (Наценка)'!$A$13:$O$89,15,0)</f>
        <v>310.49805721023125</v>
      </c>
    </row>
    <row r="26" spans="1:3">
      <c r="A26" s="789" t="s">
        <v>6130</v>
      </c>
      <c r="B26" s="788">
        <f>VLOOKUP(A26,'[3]Лист2 (Наценка)'!$A$13:$L$89,12,0)</f>
        <v>192.55398770094416</v>
      </c>
      <c r="C26" s="788">
        <f>VLOOKUP(A26,'[3]Лист2 (Наценка)'!$A$13:$O$89,15,0)</f>
        <v>331.98963396714504</v>
      </c>
    </row>
    <row r="27" spans="1:3">
      <c r="A27" s="789" t="s">
        <v>6131</v>
      </c>
      <c r="B27" s="788">
        <f>VLOOKUP(A27,'[3]Лист2 (Наценка)'!$A$13:$L$89,12,0)</f>
        <v>205.5927403419239</v>
      </c>
      <c r="C27" s="788">
        <f>VLOOKUP(A27,'[3]Лист2 (Наценка)'!$A$13:$O$89,15,0)</f>
        <v>354.47024196883427</v>
      </c>
    </row>
    <row r="28" spans="1:3">
      <c r="A28" s="789" t="s">
        <v>6132</v>
      </c>
      <c r="B28" s="788">
        <f>VLOOKUP(A28,'[3]Лист2 (Наценка)'!$A$13:$L$89,12,0)</f>
        <v>218.0578548609339</v>
      </c>
      <c r="C28" s="788">
        <f>VLOOKUP(A28,'[3]Лист2 (Наценка)'!$A$13:$O$89,15,0)</f>
        <v>375.96181872574806</v>
      </c>
    </row>
    <row r="29" spans="1:3">
      <c r="A29" s="790" t="s">
        <v>6134</v>
      </c>
      <c r="B29" s="788">
        <f>VLOOKUP(A29,'[3]Лист2 (Наценка)'!$A$13:$L$89,12,0)</f>
        <v>42.928306999999997</v>
      </c>
      <c r="C29" s="788">
        <f>VLOOKUP(A29,'[3]Лист2 (Наценка)'!$A$13:$O$89,15,0)</f>
        <v>74.014322413793082</v>
      </c>
    </row>
    <row r="30" spans="1:3">
      <c r="A30" s="790" t="s">
        <v>6135</v>
      </c>
      <c r="B30" s="788">
        <f>VLOOKUP(A30,'[3]Лист2 (Наценка)'!$A$13:$L$89,12,0)</f>
        <v>55.084519</v>
      </c>
      <c r="C30" s="788">
        <f>VLOOKUP(A30,'[3]Лист2 (Наценка)'!$A$13:$O$89,15,0)</f>
        <v>94.97330862068965</v>
      </c>
    </row>
    <row r="31" spans="1:3">
      <c r="A31" s="790" t="s">
        <v>6136</v>
      </c>
      <c r="B31" s="788">
        <f>VLOOKUP(A31,'[3]Лист2 (Наценка)'!$A$13:$L$89,12,0)</f>
        <v>69.929642000000001</v>
      </c>
      <c r="C31" s="788">
        <f>VLOOKUP(A31,'[3]Лист2 (Наценка)'!$A$13:$O$89,15,0)</f>
        <v>120.56834827586205</v>
      </c>
    </row>
    <row r="32" spans="1:3">
      <c r="A32" s="790" t="s">
        <v>6137</v>
      </c>
      <c r="B32" s="788">
        <f>VLOOKUP(A32,'[3]Лист2 (Наценка)'!$A$13:$L$89,12,0)</f>
        <v>84.779254000000009</v>
      </c>
      <c r="C32" s="788">
        <f>VLOOKUP(A32,'[3]Лист2 (Наценка)'!$A$13:$O$89,15,0)</f>
        <v>146.17112758620689</v>
      </c>
    </row>
    <row r="33" spans="1:3">
      <c r="A33" s="790" t="s">
        <v>6138</v>
      </c>
      <c r="B33" s="788">
        <f>VLOOKUP(A33,'[3]Лист2 (Наценка)'!$A$13:$L$89,12,0)</f>
        <v>95.314937</v>
      </c>
      <c r="C33" s="788">
        <f>VLOOKUP(A33,'[3]Лист2 (Наценка)'!$A$13:$O$89,15,0)</f>
        <v>164.33609827586204</v>
      </c>
    </row>
    <row r="34" spans="1:3">
      <c r="A34" s="790" t="s">
        <v>6139</v>
      </c>
      <c r="B34" s="788">
        <f>VLOOKUP(A34,'[3]Лист2 (Наценка)'!$A$13:$L$89,12,0)</f>
        <v>111.60102900000001</v>
      </c>
      <c r="C34" s="788">
        <f>VLOOKUP(A34,'[3]Лист2 (Наценка)'!$A$13:$O$89,15,0)</f>
        <v>192.41556724137931</v>
      </c>
    </row>
    <row r="35" spans="1:3">
      <c r="A35" s="790" t="s">
        <v>6140</v>
      </c>
      <c r="B35" s="788">
        <f>VLOOKUP(A35,'[3]Лист2 (Наценка)'!$A$13:$L$89,12,0)</f>
        <v>125.97031800000001</v>
      </c>
      <c r="C35" s="788">
        <f>VLOOKUP(A35,'[3]Лист2 (Наценка)'!$A$13:$O$89,15,0)</f>
        <v>217.19020344827584</v>
      </c>
    </row>
    <row r="36" spans="1:3">
      <c r="A36" s="790" t="s">
        <v>6141</v>
      </c>
      <c r="B36" s="788">
        <f>VLOOKUP(A36,'[3]Лист2 (Наценка)'!$A$13:$L$89,12,0)</f>
        <v>142.73673300000002</v>
      </c>
      <c r="C36" s="788">
        <f>VLOOKUP(A36,'[3]Лист2 (Наценка)'!$A$13:$O$89,15,0)</f>
        <v>246.09781551724137</v>
      </c>
    </row>
    <row r="37" spans="1:3">
      <c r="A37" s="790" t="s">
        <v>6142</v>
      </c>
      <c r="B37" s="788">
        <f>VLOOKUP(A37,'[3]Лист2 (Наценка)'!$A$13:$L$89,12,0)</f>
        <v>155.66954199999998</v>
      </c>
      <c r="C37" s="788">
        <f>VLOOKUP(A37,'[3]Лист2 (Наценка)'!$A$13:$O$89,15,0)</f>
        <v>268.39576206896544</v>
      </c>
    </row>
    <row r="38" spans="1:3">
      <c r="A38" s="790" t="s">
        <v>6143</v>
      </c>
      <c r="B38" s="788">
        <f>VLOOKUP(A38,'[3]Лист2 (Наценка)'!$A$13:$L$89,12,0)</f>
        <v>163.54324800000001</v>
      </c>
      <c r="C38" s="788">
        <f>VLOOKUP(A38,'[3]Лист2 (Наценка)'!$A$13:$O$89,15,0)</f>
        <v>281.97111724137926</v>
      </c>
    </row>
    <row r="39" spans="1:3">
      <c r="A39" s="790" t="s">
        <v>6144</v>
      </c>
      <c r="B39" s="788">
        <f>VLOOKUP(A39,'[3]Лист2 (Наценка)'!$A$13:$L$89,12,0)</f>
        <v>175.807196</v>
      </c>
      <c r="C39" s="788">
        <f>VLOOKUP(A39,'[3]Лист2 (Наценка)'!$A$13:$O$89,15,0)</f>
        <v>303.11585517241377</v>
      </c>
    </row>
    <row r="40" spans="1:3">
      <c r="A40" s="791" t="s">
        <v>6146</v>
      </c>
      <c r="B40" s="788">
        <f>VLOOKUP(A40,'[3]Лист2 (Наценка)'!$A$13:$L$89,12,0)</f>
        <v>36.122982999999998</v>
      </c>
      <c r="C40" s="788">
        <f>VLOOKUP(A40,'[3]Лист2 (Наценка)'!$A$13:$O$89,15,0)</f>
        <v>62.281005172413785</v>
      </c>
    </row>
    <row r="41" spans="1:3">
      <c r="A41" s="791" t="s">
        <v>6147</v>
      </c>
      <c r="B41" s="788">
        <f>VLOOKUP(A41,'[3]Лист2 (Наценка)'!$A$13:$L$89,12,0)</f>
        <v>45.971848999999999</v>
      </c>
      <c r="C41" s="788">
        <f>VLOOKUP(A41,'[3]Лист2 (Наценка)'!$A$13:$O$89,15,0)</f>
        <v>79.261808620689649</v>
      </c>
    </row>
    <row r="42" spans="1:3">
      <c r="A42" s="791" t="s">
        <v>6148</v>
      </c>
      <c r="B42" s="788">
        <f>VLOOKUP(A42,'[3]Лист2 (Наценка)'!$A$13:$L$89,12,0)</f>
        <v>56.332460999999995</v>
      </c>
      <c r="C42" s="788">
        <f>VLOOKUP(A42,'[3]Лист2 (Наценка)'!$A$13:$O$89,15,0)</f>
        <v>97.124932758620673</v>
      </c>
    </row>
    <row r="43" spans="1:3">
      <c r="A43" s="791" t="s">
        <v>6149</v>
      </c>
      <c r="B43" s="788">
        <f>VLOOKUP(A43,'[3]Лист2 (Наценка)'!$A$13:$L$89,12,0)</f>
        <v>67.236242000000004</v>
      </c>
      <c r="C43" s="788">
        <f>VLOOKUP(A43,'[3]Лист2 (Наценка)'!$A$13:$O$89,15,0)</f>
        <v>115.92455517241379</v>
      </c>
    </row>
    <row r="44" spans="1:3">
      <c r="A44" s="791" t="s">
        <v>6150</v>
      </c>
      <c r="B44" s="788">
        <f>VLOOKUP(A44,'[3]Лист2 (Наценка)'!$A$13:$L$89,12,0)</f>
        <v>78.135534000000007</v>
      </c>
      <c r="C44" s="788">
        <f>VLOOKUP(A44,'[3]Лист2 (Наценка)'!$A$13:$O$89,15,0)</f>
        <v>134.71643793103448</v>
      </c>
    </row>
    <row r="45" spans="1:3">
      <c r="A45" s="791" t="s">
        <v>6151</v>
      </c>
      <c r="B45" s="788">
        <f>VLOOKUP(A45,'[3]Лист2 (Наценка)'!$A$13:$L$89,12,0)</f>
        <v>90.85736</v>
      </c>
      <c r="C45" s="788">
        <f>VLOOKUP(A45,'[3]Лист2 (Наценка)'!$A$13:$O$89,15,0)</f>
        <v>156.65062068965514</v>
      </c>
    </row>
    <row r="46" spans="1:3">
      <c r="A46" s="791" t="s">
        <v>6152</v>
      </c>
      <c r="B46" s="788">
        <f>VLOOKUP(A46,'[3]Лист2 (Наценка)'!$A$13:$L$89,12,0)</f>
        <v>102.21453</v>
      </c>
      <c r="C46" s="788">
        <f>VLOOKUP(A46,'[3]Лист2 (Наценка)'!$A$13:$O$89,15,0)</f>
        <v>176.23194827586204</v>
      </c>
    </row>
    <row r="47" spans="1:3">
      <c r="A47" s="791" t="s">
        <v>6153</v>
      </c>
      <c r="B47" s="788">
        <f>VLOOKUP(A47,'[3]Лист2 (Наценка)'!$A$13:$L$89,12,0)</f>
        <v>111.75365499999999</v>
      </c>
      <c r="C47" s="788">
        <f>VLOOKUP(A47,'[3]Лист2 (Наценка)'!$A$13:$O$89,15,0)</f>
        <v>192.67871551724136</v>
      </c>
    </row>
    <row r="48" spans="1:3">
      <c r="A48" s="791" t="s">
        <v>6154</v>
      </c>
      <c r="B48" s="788">
        <f>VLOOKUP(A48,'[3]Лист2 (Наценка)'!$A$13:$L$89,12,0)</f>
        <v>124.02209199999999</v>
      </c>
      <c r="C48" s="788">
        <f>VLOOKUP(A48,'[3]Лист2 (Наценка)'!$A$13:$O$89,15,0)</f>
        <v>213.83119310344821</v>
      </c>
    </row>
    <row r="49" spans="1:3">
      <c r="A49" s="791" t="s">
        <v>6155</v>
      </c>
      <c r="B49" s="788">
        <f>VLOOKUP(A49,'[3]Лист2 (Наценка)'!$A$13:$L$89,12,0)</f>
        <v>137.19281799999999</v>
      </c>
      <c r="C49" s="788">
        <f>VLOOKUP(A49,'[3]Лист2 (Наценка)'!$A$13:$O$89,15,0)</f>
        <v>236.53934137931029</v>
      </c>
    </row>
    <row r="50" spans="1:3">
      <c r="A50" s="791" t="s">
        <v>6156</v>
      </c>
      <c r="B50" s="788">
        <f>VLOOKUP(A50,'[3]Лист2 (Наценка)'!$A$13:$L$89,12,0)</f>
        <v>147.18982099999999</v>
      </c>
      <c r="C50" s="788">
        <f>VLOOKUP(A50,'[3]Лист2 (Наценка)'!$A$13:$O$89,15,0)</f>
        <v>253.77555344827582</v>
      </c>
    </row>
    <row r="51" spans="1:3">
      <c r="A51" s="792" t="s">
        <v>6157</v>
      </c>
      <c r="B51" s="788">
        <f>VLOOKUP(A51,'[3]Лист2 (Наценка)'!$A$13:$L$89,12,0)</f>
        <v>51.829972500000004</v>
      </c>
      <c r="C51" s="788">
        <f>VLOOKUP(A51,'[3]Лист2 (Наценка)'!$A$13:$O$89,15,0)</f>
        <v>89.362021551724141</v>
      </c>
    </row>
    <row r="52" spans="1:3">
      <c r="A52" s="792" t="s">
        <v>6158</v>
      </c>
      <c r="B52" s="788">
        <f>VLOOKUP(A52,'[3]Лист2 (Наценка)'!$A$13:$L$89,12,0)</f>
        <v>54.705172499999996</v>
      </c>
      <c r="C52" s="788">
        <f>VLOOKUP(A52,'[3]Лист2 (Наценка)'!$A$13:$O$89,15,0)</f>
        <v>94.319262931034459</v>
      </c>
    </row>
    <row r="53" spans="1:3">
      <c r="A53" s="792" t="s">
        <v>6159</v>
      </c>
      <c r="B53" s="788">
        <f>VLOOKUP(A53,'[3]Лист2 (Наценка)'!$A$13:$L$89,12,0)</f>
        <v>65.379352499999996</v>
      </c>
      <c r="C53" s="788">
        <f>VLOOKUP(A53,'[3]Лист2 (Наценка)'!$A$13:$O$89,15,0)</f>
        <v>112.72302155172412</v>
      </c>
    </row>
    <row r="54" spans="1:3">
      <c r="A54" s="792" t="s">
        <v>6160</v>
      </c>
      <c r="B54" s="788">
        <f>VLOOKUP(A54,'[3]Лист2 (Наценка)'!$A$13:$L$89,12,0)</f>
        <v>75.1640175</v>
      </c>
      <c r="C54" s="788">
        <f>VLOOKUP(A54,'[3]Лист2 (Наценка)'!$A$13:$O$89,15,0)</f>
        <v>129.59313362068963</v>
      </c>
    </row>
    <row r="55" spans="1:3">
      <c r="A55" s="792" t="s">
        <v>6161</v>
      </c>
      <c r="B55" s="788">
        <f>VLOOKUP(A55,'[3]Лист2 (Наценка)'!$A$13:$L$89,12,0)</f>
        <v>85.393439999999998</v>
      </c>
      <c r="C55" s="788">
        <f>VLOOKUP(A55,'[3]Лист2 (Наценка)'!$A$13:$O$89,15,0)</f>
        <v>147.23006896551723</v>
      </c>
    </row>
    <row r="56" spans="1:3">
      <c r="A56" s="792" t="s">
        <v>6162</v>
      </c>
      <c r="B56" s="788">
        <f>VLOOKUP(A56,'[3]Лист2 (Наценка)'!$A$13:$L$89,12,0)</f>
        <v>97.846650000000011</v>
      </c>
      <c r="C56" s="788">
        <f>VLOOKUP(A56,'[3]Лист2 (Наценка)'!$A$13:$O$89,15,0)</f>
        <v>168.70112068965517</v>
      </c>
    </row>
    <row r="57" spans="1:3">
      <c r="A57" s="792" t="s">
        <v>6163</v>
      </c>
      <c r="B57" s="788">
        <f>VLOOKUP(A57,'[3]Лист2 (Наценка)'!$A$13:$L$89,12,0)</f>
        <v>108.9655875</v>
      </c>
      <c r="C57" s="788">
        <f>VLOOKUP(A57,'[3]Лист2 (Наценка)'!$A$13:$O$89,15,0)</f>
        <v>187.87170258620688</v>
      </c>
    </row>
    <row r="58" spans="1:3">
      <c r="A58" s="792" t="s">
        <v>6164</v>
      </c>
      <c r="B58" s="788">
        <f>VLOOKUP(A58,'[3]Лист2 (Наценка)'!$A$13:$L$89,12,0)</f>
        <v>122.3083125</v>
      </c>
      <c r="C58" s="788">
        <f>VLOOKUP(A58,'[3]Лист2 (Наценка)'!$A$13:$O$89,15,0)</f>
        <v>210.87640086206895</v>
      </c>
    </row>
    <row r="59" spans="1:3">
      <c r="A59" s="792" t="s">
        <v>6165</v>
      </c>
      <c r="B59" s="788">
        <f>VLOOKUP(A59,'[3]Лист2 (Наценка)'!$A$13:$L$89,12,0)</f>
        <v>153.9175425</v>
      </c>
      <c r="C59" s="788">
        <f>VLOOKUP(A59,'[3]Лист2 (Наценка)'!$A$13:$O$89,15,0)</f>
        <v>265.37507327586201</v>
      </c>
    </row>
    <row r="60" spans="1:3">
      <c r="A60" s="792" t="s">
        <v>6166</v>
      </c>
      <c r="B60" s="788">
        <f>VLOOKUP(A60,'[3]Лист2 (Наценка)'!$A$13:$L$89,12,0)</f>
        <v>166.339305</v>
      </c>
      <c r="C60" s="788">
        <f>VLOOKUP(A60,'[3]Лист2 (Наценка)'!$A$13:$O$89,15,0)</f>
        <v>286.79190517241375</v>
      </c>
    </row>
    <row r="61" spans="1:3">
      <c r="A61" s="792" t="s">
        <v>6167</v>
      </c>
      <c r="B61" s="788">
        <f>VLOOKUP(A61,'[3]Лист2 (Наценка)'!$A$13:$L$89,12,0)</f>
        <v>184.82145</v>
      </c>
      <c r="C61" s="788">
        <f>VLOOKUP(A61,'[3]Лист2 (Наценка)'!$A$13:$O$89,15,0)</f>
        <v>318.65767241379308</v>
      </c>
    </row>
    <row r="62" spans="1:3">
      <c r="A62" s="793" t="s">
        <v>6169</v>
      </c>
      <c r="B62" s="788">
        <f>VLOOKUP(A62,'[3]Лист2 (Наценка)'!$A$13:$L$89,12,0)</f>
        <v>44.030992500000004</v>
      </c>
      <c r="C62" s="788">
        <f>VLOOKUP(A62,'[3]Лист2 (Наценка)'!$A$13:$O$89,15,0)</f>
        <v>75.915504310344829</v>
      </c>
    </row>
    <row r="63" spans="1:3">
      <c r="A63" s="793" t="s">
        <v>6170</v>
      </c>
      <c r="B63" s="788">
        <f>VLOOKUP(A63,'[3]Лист2 (Наценка)'!$A$13:$L$89,12,0)</f>
        <v>48.033810000000003</v>
      </c>
      <c r="C63" s="788">
        <f>VLOOKUP(A63,'[3]Лист2 (Наценка)'!$A$13:$O$89,15,0)</f>
        <v>82.816913793103438</v>
      </c>
    </row>
    <row r="64" spans="1:3">
      <c r="A64" s="793" t="s">
        <v>6171</v>
      </c>
      <c r="B64" s="788">
        <f>VLOOKUP(A64,'[3]Лист2 (Наценка)'!$A$13:$L$89,12,0)</f>
        <v>56.928960000000004</v>
      </c>
      <c r="C64" s="788">
        <f>VLOOKUP(A64,'[3]Лист2 (Наценка)'!$A$13:$O$89,15,0)</f>
        <v>98.153379310344818</v>
      </c>
    </row>
    <row r="65" spans="1:3">
      <c r="A65" s="793" t="s">
        <v>6172</v>
      </c>
      <c r="B65" s="788">
        <f>VLOOKUP(A65,'[3]Лист2 (Наценка)'!$A$13:$L$89,12,0)</f>
        <v>66.165539999999993</v>
      </c>
      <c r="C65" s="788">
        <f>VLOOKUP(A65,'[3]Лист2 (Наценка)'!$A$13:$O$89,15,0)</f>
        <v>114.07851724137929</v>
      </c>
    </row>
    <row r="66" spans="1:3">
      <c r="A66" s="793" t="s">
        <v>6173</v>
      </c>
      <c r="B66" s="788">
        <f>VLOOKUP(A66,'[3]Лист2 (Наценка)'!$A$13:$L$89,12,0)</f>
        <v>78.138052500000001</v>
      </c>
      <c r="C66" s="788">
        <f>VLOOKUP(A66,'[3]Лист2 (Наценка)'!$A$13:$O$89,15,0)</f>
        <v>134.72078017241378</v>
      </c>
    </row>
    <row r="67" spans="1:3">
      <c r="A67" s="793" t="s">
        <v>6174</v>
      </c>
      <c r="B67" s="788">
        <f>VLOOKUP(A67,'[3]Лист2 (Наценка)'!$A$13:$L$89,12,0)</f>
        <v>85.1014275</v>
      </c>
      <c r="C67" s="788">
        <f>VLOOKUP(A67,'[3]Лист2 (Наценка)'!$A$13:$O$89,15,0)</f>
        <v>146.726599137931</v>
      </c>
    </row>
    <row r="68" spans="1:3">
      <c r="A68" s="793" t="s">
        <v>6175</v>
      </c>
      <c r="B68" s="788">
        <f>VLOOKUP(A68,'[3]Лист2 (Наценка)'!$A$13:$L$89,12,0)</f>
        <v>96.373109999999997</v>
      </c>
      <c r="C68" s="788">
        <f>VLOOKUP(A68,'[3]Лист2 (Наценка)'!$A$13:$O$89,15,0)</f>
        <v>166.16053448275861</v>
      </c>
    </row>
    <row r="69" spans="1:3">
      <c r="A69" s="793" t="s">
        <v>6176</v>
      </c>
      <c r="B69" s="788">
        <f>VLOOKUP(A69,'[3]Лист2 (Наценка)'!$A$13:$L$89,12,0)</f>
        <v>107.6088525</v>
      </c>
      <c r="C69" s="788">
        <f>VLOOKUP(A69,'[3]Лист2 (Наценка)'!$A$13:$O$89,15,0)</f>
        <v>185.53250431034479</v>
      </c>
    </row>
    <row r="70" spans="1:3">
      <c r="A70" s="793" t="s">
        <v>6177</v>
      </c>
      <c r="B70" s="788">
        <f>VLOOKUP(A70,'[3]Лист2 (Наценка)'!$A$13:$L$89,12,0)</f>
        <v>118.62446250000001</v>
      </c>
      <c r="C70" s="788">
        <f>VLOOKUP(A70,'[3]Лист2 (Наценка)'!$A$13:$O$89,15,0)</f>
        <v>204.52493534482758</v>
      </c>
    </row>
    <row r="71" spans="1:3">
      <c r="A71" s="793" t="s">
        <v>6178</v>
      </c>
      <c r="B71" s="788">
        <f>VLOOKUP(A71,'[3]Лист2 (Наценка)'!$A$13:$L$89,12,0)</f>
        <v>140.89827750000001</v>
      </c>
      <c r="C71" s="788">
        <f>VLOOKUP(A71,'[3]Лист2 (Наценка)'!$A$13:$O$89,15,0)</f>
        <v>242.92806465517239</v>
      </c>
    </row>
    <row r="72" spans="1:3">
      <c r="A72" s="793" t="s">
        <v>6179</v>
      </c>
      <c r="B72" s="788">
        <f>VLOOKUP(A72,'[3]Лист2 (Наценка)'!$A$13:$L$89,12,0)</f>
        <v>155.68309500000001</v>
      </c>
      <c r="C72" s="788">
        <f>VLOOKUP(A72,'[3]Лист2 (Наценка)'!$A$13:$O$89,15,0)</f>
        <v>268.41912931034483</v>
      </c>
    </row>
    <row r="73" spans="1:3">
      <c r="A73" s="794" t="s">
        <v>6181</v>
      </c>
      <c r="B73" s="788">
        <f>VLOOKUP(A73,'[3]Лист2 (Наценка)'!$A$13:$L$89,12,0)</f>
        <v>24.998377137024743</v>
      </c>
      <c r="C73" s="788">
        <f>VLOOKUP(A73,'[3]Лист2 (Наценка)'!$A$13:$O$89,15,0)</f>
        <v>43.10065023624955</v>
      </c>
    </row>
    <row r="74" spans="1:3">
      <c r="A74" s="794" t="s">
        <v>6182</v>
      </c>
      <c r="B74" s="788">
        <f>VLOOKUP(A74,'[3]Лист2 (Наценка)'!$A$13:$L$89,12,0)</f>
        <v>30.58395202857858</v>
      </c>
      <c r="C74" s="788">
        <f>VLOOKUP(A74,'[3]Лист2 (Наценка)'!$A$13:$O$89,15,0)</f>
        <v>52.730951773411334</v>
      </c>
    </row>
    <row r="75" spans="1:3">
      <c r="A75" s="794" t="s">
        <v>6183</v>
      </c>
      <c r="B75" s="788">
        <f>VLOOKUP(A75,'[3]Лист2 (Наценка)'!$A$13:$L$89,12,0)</f>
        <v>36.165620923705134</v>
      </c>
      <c r="C75" s="788">
        <f>VLOOKUP(A75,'[3]Лист2 (Наценка)'!$A$13:$O$89,15,0)</f>
        <v>62.35451883397436</v>
      </c>
    </row>
    <row r="76" spans="1:3">
      <c r="A76" s="794" t="s">
        <v>6184</v>
      </c>
      <c r="B76" s="788">
        <f>VLOOKUP(A76,'[3]Лист2 (Наценка)'!$A$13:$L$89,12,0)</f>
        <v>41.751195815259109</v>
      </c>
      <c r="C76" s="788">
        <f>VLOOKUP(A76,'[3]Лист2 (Наценка)'!$A$13:$O$89,15,0)</f>
        <v>71.984820371136379</v>
      </c>
    </row>
    <row r="77" spans="1:3">
      <c r="A77" s="794" t="s">
        <v>6185</v>
      </c>
      <c r="B77" s="788">
        <f>VLOOKUP(A77,'[3]Лист2 (Наценка)'!$A$13:$L$89,12,0)</f>
        <v>47.336770706813098</v>
      </c>
      <c r="C77" s="788">
        <f>VLOOKUP(A77,'[3]Лист2 (Наценка)'!$A$13:$O$89,15,0)</f>
        <v>81.615121908298434</v>
      </c>
    </row>
    <row r="78" spans="1:3">
      <c r="A78" s="794" t="s">
        <v>6186</v>
      </c>
      <c r="B78" s="788">
        <f>VLOOKUP(A78,'[3]Лист2 (Наценка)'!$A$13:$L$89,12,0)</f>
        <v>52.270044194947701</v>
      </c>
      <c r="C78" s="788">
        <f>VLOOKUP(A78,'[3]Лист2 (Наценка)'!$A$13:$O$89,15,0)</f>
        <v>90.120765853358094</v>
      </c>
    </row>
    <row r="79" spans="1:3">
      <c r="A79" s="794" t="s">
        <v>6187</v>
      </c>
      <c r="B79" s="788">
        <f>VLOOKUP(A79,'[3]Лист2 (Наценка)'!$A$13:$L$89,12,0)</f>
        <v>57.000205868844063</v>
      </c>
      <c r="C79" s="788">
        <f>VLOOKUP(A79,'[3]Лист2 (Наценка)'!$A$13:$O$89,15,0)</f>
        <v>98.276217015248378</v>
      </c>
    </row>
    <row r="80" spans="1:3">
      <c r="A80" s="794" t="s">
        <v>6188</v>
      </c>
      <c r="B80" s="788">
        <f>VLOOKUP(A80,'[3]Лист2 (Наценка)'!$A$13:$L$89,12,0)</f>
        <v>61.945197346261821</v>
      </c>
      <c r="C80" s="788">
        <f>VLOOKUP(A80,'[3]Лист2 (Наценка)'!$A$13:$O$89,15,0)</f>
        <v>106.80206439010658</v>
      </c>
    </row>
    <row r="81" spans="1:6">
      <c r="A81" s="794" t="s">
        <v>6189</v>
      </c>
      <c r="B81" s="788">
        <f>VLOOKUP(A81,'[3]Лист2 (Наценка)'!$A$13:$L$89,12,0)</f>
        <v>66.675359020158183</v>
      </c>
      <c r="C81" s="788">
        <f>VLOOKUP(A81,'[3]Лист2 (Наценка)'!$A$13:$O$89,15,0)</f>
        <v>114.95751555199685</v>
      </c>
    </row>
    <row r="82" spans="1:6">
      <c r="A82" s="794" t="s">
        <v>6190</v>
      </c>
      <c r="B82" s="788">
        <f>VLOOKUP(A82,'[3]Лист2 (Наценка)'!$A$13:$L$89,12,0)</f>
        <v>71.8742402653737</v>
      </c>
      <c r="C82" s="788">
        <f>VLOOKUP(A82,'[3]Лист2 (Наценка)'!$A$13:$O$89,15,0)</f>
        <v>123.92110390581671</v>
      </c>
    </row>
    <row r="83" spans="1:6" ht="15.75" thickBot="1">
      <c r="A83" s="795" t="s">
        <v>6191</v>
      </c>
      <c r="B83" s="788">
        <f>VLOOKUP(A83,'[3]Лист2 (Наценка)'!$A$13:$L$89,12,0)</f>
        <v>73.194467057923021</v>
      </c>
      <c r="C83" s="788">
        <f>VLOOKUP(A83,'[3]Лист2 (Наценка)'!$A$13:$O$89,15,0)</f>
        <v>126.19735699641899</v>
      </c>
    </row>
    <row r="85" spans="1:6">
      <c r="A85" s="786" t="s">
        <v>6193</v>
      </c>
    </row>
    <row r="87" spans="1:6">
      <c r="A87" s="786" t="s">
        <v>6196</v>
      </c>
    </row>
    <row r="88" spans="1:6">
      <c r="A88" s="2054" t="s">
        <v>15</v>
      </c>
      <c r="B88" s="2054" t="s">
        <v>6194</v>
      </c>
      <c r="C88" s="2054" t="s">
        <v>6195</v>
      </c>
    </row>
    <row r="89" spans="1:6">
      <c r="A89" s="2054"/>
      <c r="B89" s="2054"/>
      <c r="C89" s="2054"/>
    </row>
    <row r="90" spans="1:6" ht="30">
      <c r="A90" s="796" t="s">
        <v>6197</v>
      </c>
      <c r="B90" s="797">
        <v>38.533499999999997</v>
      </c>
      <c r="C90" s="797">
        <v>66.437068965517227</v>
      </c>
      <c r="D90" s="799" t="s">
        <v>6217</v>
      </c>
      <c r="E90" s="800">
        <f>C90</f>
        <v>66.437068965517227</v>
      </c>
      <c r="F90" s="146" t="str">
        <f>A90</f>
        <v>RMS-1001-030001 ROMMER 
Комплект прямых шаровых кранов с термометрами 1”</v>
      </c>
    </row>
    <row r="91" spans="1:6" ht="30">
      <c r="A91" s="796" t="s">
        <v>6198</v>
      </c>
      <c r="B91" s="797">
        <v>1.4592700000000001</v>
      </c>
      <c r="C91" s="797">
        <v>2.5159827586206895</v>
      </c>
      <c r="D91" s="799" t="s">
        <v>6218</v>
      </c>
      <c r="E91" s="800">
        <f t="shared" ref="E91:E100" si="0">C91</f>
        <v>2.5159827586206895</v>
      </c>
      <c r="F91" s="146" t="str">
        <f t="shared" ref="F91:F100" si="1">A91</f>
        <v>RFC-1021-001620 ROMMER 
Фитинг компрессионный для труб PEX-AL-PEXb 16х2,0х3/4</v>
      </c>
    </row>
    <row r="92" spans="1:6" ht="30">
      <c r="A92" s="796" t="s">
        <v>6199</v>
      </c>
      <c r="B92" s="797">
        <v>1.6841575</v>
      </c>
      <c r="C92" s="797">
        <v>2.9037198275862064</v>
      </c>
      <c r="D92" s="799" t="s">
        <v>6208</v>
      </c>
      <c r="E92" s="800">
        <f t="shared" si="0"/>
        <v>2.9037198275862064</v>
      </c>
      <c r="F92" s="146" t="str">
        <f t="shared" si="1"/>
        <v>RFC-1021-002020 ROMMER 
Фитинг компрессионный для труб PEX-AL-PEXb 20х2,0х3/4</v>
      </c>
    </row>
    <row r="93" spans="1:6" ht="30">
      <c r="A93" s="796" t="s">
        <v>6200</v>
      </c>
      <c r="B93" s="797">
        <v>1.6758000000000002</v>
      </c>
      <c r="C93" s="797">
        <v>2.8893103448275861</v>
      </c>
      <c r="D93" s="799" t="s">
        <v>6209</v>
      </c>
      <c r="E93" s="800">
        <f t="shared" si="0"/>
        <v>2.8893103448275861</v>
      </c>
      <c r="F93" s="146" t="str">
        <f t="shared" si="1"/>
        <v>RFC-1026-162634 ROMMER 
Фитинг компрессионный для труб PEX-AL-PEXc 16х2,6х3/4</v>
      </c>
    </row>
    <row r="94" spans="1:6" ht="30">
      <c r="A94" s="796" t="s">
        <v>6201</v>
      </c>
      <c r="B94" s="797">
        <v>1.7941024999999999</v>
      </c>
      <c r="C94" s="797">
        <v>3.0932801724137926</v>
      </c>
      <c r="D94" s="799" t="s">
        <v>6210</v>
      </c>
      <c r="E94" s="800">
        <f t="shared" si="0"/>
        <v>3.0932801724137926</v>
      </c>
      <c r="F94" s="146" t="str">
        <f t="shared" si="1"/>
        <v>RFC-1026-202934 ROMMER
Фитинг компрессионный для труб PEX-AL-PEXc 20х2,9х3/4</v>
      </c>
    </row>
    <row r="95" spans="1:6" ht="30">
      <c r="A95" s="796" t="s">
        <v>6202</v>
      </c>
      <c r="B95" s="797">
        <v>1.19567</v>
      </c>
      <c r="C95" s="797">
        <v>2.0614999999999997</v>
      </c>
      <c r="D95" s="799" t="s">
        <v>6211</v>
      </c>
      <c r="E95" s="800">
        <f t="shared" si="0"/>
        <v>2.0614999999999997</v>
      </c>
      <c r="F95" s="146" t="str">
        <f t="shared" si="1"/>
        <v>RFC-1020-001620 ROMMER 
Фитинг компрессионный для труб PEX 16х2,0х3/4</v>
      </c>
    </row>
    <row r="96" spans="1:6" ht="30">
      <c r="A96" s="796" t="s">
        <v>6203</v>
      </c>
      <c r="B96" s="797">
        <v>4.9075449999999998</v>
      </c>
      <c r="C96" s="797">
        <v>8.4612844827586198</v>
      </c>
      <c r="D96" s="799" t="s">
        <v>6212</v>
      </c>
      <c r="E96" s="800">
        <f t="shared" si="0"/>
        <v>8.4612844827586198</v>
      </c>
      <c r="F96" s="146" t="str">
        <f t="shared" si="1"/>
        <v>RSP-1001-000001 ROMMER 
Расходомер для коллекторов из нержавеющей стали</v>
      </c>
    </row>
    <row r="97" spans="1:6" ht="45">
      <c r="A97" s="796" t="s">
        <v>6204</v>
      </c>
      <c r="B97" s="797">
        <v>11.8190875</v>
      </c>
      <c r="C97" s="797">
        <v>20.377737068965516</v>
      </c>
      <c r="D97" s="799" t="s">
        <v>6213</v>
      </c>
      <c r="E97" s="800">
        <f t="shared" si="0"/>
        <v>20.377737068965516</v>
      </c>
      <c r="F97" s="146" t="str">
        <f t="shared" si="1"/>
        <v>RMS-1001-010001 ROMMER 
Регулируемый концевой фитинг с дренажным вентилем, автоматический воздухоотводчик 1"</v>
      </c>
    </row>
    <row r="98" spans="1:6" ht="45">
      <c r="A98" s="796" t="s">
        <v>6205</v>
      </c>
      <c r="B98" s="797">
        <v>8.1063500000000008</v>
      </c>
      <c r="C98" s="797">
        <v>13.97646551724138</v>
      </c>
      <c r="D98" s="799" t="s">
        <v>6214</v>
      </c>
      <c r="E98" s="800">
        <f t="shared" si="0"/>
        <v>13.97646551724138</v>
      </c>
      <c r="F98" s="146" t="str">
        <f t="shared" si="1"/>
        <v>RMS-1001-020001 ROMMER 
Регулируемый концевой фитинг с дренажным вентилем, ручной воздухоотводчик 1"</v>
      </c>
    </row>
    <row r="99" spans="1:6" ht="30">
      <c r="A99" s="796" t="s">
        <v>6206</v>
      </c>
      <c r="B99" s="797">
        <v>2.0748000000000002</v>
      </c>
      <c r="C99" s="797">
        <v>3.5772413793103448</v>
      </c>
      <c r="D99" s="799" t="s">
        <v>6215</v>
      </c>
      <c r="E99" s="800">
        <f t="shared" si="0"/>
        <v>3.5772413793103448</v>
      </c>
      <c r="F99" s="146" t="str">
        <f t="shared" si="1"/>
        <v>RSP-1001-000005 ROMMER 
Запорно-балансировочный клапан для коллекторов из нержавеющей стали</v>
      </c>
    </row>
    <row r="100" spans="1:6" ht="30.75" thickBot="1">
      <c r="A100" s="798" t="s">
        <v>6207</v>
      </c>
      <c r="B100" s="797">
        <v>2.5935000000000006</v>
      </c>
      <c r="C100" s="797">
        <v>4.4715517241379317</v>
      </c>
      <c r="D100" s="799" t="s">
        <v>6216</v>
      </c>
      <c r="E100" s="800">
        <f t="shared" si="0"/>
        <v>4.4715517241379317</v>
      </c>
      <c r="F100" s="146" t="str">
        <f t="shared" si="1"/>
        <v>RSP-1001-000006 ROMMER 
Термостатический клапан для коллекторов из нержавеющей стали</v>
      </c>
    </row>
  </sheetData>
  <mergeCells count="6">
    <mergeCell ref="A5:A6"/>
    <mergeCell ref="B5:B6"/>
    <mergeCell ref="C5:C6"/>
    <mergeCell ref="A88:A89"/>
    <mergeCell ref="B88:B89"/>
    <mergeCell ref="C88:C89"/>
  </mergeCells>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3"/>
  <dimension ref="A1:H21"/>
  <sheetViews>
    <sheetView workbookViewId="0">
      <selection sqref="A1:F1"/>
    </sheetView>
  </sheetViews>
  <sheetFormatPr defaultRowHeight="15"/>
  <cols>
    <col min="1" max="1" width="17.42578125" bestFit="1" customWidth="1"/>
    <col min="2" max="2" width="97.85546875" bestFit="1" customWidth="1"/>
    <col min="3" max="3" width="13.140625" bestFit="1" customWidth="1"/>
  </cols>
  <sheetData>
    <row r="1" spans="1:8" ht="15.75">
      <c r="A1" s="1974" t="s">
        <v>6932</v>
      </c>
      <c r="B1" s="1974"/>
      <c r="C1" s="1974"/>
      <c r="D1" s="1974"/>
      <c r="E1" s="1974"/>
      <c r="F1" s="1974"/>
    </row>
    <row r="2" spans="1:8">
      <c r="A2" s="91"/>
      <c r="B2" s="91"/>
      <c r="C2" s="100"/>
      <c r="D2" s="76"/>
      <c r="E2" s="76"/>
      <c r="F2" s="903"/>
    </row>
    <row r="3" spans="1:8">
      <c r="A3" s="11"/>
      <c r="B3" s="9"/>
      <c r="C3" s="9"/>
      <c r="D3" s="9"/>
      <c r="E3" s="9"/>
      <c r="F3" s="9"/>
    </row>
    <row r="4" spans="1:8">
      <c r="A4" s="262" t="s">
        <v>6</v>
      </c>
      <c r="B4" s="263"/>
      <c r="C4" s="9"/>
      <c r="D4" s="9"/>
      <c r="E4" s="9"/>
      <c r="F4" s="9"/>
    </row>
    <row r="6" spans="1:8" ht="75">
      <c r="A6" s="249" t="s">
        <v>23</v>
      </c>
      <c r="B6" s="249" t="s">
        <v>4</v>
      </c>
      <c r="C6" s="250" t="s">
        <v>41</v>
      </c>
      <c r="D6" s="251" t="s">
        <v>10</v>
      </c>
      <c r="E6" s="252" t="s">
        <v>11</v>
      </c>
    </row>
    <row r="7" spans="1:8">
      <c r="A7" s="778" t="s">
        <v>6889</v>
      </c>
      <c r="B7" s="778" t="s">
        <v>6890</v>
      </c>
      <c r="C7" s="778" t="s">
        <v>6917</v>
      </c>
      <c r="D7" s="1439">
        <v>3351.7404000000001</v>
      </c>
      <c r="E7" s="778">
        <f t="shared" ref="E7:E21" si="0">D7-D7*$B$4/100</f>
        <v>3351.7404000000001</v>
      </c>
    </row>
    <row r="8" spans="1:8">
      <c r="A8" s="778" t="s">
        <v>6891</v>
      </c>
      <c r="B8" s="778" t="s">
        <v>6892</v>
      </c>
      <c r="C8" s="778" t="s">
        <v>6918</v>
      </c>
      <c r="D8" s="1439">
        <v>3818.7269999999999</v>
      </c>
      <c r="E8" s="778">
        <f t="shared" si="0"/>
        <v>3818.7269999999999</v>
      </c>
      <c r="G8" s="1588"/>
      <c r="H8" s="1588"/>
    </row>
    <row r="9" spans="1:8">
      <c r="A9" s="778" t="s">
        <v>6893</v>
      </c>
      <c r="B9" s="778" t="s">
        <v>6894</v>
      </c>
      <c r="C9" s="778" t="s">
        <v>6919</v>
      </c>
      <c r="D9" s="1439">
        <v>4083.2435999999998</v>
      </c>
      <c r="E9" s="778">
        <f t="shared" si="0"/>
        <v>4083.2435999999998</v>
      </c>
      <c r="G9" s="1588"/>
      <c r="H9" s="1588"/>
    </row>
    <row r="10" spans="1:8">
      <c r="A10" s="778" t="s">
        <v>6895</v>
      </c>
      <c r="B10" s="778" t="s">
        <v>6896</v>
      </c>
      <c r="C10" s="778" t="s">
        <v>6920</v>
      </c>
      <c r="D10" s="1439">
        <v>4773.3042000000005</v>
      </c>
      <c r="E10" s="778">
        <f t="shared" si="0"/>
        <v>4773.3042000000005</v>
      </c>
      <c r="G10" s="1588"/>
      <c r="H10" s="1588"/>
    </row>
    <row r="11" spans="1:8">
      <c r="A11" s="778" t="s">
        <v>6897</v>
      </c>
      <c r="B11" s="778" t="s">
        <v>6898</v>
      </c>
      <c r="C11" s="778" t="s">
        <v>6921</v>
      </c>
      <c r="D11" s="1439">
        <v>6100.5078000000003</v>
      </c>
      <c r="E11" s="778">
        <f t="shared" si="0"/>
        <v>6100.5078000000003</v>
      </c>
      <c r="G11" s="1588"/>
      <c r="H11" s="1588"/>
    </row>
    <row r="12" spans="1:8">
      <c r="A12" s="778" t="s">
        <v>6899</v>
      </c>
      <c r="B12" s="778" t="s">
        <v>6900</v>
      </c>
      <c r="C12" s="778" t="s">
        <v>6922</v>
      </c>
      <c r="D12" s="1439">
        <v>7173.4866000000002</v>
      </c>
      <c r="E12" s="778">
        <f t="shared" si="0"/>
        <v>7173.4866000000002</v>
      </c>
      <c r="G12" s="1588"/>
      <c r="H12" s="1588"/>
    </row>
    <row r="13" spans="1:8">
      <c r="A13" s="778" t="s">
        <v>6901</v>
      </c>
      <c r="B13" s="778" t="s">
        <v>6902</v>
      </c>
      <c r="C13" s="778" t="s">
        <v>6923</v>
      </c>
      <c r="D13" s="1439">
        <v>7998.0749999999998</v>
      </c>
      <c r="E13" s="778">
        <f t="shared" si="0"/>
        <v>7998.0749999999998</v>
      </c>
      <c r="G13" s="1588"/>
      <c r="H13" s="1588"/>
    </row>
    <row r="14" spans="1:8" s="903" customFormat="1" ht="6" customHeight="1">
      <c r="A14" s="1039"/>
      <c r="B14" s="1039"/>
      <c r="C14" s="1039"/>
      <c r="D14" s="1439"/>
      <c r="E14" s="1039"/>
      <c r="G14" s="1588"/>
      <c r="H14" s="1588"/>
    </row>
    <row r="15" spans="1:8">
      <c r="A15" s="778" t="s">
        <v>6903</v>
      </c>
      <c r="B15" s="778" t="s">
        <v>6904</v>
      </c>
      <c r="C15" s="778" t="s">
        <v>6924</v>
      </c>
      <c r="D15" s="1439">
        <v>4065.0876000000003</v>
      </c>
      <c r="E15" s="778">
        <f t="shared" si="0"/>
        <v>4065.0876000000003</v>
      </c>
      <c r="G15" s="1588"/>
      <c r="H15" s="1588"/>
    </row>
    <row r="16" spans="1:8">
      <c r="A16" s="778" t="s">
        <v>6905</v>
      </c>
      <c r="B16" s="778" t="s">
        <v>6906</v>
      </c>
      <c r="C16" s="778" t="s">
        <v>6925</v>
      </c>
      <c r="D16" s="1439">
        <v>4376.7690000000002</v>
      </c>
      <c r="E16" s="778">
        <f t="shared" si="0"/>
        <v>4376.7690000000002</v>
      </c>
      <c r="G16" s="1588"/>
      <c r="H16" s="1588"/>
    </row>
    <row r="17" spans="1:8">
      <c r="A17" s="778" t="s">
        <v>6907</v>
      </c>
      <c r="B17" s="778" t="s">
        <v>6908</v>
      </c>
      <c r="C17" s="778" t="s">
        <v>6926</v>
      </c>
      <c r="D17" s="1439">
        <v>4642.2749999999996</v>
      </c>
      <c r="E17" s="778">
        <f t="shared" si="0"/>
        <v>4642.2749999999996</v>
      </c>
      <c r="G17" s="1588"/>
      <c r="H17" s="1588"/>
    </row>
    <row r="18" spans="1:8">
      <c r="A18" s="778" t="s">
        <v>6909</v>
      </c>
      <c r="B18" s="778" t="s">
        <v>6910</v>
      </c>
      <c r="C18" s="778" t="s">
        <v>6927</v>
      </c>
      <c r="D18" s="1439">
        <v>5312.7515999999996</v>
      </c>
      <c r="E18" s="778">
        <f t="shared" si="0"/>
        <v>5312.7515999999996</v>
      </c>
      <c r="G18" s="1588"/>
      <c r="H18" s="1588"/>
    </row>
    <row r="19" spans="1:8">
      <c r="A19" s="778" t="s">
        <v>6911</v>
      </c>
      <c r="B19" s="778" t="s">
        <v>6912</v>
      </c>
      <c r="C19" s="778" t="s">
        <v>6928</v>
      </c>
      <c r="D19" s="1439">
        <v>6713.3339999999998</v>
      </c>
      <c r="E19" s="778">
        <f t="shared" si="0"/>
        <v>6713.3339999999998</v>
      </c>
      <c r="G19" s="1588"/>
      <c r="H19" s="1588"/>
    </row>
    <row r="20" spans="1:8">
      <c r="A20" s="778" t="s">
        <v>6913</v>
      </c>
      <c r="B20" s="778" t="s">
        <v>6914</v>
      </c>
      <c r="C20" s="778" t="s">
        <v>6929</v>
      </c>
      <c r="D20" s="1439">
        <v>7873.7064</v>
      </c>
      <c r="E20" s="778">
        <f t="shared" si="0"/>
        <v>7873.7064</v>
      </c>
      <c r="G20" s="1588"/>
      <c r="H20" s="1588"/>
    </row>
    <row r="21" spans="1:8">
      <c r="A21" s="778" t="s">
        <v>6915</v>
      </c>
      <c r="B21" s="778" t="s">
        <v>6916</v>
      </c>
      <c r="C21" s="778" t="s">
        <v>6930</v>
      </c>
      <c r="D21" s="1439">
        <v>8614.0325999999986</v>
      </c>
      <c r="E21" s="778">
        <f t="shared" si="0"/>
        <v>8614.0325999999986</v>
      </c>
      <c r="G21" s="1588"/>
      <c r="H21" s="1588"/>
    </row>
  </sheetData>
  <mergeCells count="1">
    <mergeCell ref="A1:F1"/>
  </mergeCell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6"/>
  <sheetViews>
    <sheetView zoomScale="85" zoomScaleNormal="85" workbookViewId="0">
      <selection activeCell="K33" sqref="K33"/>
    </sheetView>
  </sheetViews>
  <sheetFormatPr defaultColWidth="9.28515625" defaultRowHeight="15"/>
  <cols>
    <col min="1" max="1" width="15.5703125" style="1266" customWidth="1"/>
    <col min="2" max="2" width="20.28515625" style="1266" bestFit="1" customWidth="1"/>
    <col min="3" max="3" width="101.5703125" style="1266" bestFit="1" customWidth="1"/>
    <col min="4" max="4" width="9.28515625" style="1266"/>
    <col min="5" max="7" width="11.42578125" style="1266" customWidth="1"/>
    <col min="8" max="8" width="15.7109375" style="1267" bestFit="1" customWidth="1"/>
    <col min="9" max="9" width="16.140625" style="1266" customWidth="1"/>
    <col min="10" max="16384" width="9.28515625" style="1266"/>
  </cols>
  <sheetData>
    <row r="1" spans="1:9">
      <c r="A1" s="1268"/>
      <c r="B1" s="1268"/>
      <c r="C1" s="1159"/>
      <c r="D1" s="1269"/>
      <c r="E1" s="1269"/>
    </row>
    <row r="2" spans="1:9">
      <c r="A2" s="1270"/>
      <c r="B2" s="1271"/>
      <c r="C2" s="1271"/>
      <c r="D2" s="1271"/>
      <c r="E2" s="1271"/>
      <c r="F2" s="1271"/>
      <c r="G2" s="1272"/>
      <c r="H2" s="1272"/>
    </row>
    <row r="3" spans="1:9" ht="15.75" thickBot="1">
      <c r="A3" s="1762" t="s">
        <v>6</v>
      </c>
      <c r="B3" s="1763">
        <v>42</v>
      </c>
      <c r="C3" s="1271"/>
      <c r="D3" s="1271"/>
      <c r="E3" s="1271"/>
      <c r="F3" s="1271"/>
      <c r="G3" s="1272"/>
      <c r="H3" s="1272"/>
    </row>
    <row r="4" spans="1:9" ht="21" customHeight="1" thickBot="1">
      <c r="A4" s="2058" t="s">
        <v>7946</v>
      </c>
      <c r="B4" s="2059"/>
      <c r="C4" s="2059"/>
      <c r="D4" s="2059"/>
      <c r="E4" s="2059"/>
      <c r="F4" s="2059"/>
      <c r="G4" s="2059"/>
      <c r="H4" s="2059"/>
      <c r="I4" s="2060"/>
    </row>
    <row r="5" spans="1:9" ht="48" thickBot="1">
      <c r="A5" s="1276" t="s">
        <v>19</v>
      </c>
      <c r="B5" s="1275" t="s">
        <v>15</v>
      </c>
      <c r="C5" s="1273" t="s">
        <v>18</v>
      </c>
      <c r="D5" s="1277" t="s">
        <v>149</v>
      </c>
      <c r="E5" s="1274" t="s">
        <v>213</v>
      </c>
      <c r="F5" s="1274" t="s">
        <v>214</v>
      </c>
      <c r="G5" s="1275" t="s">
        <v>1215</v>
      </c>
      <c r="H5" s="1278" t="s">
        <v>74</v>
      </c>
      <c r="I5" s="1279" t="s">
        <v>85</v>
      </c>
    </row>
    <row r="6" spans="1:9" ht="15.75">
      <c r="A6" s="2064"/>
      <c r="B6" s="1773" t="s">
        <v>7947</v>
      </c>
      <c r="C6" s="1788" t="s">
        <v>7948</v>
      </c>
      <c r="D6" s="1774">
        <v>150</v>
      </c>
      <c r="E6" s="1280">
        <v>1247</v>
      </c>
      <c r="F6" s="1280">
        <v>520</v>
      </c>
      <c r="G6" s="1281">
        <v>35</v>
      </c>
      <c r="H6" s="1789">
        <v>60353.176508620701</v>
      </c>
      <c r="I6" s="1676">
        <f t="shared" ref="I6:I15" si="0">H6-H6*$B$3/100</f>
        <v>35004.842375000007</v>
      </c>
    </row>
    <row r="7" spans="1:9" ht="15.75">
      <c r="A7" s="2065"/>
      <c r="B7" s="1775" t="s">
        <v>7949</v>
      </c>
      <c r="C7" s="1794" t="s">
        <v>7950</v>
      </c>
      <c r="D7" s="1776">
        <v>200</v>
      </c>
      <c r="E7" s="1777">
        <v>1238</v>
      </c>
      <c r="F7" s="1777">
        <v>580</v>
      </c>
      <c r="G7" s="1778">
        <v>38</v>
      </c>
      <c r="H7" s="1792">
        <v>67461.543318965501</v>
      </c>
      <c r="I7" s="1674">
        <f t="shared" si="0"/>
        <v>39127.695124999984</v>
      </c>
    </row>
    <row r="8" spans="1:9" ht="15.75">
      <c r="A8" s="2065"/>
      <c r="B8" s="1775" t="s">
        <v>7951</v>
      </c>
      <c r="C8" s="1794" t="s">
        <v>7952</v>
      </c>
      <c r="D8" s="1776">
        <v>300</v>
      </c>
      <c r="E8" s="1777">
        <v>1461</v>
      </c>
      <c r="F8" s="1777">
        <v>650</v>
      </c>
      <c r="G8" s="1778">
        <v>49</v>
      </c>
      <c r="H8" s="1792">
        <v>104149.888146552</v>
      </c>
      <c r="I8" s="1674">
        <f t="shared" si="0"/>
        <v>60406.935125000156</v>
      </c>
    </row>
    <row r="9" spans="1:9" ht="16.5" thickBot="1">
      <c r="A9" s="2065"/>
      <c r="B9" s="1779" t="s">
        <v>7953</v>
      </c>
      <c r="C9" s="1796" t="s">
        <v>7954</v>
      </c>
      <c r="D9" s="1780">
        <v>500</v>
      </c>
      <c r="E9" s="1781">
        <v>1875</v>
      </c>
      <c r="F9" s="1781">
        <v>710</v>
      </c>
      <c r="G9" s="1782">
        <v>60</v>
      </c>
      <c r="H9" s="1797">
        <v>149437.06379310301</v>
      </c>
      <c r="I9" s="1675">
        <f t="shared" si="0"/>
        <v>86673.496999999741</v>
      </c>
    </row>
    <row r="10" spans="1:9" ht="21.75" customHeight="1" thickBot="1">
      <c r="A10" s="2058" t="s">
        <v>1739</v>
      </c>
      <c r="B10" s="2059"/>
      <c r="C10" s="2059"/>
      <c r="D10" s="2059"/>
      <c r="E10" s="2059"/>
      <c r="F10" s="2059"/>
      <c r="G10" s="2059"/>
      <c r="H10" s="2059"/>
      <c r="I10" s="2060"/>
    </row>
    <row r="11" spans="1:9" ht="15.75">
      <c r="A11" s="2065"/>
      <c r="B11" s="1787">
        <v>326941</v>
      </c>
      <c r="C11" s="1788" t="s">
        <v>7955</v>
      </c>
      <c r="D11" s="2069"/>
      <c r="E11" s="2070"/>
      <c r="F11" s="2070"/>
      <c r="G11" s="2071"/>
      <c r="H11" s="1789">
        <v>2822.3727272727301</v>
      </c>
      <c r="I11" s="1676">
        <f t="shared" si="0"/>
        <v>1636.9761818181835</v>
      </c>
    </row>
    <row r="12" spans="1:9" ht="15.75">
      <c r="A12" s="2065"/>
      <c r="B12" s="1790">
        <v>326942</v>
      </c>
      <c r="C12" s="1791" t="s">
        <v>7956</v>
      </c>
      <c r="D12" s="2072"/>
      <c r="E12" s="2073"/>
      <c r="F12" s="2073"/>
      <c r="G12" s="2074"/>
      <c r="H12" s="1792">
        <v>1519.74545454545</v>
      </c>
      <c r="I12" s="1770">
        <f t="shared" si="0"/>
        <v>881.45236363636104</v>
      </c>
    </row>
    <row r="13" spans="1:9" ht="15.75">
      <c r="A13" s="2065"/>
      <c r="B13" s="1790">
        <v>326943</v>
      </c>
      <c r="C13" s="1791" t="s">
        <v>7957</v>
      </c>
      <c r="D13" s="2072"/>
      <c r="E13" s="2073"/>
      <c r="F13" s="2073"/>
      <c r="G13" s="2074"/>
      <c r="H13" s="1792">
        <v>1736.8363636363599</v>
      </c>
      <c r="I13" s="1770">
        <f t="shared" si="0"/>
        <v>1007.3650909090887</v>
      </c>
    </row>
    <row r="14" spans="1:9" ht="15.75">
      <c r="A14" s="2065"/>
      <c r="B14" s="1793">
        <v>326944</v>
      </c>
      <c r="C14" s="1794" t="s">
        <v>7958</v>
      </c>
      <c r="D14" s="2072"/>
      <c r="E14" s="2073"/>
      <c r="F14" s="2073"/>
      <c r="G14" s="2074"/>
      <c r="H14" s="1792">
        <v>2865.7909090909102</v>
      </c>
      <c r="I14" s="1674">
        <f t="shared" si="0"/>
        <v>1662.1587272727279</v>
      </c>
    </row>
    <row r="15" spans="1:9" ht="16.5" thickBot="1">
      <c r="A15" s="2066"/>
      <c r="B15" s="1795">
        <v>326945</v>
      </c>
      <c r="C15" s="1796" t="s">
        <v>7959</v>
      </c>
      <c r="D15" s="2075"/>
      <c r="E15" s="2076"/>
      <c r="F15" s="2076"/>
      <c r="G15" s="2077"/>
      <c r="H15" s="1797">
        <v>260.536363636364</v>
      </c>
      <c r="I15" s="1675">
        <f t="shared" si="0"/>
        <v>151.1110909090911</v>
      </c>
    </row>
    <row r="16" spans="1:9" ht="15.75">
      <c r="A16" s="1309"/>
      <c r="B16" s="1310"/>
      <c r="C16" s="1764"/>
      <c r="D16" s="1765"/>
      <c r="E16" s="1765"/>
      <c r="F16" s="1765"/>
      <c r="H16" s="1266"/>
    </row>
    <row r="17" spans="1:9">
      <c r="H17" s="1266"/>
    </row>
    <row r="18" spans="1:9" ht="15.75" thickBot="1">
      <c r="H18" s="1311"/>
      <c r="I18" s="1283"/>
    </row>
    <row r="19" spans="1:9" ht="24" customHeight="1">
      <c r="A19" s="1868" t="s">
        <v>7974</v>
      </c>
      <c r="B19" s="2068"/>
      <c r="C19" s="2068"/>
      <c r="D19" s="2068"/>
      <c r="E19" s="2068"/>
      <c r="F19" s="2068"/>
      <c r="G19" s="2068"/>
      <c r="H19" s="2068"/>
      <c r="I19" s="1869"/>
    </row>
    <row r="20" spans="1:9" ht="48" thickBot="1">
      <c r="A20" s="1766" t="s">
        <v>19</v>
      </c>
      <c r="B20" s="1767" t="s">
        <v>15</v>
      </c>
      <c r="C20" s="1767" t="s">
        <v>18</v>
      </c>
      <c r="D20" s="1767" t="s">
        <v>149</v>
      </c>
      <c r="E20" s="1767" t="s">
        <v>213</v>
      </c>
      <c r="F20" s="1767" t="s">
        <v>214</v>
      </c>
      <c r="G20" s="1767" t="s">
        <v>1215</v>
      </c>
      <c r="H20" s="1768" t="s">
        <v>74</v>
      </c>
      <c r="I20" s="1769" t="s">
        <v>85</v>
      </c>
    </row>
    <row r="21" spans="1:9" ht="15.75">
      <c r="A21" s="2055"/>
      <c r="B21" s="1798" t="s">
        <v>5771</v>
      </c>
      <c r="C21" s="1798" t="s">
        <v>7960</v>
      </c>
      <c r="D21" s="1280">
        <v>100</v>
      </c>
      <c r="E21" s="1280">
        <v>870</v>
      </c>
      <c r="F21" s="1280">
        <v>496</v>
      </c>
      <c r="G21" s="1280">
        <v>18.5</v>
      </c>
      <c r="H21" s="1789">
        <v>81748.320873786404</v>
      </c>
      <c r="I21" s="1676">
        <f t="shared" ref="I21:I27" si="1">H21-H21*$B$3/100</f>
        <v>47414.026106796111</v>
      </c>
    </row>
    <row r="22" spans="1:9" ht="15.75">
      <c r="A22" s="2056"/>
      <c r="B22" s="1799" t="s">
        <v>5772</v>
      </c>
      <c r="C22" s="1799" t="s">
        <v>7961</v>
      </c>
      <c r="D22" s="1777">
        <v>150</v>
      </c>
      <c r="E22" s="1777">
        <v>1200</v>
      </c>
      <c r="F22" s="1777">
        <v>496</v>
      </c>
      <c r="G22" s="1777">
        <v>24</v>
      </c>
      <c r="H22" s="1800">
        <v>89533.875242718394</v>
      </c>
      <c r="I22" s="1674">
        <f t="shared" si="1"/>
        <v>51929.647640776668</v>
      </c>
    </row>
    <row r="23" spans="1:9" ht="16.5" thickBot="1">
      <c r="A23" s="2057"/>
      <c r="B23" s="1801" t="s">
        <v>5773</v>
      </c>
      <c r="C23" s="1801" t="s">
        <v>7962</v>
      </c>
      <c r="D23" s="1781">
        <v>190</v>
      </c>
      <c r="E23" s="1781">
        <v>1410</v>
      </c>
      <c r="F23" s="1781">
        <v>496</v>
      </c>
      <c r="G23" s="1781">
        <v>24</v>
      </c>
      <c r="H23" s="1802">
        <v>96898.588834951501</v>
      </c>
      <c r="I23" s="1675">
        <f t="shared" si="1"/>
        <v>56201.181524271873</v>
      </c>
    </row>
    <row r="24" spans="1:9" ht="15.75">
      <c r="A24" s="1771"/>
      <c r="B24" s="1803" t="s">
        <v>5774</v>
      </c>
      <c r="C24" s="1803" t="s">
        <v>7963</v>
      </c>
      <c r="D24" s="1804">
        <v>80</v>
      </c>
      <c r="E24" s="1804">
        <v>691</v>
      </c>
      <c r="F24" s="1804">
        <v>496</v>
      </c>
      <c r="G24" s="1804">
        <v>18.5</v>
      </c>
      <c r="H24" s="1800">
        <v>66598.052912621395</v>
      </c>
      <c r="I24" s="1770">
        <f t="shared" si="1"/>
        <v>38626.870689320407</v>
      </c>
    </row>
    <row r="25" spans="1:9" ht="15.75">
      <c r="A25" s="1772"/>
      <c r="B25" s="1799" t="s">
        <v>5775</v>
      </c>
      <c r="C25" s="1799" t="s">
        <v>7964</v>
      </c>
      <c r="D25" s="1777">
        <v>100</v>
      </c>
      <c r="E25" s="1777">
        <v>851</v>
      </c>
      <c r="F25" s="1777">
        <v>496</v>
      </c>
      <c r="G25" s="1777">
        <v>18.5</v>
      </c>
      <c r="H25" s="1800">
        <v>71963.772815534001</v>
      </c>
      <c r="I25" s="1674">
        <f t="shared" si="1"/>
        <v>41738.988233009717</v>
      </c>
    </row>
    <row r="26" spans="1:9" ht="15.75">
      <c r="A26" s="1772"/>
      <c r="B26" s="1799" t="s">
        <v>5776</v>
      </c>
      <c r="C26" s="1799" t="s">
        <v>7965</v>
      </c>
      <c r="D26" s="1777">
        <v>150</v>
      </c>
      <c r="E26" s="1777">
        <v>1181</v>
      </c>
      <c r="F26" s="1777">
        <v>496</v>
      </c>
      <c r="G26" s="1777">
        <v>18.5</v>
      </c>
      <c r="H26" s="1800">
        <v>79223.276213592195</v>
      </c>
      <c r="I26" s="1674">
        <f t="shared" si="1"/>
        <v>45949.500203883472</v>
      </c>
    </row>
    <row r="27" spans="1:9" ht="15.75">
      <c r="A27" s="1772"/>
      <c r="B27" s="1799" t="s">
        <v>5777</v>
      </c>
      <c r="C27" s="1799" t="s">
        <v>7966</v>
      </c>
      <c r="D27" s="1777">
        <v>190</v>
      </c>
      <c r="E27" s="1777">
        <v>1391</v>
      </c>
      <c r="F27" s="1777">
        <v>496</v>
      </c>
      <c r="G27" s="1777">
        <v>18.5</v>
      </c>
      <c r="H27" s="1800">
        <v>86482.779611650505</v>
      </c>
      <c r="I27" s="1674">
        <f t="shared" si="1"/>
        <v>50160.012174757292</v>
      </c>
    </row>
    <row r="28" spans="1:9" ht="15.75" thickBot="1"/>
    <row r="29" spans="1:9" ht="30.75" customHeight="1" thickBot="1">
      <c r="A29" s="2058" t="s">
        <v>7975</v>
      </c>
      <c r="B29" s="2059"/>
      <c r="C29" s="2059"/>
      <c r="D29" s="2059"/>
      <c r="E29" s="2059"/>
      <c r="F29" s="2059"/>
      <c r="G29" s="2059"/>
      <c r="H29" s="2059"/>
      <c r="I29" s="2060"/>
    </row>
    <row r="30" spans="1:9" ht="48" thickBot="1">
      <c r="A30" s="1276" t="s">
        <v>19</v>
      </c>
      <c r="B30" s="1275" t="s">
        <v>15</v>
      </c>
      <c r="C30" s="1273" t="s">
        <v>18</v>
      </c>
      <c r="D30" s="1277" t="s">
        <v>149</v>
      </c>
      <c r="E30" s="1274" t="s">
        <v>213</v>
      </c>
      <c r="F30" s="1274" t="s">
        <v>214</v>
      </c>
      <c r="G30" s="1275" t="s">
        <v>1215</v>
      </c>
      <c r="H30" s="1278" t="s">
        <v>74</v>
      </c>
      <c r="I30" s="1279" t="s">
        <v>85</v>
      </c>
    </row>
    <row r="31" spans="1:9" ht="15.75">
      <c r="A31" s="2061"/>
      <c r="B31" s="1773" t="s">
        <v>6787</v>
      </c>
      <c r="C31" s="1788" t="s">
        <v>7967</v>
      </c>
      <c r="D31" s="1774">
        <v>100</v>
      </c>
      <c r="E31" s="1280">
        <v>870</v>
      </c>
      <c r="F31" s="1280">
        <v>496</v>
      </c>
      <c r="G31" s="1281">
        <v>18.5</v>
      </c>
      <c r="H31" s="1789">
        <v>70435.456310679612</v>
      </c>
      <c r="I31" s="1676">
        <f>H31-H31*$B$3/100</f>
        <v>40852.56466019417</v>
      </c>
    </row>
    <row r="32" spans="1:9" ht="15.75">
      <c r="A32" s="2062"/>
      <c r="B32" s="1775" t="s">
        <v>6788</v>
      </c>
      <c r="C32" s="1794" t="s">
        <v>7968</v>
      </c>
      <c r="D32" s="1776">
        <v>150</v>
      </c>
      <c r="E32" s="1777">
        <v>1200</v>
      </c>
      <c r="F32" s="1777">
        <v>496</v>
      </c>
      <c r="G32" s="1778">
        <v>24</v>
      </c>
      <c r="H32" s="1792">
        <v>79073.76699029126</v>
      </c>
      <c r="I32" s="1674">
        <f t="shared" ref="I32:I37" si="2">H32-H32*$B$3/100</f>
        <v>45862.784854368932</v>
      </c>
    </row>
    <row r="33" spans="1:9" ht="16.5" thickBot="1">
      <c r="A33" s="2063"/>
      <c r="B33" s="1779" t="s">
        <v>6789</v>
      </c>
      <c r="C33" s="1796" t="s">
        <v>7969</v>
      </c>
      <c r="D33" s="1780">
        <v>190</v>
      </c>
      <c r="E33" s="1781">
        <v>1410</v>
      </c>
      <c r="F33" s="1781">
        <v>496</v>
      </c>
      <c r="G33" s="1782">
        <v>24</v>
      </c>
      <c r="H33" s="1797">
        <v>82396.194174757286</v>
      </c>
      <c r="I33" s="1675">
        <f t="shared" si="2"/>
        <v>47789.792621359229</v>
      </c>
    </row>
    <row r="34" spans="1:9" ht="15.75">
      <c r="A34" s="2064"/>
      <c r="B34" s="1773" t="s">
        <v>6790</v>
      </c>
      <c r="C34" s="1788" t="s">
        <v>7970</v>
      </c>
      <c r="D34" s="1774">
        <v>80</v>
      </c>
      <c r="E34" s="1280">
        <v>691</v>
      </c>
      <c r="F34" s="1280">
        <v>496</v>
      </c>
      <c r="G34" s="1281">
        <v>18.5</v>
      </c>
      <c r="H34" s="1789">
        <v>53934.067961165048</v>
      </c>
      <c r="I34" s="1676">
        <f t="shared" si="2"/>
        <v>31281.759417475729</v>
      </c>
    </row>
    <row r="35" spans="1:9" ht="15.75">
      <c r="A35" s="2065"/>
      <c r="B35" s="1775" t="s">
        <v>6791</v>
      </c>
      <c r="C35" s="1794" t="s">
        <v>7971</v>
      </c>
      <c r="D35" s="1776">
        <v>100</v>
      </c>
      <c r="E35" s="1777">
        <v>851</v>
      </c>
      <c r="F35" s="1777">
        <v>496</v>
      </c>
      <c r="G35" s="1778">
        <v>18.5</v>
      </c>
      <c r="H35" s="1792">
        <v>59803.689320388345</v>
      </c>
      <c r="I35" s="1674">
        <f t="shared" si="2"/>
        <v>34686.139805825238</v>
      </c>
    </row>
    <row r="36" spans="1:9" ht="15.75">
      <c r="A36" s="2065"/>
      <c r="B36" s="1775" t="s">
        <v>6792</v>
      </c>
      <c r="C36" s="1794" t="s">
        <v>7972</v>
      </c>
      <c r="D36" s="1776">
        <v>150</v>
      </c>
      <c r="E36" s="1777">
        <v>1181</v>
      </c>
      <c r="F36" s="1777">
        <v>496</v>
      </c>
      <c r="G36" s="1778">
        <v>18.5</v>
      </c>
      <c r="H36" s="1792">
        <v>67888.262135922327</v>
      </c>
      <c r="I36" s="1674">
        <f t="shared" si="2"/>
        <v>39375.192038834946</v>
      </c>
    </row>
    <row r="37" spans="1:9" ht="16.5" thickBot="1">
      <c r="A37" s="2066"/>
      <c r="B37" s="1779" t="s">
        <v>6793</v>
      </c>
      <c r="C37" s="1796" t="s">
        <v>7973</v>
      </c>
      <c r="D37" s="1780">
        <v>190</v>
      </c>
      <c r="E37" s="1781">
        <v>1391</v>
      </c>
      <c r="F37" s="1781">
        <v>496</v>
      </c>
      <c r="G37" s="1782">
        <v>18.5</v>
      </c>
      <c r="H37" s="1797">
        <v>75086.854368932036</v>
      </c>
      <c r="I37" s="1675">
        <f t="shared" si="2"/>
        <v>43550.375533980579</v>
      </c>
    </row>
    <row r="38" spans="1:9" ht="15.75" thickBot="1">
      <c r="H38" s="1785"/>
      <c r="I38" s="1786"/>
    </row>
    <row r="39" spans="1:9" ht="23.25" customHeight="1" thickBot="1">
      <c r="A39" s="2058" t="s">
        <v>7976</v>
      </c>
      <c r="B39" s="2067"/>
      <c r="C39" s="2059"/>
      <c r="D39" s="2059"/>
      <c r="E39" s="2059"/>
      <c r="F39" s="2059"/>
      <c r="G39" s="2059"/>
      <c r="H39" s="2059"/>
      <c r="I39" s="2060"/>
    </row>
    <row r="40" spans="1:9" ht="15.75">
      <c r="A40" s="1783"/>
      <c r="B40" s="1838">
        <v>6104550267</v>
      </c>
      <c r="C40" s="1839" t="s">
        <v>7977</v>
      </c>
      <c r="D40" s="1805"/>
      <c r="E40" s="1805"/>
      <c r="F40" s="1805"/>
      <c r="G40" s="1805"/>
      <c r="H40" s="1806">
        <v>19123.5</v>
      </c>
      <c r="I40" s="1676">
        <f>H40-H40*$B$3/100</f>
        <v>11091.630000000001</v>
      </c>
    </row>
    <row r="41" spans="1:9" ht="16.5" thickBot="1">
      <c r="A41" s="1784"/>
      <c r="B41" s="1840">
        <v>6104550318</v>
      </c>
      <c r="C41" s="1841" t="s">
        <v>7978</v>
      </c>
      <c r="D41" s="1781"/>
      <c r="E41" s="1781"/>
      <c r="F41" s="1781"/>
      <c r="G41" s="1781"/>
      <c r="H41" s="1797">
        <v>22814</v>
      </c>
      <c r="I41" s="1675">
        <f>H41-H41*$B$3/100</f>
        <v>13232.12</v>
      </c>
    </row>
    <row r="42" spans="1:9">
      <c r="H42" s="1311"/>
      <c r="I42" s="1283"/>
    </row>
    <row r="43" spans="1:9">
      <c r="H43" s="1311"/>
      <c r="I43" s="1283"/>
    </row>
    <row r="46" spans="1:9">
      <c r="I46" s="1455"/>
    </row>
  </sheetData>
  <mergeCells count="11">
    <mergeCell ref="A19:I19"/>
    <mergeCell ref="A4:I4"/>
    <mergeCell ref="A6:A9"/>
    <mergeCell ref="A10:I10"/>
    <mergeCell ref="A11:A15"/>
    <mergeCell ref="D11:G15"/>
    <mergeCell ref="A21:A23"/>
    <mergeCell ref="A29:I29"/>
    <mergeCell ref="A31:A33"/>
    <mergeCell ref="A34:A37"/>
    <mergeCell ref="A39:I39"/>
  </mergeCells>
  <pageMargins left="0.7" right="0.7" top="0.75" bottom="0.75" header="0.3" footer="0.3"/>
  <pageSetup paperSize="9"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9"/>
  <dimension ref="A1:L32"/>
  <sheetViews>
    <sheetView workbookViewId="0">
      <selection activeCell="F20" sqref="F20"/>
    </sheetView>
  </sheetViews>
  <sheetFormatPr defaultRowHeight="15"/>
  <cols>
    <col min="1" max="1" width="16.42578125" bestFit="1" customWidth="1"/>
    <col min="2" max="2" width="50" bestFit="1" customWidth="1"/>
    <col min="8" max="8" width="12.28515625" customWidth="1"/>
  </cols>
  <sheetData>
    <row r="1" spans="1:12" ht="23.25">
      <c r="A1" s="2078" t="s">
        <v>985</v>
      </c>
      <c r="B1" s="2078"/>
      <c r="C1" s="2078"/>
      <c r="D1" s="2078"/>
      <c r="E1" s="2078"/>
      <c r="F1" s="2078"/>
      <c r="G1" s="2078"/>
      <c r="H1" s="2078"/>
    </row>
    <row r="2" spans="1:12" s="239" customFormat="1" ht="24" customHeight="1"/>
    <row r="3" spans="1:12" s="239" customFormat="1" ht="16.5" customHeight="1"/>
    <row r="4" spans="1:12" s="239" customFormat="1" ht="14.25" customHeight="1">
      <c r="A4" s="2" t="s">
        <v>6</v>
      </c>
      <c r="B4" s="3"/>
    </row>
    <row r="5" spans="1:12">
      <c r="A5" s="100"/>
      <c r="B5" s="238"/>
      <c r="C5" s="238"/>
      <c r="D5" s="238"/>
      <c r="E5" s="238"/>
      <c r="F5" s="238"/>
      <c r="G5" s="238"/>
    </row>
    <row r="6" spans="1:12">
      <c r="A6" s="100"/>
      <c r="B6" s="238"/>
      <c r="C6" s="238"/>
      <c r="D6" s="238"/>
      <c r="E6" s="238"/>
      <c r="F6" s="238"/>
      <c r="G6" s="238"/>
    </row>
    <row r="7" spans="1:12" ht="60">
      <c r="A7" s="240" t="s">
        <v>23</v>
      </c>
      <c r="B7" s="240" t="s">
        <v>4</v>
      </c>
      <c r="C7" s="240" t="s">
        <v>986</v>
      </c>
      <c r="D7" s="240" t="s">
        <v>570</v>
      </c>
      <c r="E7" s="240" t="s">
        <v>987</v>
      </c>
      <c r="F7" s="240" t="s">
        <v>948</v>
      </c>
      <c r="G7" s="240" t="s">
        <v>988</v>
      </c>
      <c r="H7" s="240" t="s">
        <v>42</v>
      </c>
    </row>
    <row r="8" spans="1:12" ht="60" customHeight="1">
      <c r="A8" s="905" t="s">
        <v>989</v>
      </c>
      <c r="B8" s="905" t="s">
        <v>990</v>
      </c>
      <c r="C8" s="1133">
        <v>3</v>
      </c>
      <c r="D8" s="1133">
        <v>25</v>
      </c>
      <c r="E8" s="1133">
        <v>1.2</v>
      </c>
      <c r="F8" s="1133">
        <v>30</v>
      </c>
      <c r="G8" s="18">
        <v>88.933799999999991</v>
      </c>
      <c r="H8" s="86">
        <f>G8-G8*B4/100</f>
        <v>88.933799999999991</v>
      </c>
      <c r="J8" s="103"/>
      <c r="K8" s="103"/>
      <c r="L8" s="10"/>
    </row>
    <row r="9" spans="1:12">
      <c r="A9" s="239"/>
      <c r="B9" s="239"/>
      <c r="C9" s="239"/>
      <c r="D9" s="239"/>
      <c r="E9" s="239"/>
      <c r="F9" s="239"/>
      <c r="G9" s="239"/>
    </row>
    <row r="10" spans="1:12">
      <c r="A10" s="239"/>
      <c r="B10" s="239"/>
      <c r="C10" s="239"/>
      <c r="D10" s="239"/>
      <c r="E10" s="239"/>
      <c r="F10" s="239"/>
      <c r="G10" s="239"/>
    </row>
    <row r="11" spans="1:12">
      <c r="G11" s="572"/>
    </row>
    <row r="32" spans="5:5">
      <c r="E32" s="587"/>
    </row>
  </sheetData>
  <customSheetViews>
    <customSheetView guid="{76FA2CE7-179E-4731-B7AE-63C5E5E79002}">
      <selection activeCell="Q51" sqref="Q51"/>
      <pageMargins left="0.7" right="0.7" top="0.75" bottom="0.75" header="0.3" footer="0.3"/>
    </customSheetView>
    <customSheetView guid="{24F900A2-7147-4318-9E77-2B71404314A7}">
      <selection activeCell="B15" sqref="B15"/>
      <pageMargins left="0.7" right="0.7" top="0.75" bottom="0.75" header="0.3" footer="0.3"/>
    </customSheetView>
    <customSheetView guid="{A02336A9-D2FB-4D03-950A-00B6EBD6A28C}">
      <selection activeCell="B15" sqref="B15"/>
      <pageMargins left="0.7" right="0.7" top="0.75" bottom="0.75" header="0.3" footer="0.3"/>
    </customSheetView>
    <customSheetView guid="{3E3E5346-F5D1-49F5-AB0E-78170B65853C}">
      <selection activeCell="B15" sqref="B15"/>
      <pageMargins left="0.7" right="0.7" top="0.75" bottom="0.75" header="0.3" footer="0.3"/>
    </customSheetView>
    <customSheetView guid="{D7CF3121-CFC0-4E70-8DCD-811E30042E24}">
      <selection activeCell="B15" sqref="B15"/>
      <pageMargins left="0.7" right="0.7" top="0.75" bottom="0.75" header="0.3" footer="0.3"/>
    </customSheetView>
    <customSheetView guid="{A76FD505-AF56-4CD8-967A-59C705AF567C}">
      <selection activeCell="B15" sqref="B15"/>
      <pageMargins left="0.7" right="0.7" top="0.75" bottom="0.75" header="0.3" footer="0.3"/>
    </customSheetView>
    <customSheetView guid="{C23E91BF-4A86-4D00-A577-1A263DDCB8BC}">
      <selection activeCell="B15" sqref="B15"/>
      <pageMargins left="0.7" right="0.7" top="0.75" bottom="0.75" header="0.3" footer="0.3"/>
    </customSheetView>
    <customSheetView guid="{94E74550-0B2B-4B3C-8E97-CCCC46023914}">
      <selection activeCell="B15" sqref="B15"/>
      <pageMargins left="0.7" right="0.7" top="0.75" bottom="0.75" header="0.3" footer="0.3"/>
    </customSheetView>
  </customSheetViews>
  <mergeCells count="1">
    <mergeCell ref="A1:H1"/>
  </mergeCells>
  <pageMargins left="0.7" right="0.7" top="0.75" bottom="0.75" header="0.3" footer="0.3"/>
  <pageSetup paperSize="9" orientation="portrait" horizontalDpi="90" verticalDpi="90"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4"/>
  <dimension ref="A1:I34"/>
  <sheetViews>
    <sheetView workbookViewId="0">
      <selection activeCell="J22" sqref="J22"/>
    </sheetView>
  </sheetViews>
  <sheetFormatPr defaultRowHeight="15"/>
  <cols>
    <col min="1" max="1" width="10.7109375" customWidth="1"/>
    <col min="2" max="2" width="16.28515625" bestFit="1" customWidth="1"/>
    <col min="3" max="3" width="46.7109375" style="104" customWidth="1"/>
    <col min="4" max="4" width="10.28515625" bestFit="1" customWidth="1"/>
    <col min="7" max="7" width="9.140625" style="224"/>
  </cols>
  <sheetData>
    <row r="1" spans="1:9">
      <c r="A1" s="1863" t="s">
        <v>1769</v>
      </c>
      <c r="B1" s="1864"/>
      <c r="C1" s="1864"/>
      <c r="D1" s="1864"/>
      <c r="E1" s="1864"/>
      <c r="F1" s="1864"/>
    </row>
    <row r="3" spans="1:9">
      <c r="A3" s="323" t="s">
        <v>6</v>
      </c>
      <c r="B3" s="324">
        <v>0</v>
      </c>
    </row>
    <row r="4" spans="1:9" ht="56.25">
      <c r="A4" s="1308" t="s">
        <v>19</v>
      </c>
      <c r="B4" s="1308" t="s">
        <v>23</v>
      </c>
      <c r="C4" s="1308" t="s">
        <v>20</v>
      </c>
      <c r="D4" s="1308" t="s">
        <v>24</v>
      </c>
      <c r="E4" s="1308" t="s">
        <v>79</v>
      </c>
      <c r="F4" s="1308" t="s">
        <v>85</v>
      </c>
    </row>
    <row r="5" spans="1:9">
      <c r="A5" s="2079"/>
      <c r="B5" s="302" t="s">
        <v>1770</v>
      </c>
      <c r="C5" s="2080" t="s">
        <v>1784</v>
      </c>
      <c r="D5" s="303" t="s">
        <v>1780</v>
      </c>
      <c r="E5" s="1678">
        <v>1214.3712</v>
      </c>
      <c r="F5" s="301">
        <f>E5-E5*$B$3/100</f>
        <v>1214.3712</v>
      </c>
      <c r="I5" s="224"/>
    </row>
    <row r="6" spans="1:9">
      <c r="A6" s="2079"/>
      <c r="B6" s="302" t="s">
        <v>1771</v>
      </c>
      <c r="C6" s="2080"/>
      <c r="D6" s="303" t="s">
        <v>1781</v>
      </c>
      <c r="E6" s="1678">
        <v>2134.8906000000002</v>
      </c>
      <c r="F6" s="301">
        <f t="shared" ref="F6:F14" si="0">E6-E6*$B$3/100</f>
        <v>2134.8906000000002</v>
      </c>
      <c r="H6" s="1588"/>
      <c r="I6" s="224"/>
    </row>
    <row r="7" spans="1:9">
      <c r="A7" s="2079"/>
      <c r="B7" s="302" t="s">
        <v>1772</v>
      </c>
      <c r="C7" s="2080"/>
      <c r="D7" s="303" t="s">
        <v>1782</v>
      </c>
      <c r="E7" s="1678">
        <v>3466.2048</v>
      </c>
      <c r="F7" s="301">
        <f t="shared" si="0"/>
        <v>3466.2048</v>
      </c>
      <c r="H7" s="1588"/>
      <c r="I7" s="224"/>
    </row>
    <row r="8" spans="1:9">
      <c r="A8" s="2079"/>
      <c r="B8" s="302" t="s">
        <v>1773</v>
      </c>
      <c r="C8" s="2080" t="s">
        <v>1785</v>
      </c>
      <c r="D8" s="303" t="s">
        <v>1780</v>
      </c>
      <c r="E8" s="1678">
        <v>1481.2338</v>
      </c>
      <c r="F8" s="301">
        <f t="shared" si="0"/>
        <v>1481.2338</v>
      </c>
      <c r="H8" s="1588"/>
      <c r="I8" s="224"/>
    </row>
    <row r="9" spans="1:9">
      <c r="A9" s="2079"/>
      <c r="B9" s="302" t="s">
        <v>1774</v>
      </c>
      <c r="C9" s="2080"/>
      <c r="D9" s="303" t="s">
        <v>1783</v>
      </c>
      <c r="E9" s="1678">
        <v>1898.0159999999998</v>
      </c>
      <c r="F9" s="301">
        <f t="shared" si="0"/>
        <v>1898.0159999999998</v>
      </c>
      <c r="H9" s="1588"/>
      <c r="I9" s="224"/>
    </row>
    <row r="10" spans="1:9">
      <c r="A10" s="2079"/>
      <c r="B10" s="302" t="s">
        <v>1775</v>
      </c>
      <c r="C10" s="2080"/>
      <c r="D10" s="303" t="s">
        <v>1781</v>
      </c>
      <c r="E10" s="1678">
        <v>2488.7082</v>
      </c>
      <c r="F10" s="301">
        <f t="shared" si="0"/>
        <v>2488.7082</v>
      </c>
      <c r="H10" s="1588"/>
      <c r="I10" s="224"/>
    </row>
    <row r="11" spans="1:9">
      <c r="A11" s="2079"/>
      <c r="B11" s="302" t="s">
        <v>1776</v>
      </c>
      <c r="C11" s="2080"/>
      <c r="D11" s="303" t="s">
        <v>1782</v>
      </c>
      <c r="E11" s="1678">
        <v>3894.9821999999999</v>
      </c>
      <c r="F11" s="301">
        <f t="shared" si="0"/>
        <v>3894.9821999999999</v>
      </c>
      <c r="H11" s="1588"/>
      <c r="I11" s="224"/>
    </row>
    <row r="12" spans="1:9">
      <c r="A12" s="2079"/>
      <c r="B12" s="302" t="s">
        <v>1777</v>
      </c>
      <c r="C12" s="2080" t="s">
        <v>1786</v>
      </c>
      <c r="D12" s="298">
        <v>20</v>
      </c>
      <c r="E12" s="1678">
        <v>1274.337</v>
      </c>
      <c r="F12" s="301">
        <f t="shared" si="0"/>
        <v>1274.337</v>
      </c>
      <c r="H12" s="1588"/>
      <c r="I12" s="224"/>
    </row>
    <row r="13" spans="1:9">
      <c r="A13" s="2079"/>
      <c r="B13" s="302" t="s">
        <v>1778</v>
      </c>
      <c r="C13" s="2080"/>
      <c r="D13" s="298">
        <v>25</v>
      </c>
      <c r="E13" s="1678">
        <v>1544.1984</v>
      </c>
      <c r="F13" s="301">
        <f t="shared" si="0"/>
        <v>1544.1984</v>
      </c>
      <c r="H13" s="1588"/>
      <c r="I13" s="224"/>
    </row>
    <row r="14" spans="1:9">
      <c r="A14" s="2079"/>
      <c r="B14" s="302" t="s">
        <v>1779</v>
      </c>
      <c r="C14" s="2080"/>
      <c r="D14" s="298">
        <v>32</v>
      </c>
      <c r="E14" s="1678">
        <v>1951.9944</v>
      </c>
      <c r="F14" s="301">
        <f t="shared" si="0"/>
        <v>1951.9944</v>
      </c>
      <c r="H14" s="1588"/>
      <c r="I14" s="224"/>
    </row>
    <row r="34" spans="4:4">
      <c r="D34" s="777"/>
    </row>
  </sheetData>
  <mergeCells count="7">
    <mergeCell ref="A1:F1"/>
    <mergeCell ref="A5:A7"/>
    <mergeCell ref="A8:A11"/>
    <mergeCell ref="A12:A14"/>
    <mergeCell ref="C5:C7"/>
    <mergeCell ref="C8:C11"/>
    <mergeCell ref="C12:C14"/>
  </mergeCells>
  <pageMargins left="0.7" right="0.7" top="0.75" bottom="0.75" header="0.3" footer="0.3"/>
  <pageSetup paperSize="9"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6"/>
  <dimension ref="A2:H122"/>
  <sheetViews>
    <sheetView zoomScale="55" zoomScaleNormal="55" workbookViewId="0">
      <selection activeCell="I15" sqref="I15"/>
    </sheetView>
  </sheetViews>
  <sheetFormatPr defaultColWidth="9.140625" defaultRowHeight="18.75"/>
  <cols>
    <col min="1" max="1" width="8.85546875" style="1011" customWidth="1"/>
    <col min="2" max="2" width="50.85546875" style="87" customWidth="1"/>
    <col min="3" max="3" width="24.42578125" style="1012" bestFit="1" customWidth="1"/>
    <col min="4" max="4" width="131.7109375" style="1013" customWidth="1"/>
    <col min="5" max="5" width="30.7109375" style="87" customWidth="1"/>
    <col min="6" max="6" width="20.28515625" style="87" customWidth="1"/>
    <col min="7" max="7" width="13.5703125" style="1013" customWidth="1"/>
    <col min="8" max="8" width="21.5703125" style="1013" customWidth="1"/>
    <col min="9" max="16384" width="9.140625" style="87"/>
  </cols>
  <sheetData>
    <row r="2" spans="1:8" ht="18.75" customHeight="1">
      <c r="B2" s="1010" t="s">
        <v>5769</v>
      </c>
      <c r="C2" s="1010"/>
      <c r="D2" s="1010"/>
      <c r="E2" s="1010"/>
    </row>
    <row r="3" spans="1:8">
      <c r="D3" s="87"/>
    </row>
    <row r="4" spans="1:8" ht="23.25">
      <c r="C4" s="1014"/>
      <c r="D4" s="1014"/>
    </row>
    <row r="5" spans="1:8" ht="48.2" customHeight="1">
      <c r="A5" s="122"/>
      <c r="B5" s="1323" t="s">
        <v>211</v>
      </c>
      <c r="C5" s="1324" t="s">
        <v>4855</v>
      </c>
      <c r="D5" s="1325" t="s">
        <v>4</v>
      </c>
      <c r="E5" s="1323" t="s">
        <v>4856</v>
      </c>
    </row>
    <row r="6" spans="1:8" ht="23.25" customHeight="1">
      <c r="B6" s="2081" t="s">
        <v>4857</v>
      </c>
      <c r="C6" s="2081"/>
      <c r="D6" s="2081"/>
      <c r="E6" s="1333"/>
    </row>
    <row r="7" spans="1:8" ht="142.5" customHeight="1">
      <c r="B7" s="1326"/>
      <c r="C7" s="1327" t="s">
        <v>4858</v>
      </c>
      <c r="D7" s="1328" t="s">
        <v>4859</v>
      </c>
      <c r="E7" s="1761">
        <v>2995.8420000000001</v>
      </c>
      <c r="H7" s="1677"/>
    </row>
    <row r="8" spans="1:8" ht="142.5" customHeight="1">
      <c r="A8" s="122"/>
      <c r="B8" s="1326"/>
      <c r="C8" s="1327" t="s">
        <v>4860</v>
      </c>
      <c r="D8" s="1328" t="s">
        <v>4861</v>
      </c>
      <c r="E8" s="1761">
        <v>3077.9519999999998</v>
      </c>
      <c r="H8" s="1677"/>
    </row>
    <row r="9" spans="1:8" ht="142.5" customHeight="1">
      <c r="A9" s="122"/>
      <c r="B9" s="1326"/>
      <c r="C9" s="1327" t="s">
        <v>4862</v>
      </c>
      <c r="D9" s="1328" t="s">
        <v>4863</v>
      </c>
      <c r="E9" s="1761">
        <v>3061.5299999999997</v>
      </c>
      <c r="H9" s="1677"/>
    </row>
    <row r="10" spans="1:8" ht="142.5" customHeight="1">
      <c r="A10" s="122"/>
      <c r="B10" s="1326"/>
      <c r="C10" s="1327" t="s">
        <v>4864</v>
      </c>
      <c r="D10" s="1328" t="s">
        <v>4865</v>
      </c>
      <c r="E10" s="1761">
        <v>3509.6159999999995</v>
      </c>
      <c r="H10" s="1677"/>
    </row>
    <row r="11" spans="1:8" ht="142.5" customHeight="1">
      <c r="A11" s="122"/>
      <c r="B11" s="1326"/>
      <c r="C11" s="1327" t="s">
        <v>4866</v>
      </c>
      <c r="D11" s="1328" t="s">
        <v>4867</v>
      </c>
      <c r="E11" s="1761">
        <v>2993.4959999999996</v>
      </c>
      <c r="H11" s="1677"/>
    </row>
    <row r="12" spans="1:8" ht="142.5" customHeight="1">
      <c r="A12" s="122"/>
      <c r="B12" s="1326"/>
      <c r="C12" s="1327" t="s">
        <v>4868</v>
      </c>
      <c r="D12" s="1328" t="s">
        <v>4869</v>
      </c>
      <c r="E12" s="1761">
        <v>3087.3359999999998</v>
      </c>
      <c r="H12" s="1677"/>
    </row>
    <row r="13" spans="1:8" ht="142.5" customHeight="1">
      <c r="A13" s="122"/>
      <c r="B13" s="1326"/>
      <c r="C13" s="1327" t="s">
        <v>4870</v>
      </c>
      <c r="D13" s="1328" t="s">
        <v>4871</v>
      </c>
      <c r="E13" s="1761">
        <v>2960.652</v>
      </c>
      <c r="H13" s="1677"/>
    </row>
    <row r="14" spans="1:8" ht="142.5" customHeight="1">
      <c r="A14" s="122"/>
      <c r="B14" s="1326"/>
      <c r="C14" s="1327" t="s">
        <v>4872</v>
      </c>
      <c r="D14" s="1328" t="s">
        <v>4873</v>
      </c>
      <c r="E14" s="1761">
        <v>3483.8099999999995</v>
      </c>
      <c r="H14" s="1677"/>
    </row>
    <row r="15" spans="1:8" ht="142.5" customHeight="1">
      <c r="A15" s="122"/>
      <c r="B15" s="1326"/>
      <c r="C15" s="1327" t="s">
        <v>4874</v>
      </c>
      <c r="D15" s="1328" t="s">
        <v>4875</v>
      </c>
      <c r="E15" s="1761">
        <v>3500.232</v>
      </c>
      <c r="H15" s="1677"/>
    </row>
    <row r="16" spans="1:8" ht="142.5" customHeight="1">
      <c r="A16" s="122"/>
      <c r="B16" s="1326"/>
      <c r="C16" s="1327" t="s">
        <v>4876</v>
      </c>
      <c r="D16" s="1328" t="s">
        <v>4877</v>
      </c>
      <c r="E16" s="1761">
        <v>3622.2239999999997</v>
      </c>
      <c r="H16" s="1677"/>
    </row>
    <row r="17" spans="1:8" ht="142.5" customHeight="1">
      <c r="A17" s="122"/>
      <c r="B17" s="1326"/>
      <c r="C17" s="1327" t="s">
        <v>4878</v>
      </c>
      <c r="D17" s="1328" t="s">
        <v>4879</v>
      </c>
      <c r="E17" s="1761">
        <v>3563.5739999999996</v>
      </c>
      <c r="H17" s="1677"/>
    </row>
    <row r="18" spans="1:8" ht="142.5" customHeight="1">
      <c r="A18" s="122"/>
      <c r="B18" s="1326"/>
      <c r="C18" s="1327" t="s">
        <v>4880</v>
      </c>
      <c r="D18" s="1328" t="s">
        <v>4881</v>
      </c>
      <c r="E18" s="1761">
        <v>4077.3479999999995</v>
      </c>
      <c r="H18" s="1677"/>
    </row>
    <row r="19" spans="1:8" ht="39.200000000000003" customHeight="1">
      <c r="A19" s="122"/>
      <c r="B19" s="1329"/>
      <c r="C19" s="1327" t="s">
        <v>4882</v>
      </c>
      <c r="D19" s="1328" t="s">
        <v>4883</v>
      </c>
      <c r="E19" s="1761">
        <v>5423.9519999999993</v>
      </c>
      <c r="H19" s="1677"/>
    </row>
    <row r="20" spans="1:8" ht="39.200000000000003" customHeight="1">
      <c r="A20" s="122"/>
      <c r="B20" s="1329"/>
      <c r="C20" s="1327" t="s">
        <v>4884</v>
      </c>
      <c r="D20" s="1328" t="s">
        <v>4885</v>
      </c>
      <c r="E20" s="1761">
        <v>3884.9759999999997</v>
      </c>
      <c r="H20" s="1677"/>
    </row>
    <row r="21" spans="1:8" ht="39.200000000000003" customHeight="1">
      <c r="A21" s="122"/>
      <c r="B21" s="1329"/>
      <c r="C21" s="1327" t="s">
        <v>4886</v>
      </c>
      <c r="D21" s="1328" t="s">
        <v>4887</v>
      </c>
      <c r="E21" s="1761">
        <v>1928.4119999999998</v>
      </c>
      <c r="H21" s="1677"/>
    </row>
    <row r="22" spans="1:8" ht="39.200000000000003" customHeight="1">
      <c r="A22" s="122"/>
      <c r="B22" s="1329"/>
      <c r="C22" s="1327" t="s">
        <v>4888</v>
      </c>
      <c r="D22" s="1328" t="s">
        <v>4889</v>
      </c>
      <c r="E22" s="1761">
        <v>1191.7679999999998</v>
      </c>
      <c r="H22" s="1677"/>
    </row>
    <row r="23" spans="1:8" ht="39.200000000000003" customHeight="1">
      <c r="A23" s="122"/>
      <c r="B23" s="1329"/>
      <c r="C23" s="1327" t="s">
        <v>4890</v>
      </c>
      <c r="D23" s="1328" t="s">
        <v>4891</v>
      </c>
      <c r="E23" s="1761">
        <v>828.13799999999992</v>
      </c>
      <c r="H23" s="1677"/>
    </row>
    <row r="24" spans="1:8" ht="142.5" customHeight="1">
      <c r="A24" s="122"/>
      <c r="B24" s="1326"/>
      <c r="C24" s="1327" t="s">
        <v>4892</v>
      </c>
      <c r="D24" s="1328" t="s">
        <v>4893</v>
      </c>
      <c r="E24" s="1761">
        <v>997.04999999999984</v>
      </c>
      <c r="H24" s="1677"/>
    </row>
    <row r="25" spans="1:8" ht="142.5" customHeight="1">
      <c r="A25" s="122"/>
      <c r="B25" s="1326"/>
      <c r="C25" s="1327" t="s">
        <v>4894</v>
      </c>
      <c r="D25" s="1328" t="s">
        <v>4895</v>
      </c>
      <c r="E25" s="1761">
        <v>4347.1379999999999</v>
      </c>
      <c r="H25" s="1677"/>
    </row>
    <row r="26" spans="1:8" ht="98.45" customHeight="1">
      <c r="A26" s="122"/>
      <c r="B26" s="1326"/>
      <c r="C26" s="1327" t="s">
        <v>4896</v>
      </c>
      <c r="D26" s="1328" t="s">
        <v>4897</v>
      </c>
      <c r="E26" s="1761">
        <v>333.13199999999995</v>
      </c>
      <c r="H26" s="1677"/>
    </row>
    <row r="27" spans="1:8" ht="142.5" customHeight="1">
      <c r="A27" s="122"/>
      <c r="B27" s="1330"/>
      <c r="C27" s="1327" t="s">
        <v>4898</v>
      </c>
      <c r="D27" s="1328" t="s">
        <v>4899</v>
      </c>
      <c r="E27" s="1761">
        <v>1677.3899999999999</v>
      </c>
      <c r="H27" s="1677"/>
    </row>
    <row r="28" spans="1:8" ht="142.5" customHeight="1">
      <c r="A28" s="122"/>
      <c r="B28" s="1326"/>
      <c r="C28" s="1327" t="s">
        <v>4900</v>
      </c>
      <c r="D28" s="1328" t="s">
        <v>4901</v>
      </c>
      <c r="E28" s="1761">
        <v>2036.328</v>
      </c>
      <c r="H28" s="1677"/>
    </row>
    <row r="29" spans="1:8" ht="142.5" customHeight="1">
      <c r="A29" s="122"/>
      <c r="B29" s="1326"/>
      <c r="C29" s="1331" t="s">
        <v>6836</v>
      </c>
      <c r="D29" s="1328" t="s">
        <v>4902</v>
      </c>
      <c r="E29" s="1761">
        <v>1604.6639999999998</v>
      </c>
      <c r="H29" s="1677"/>
    </row>
    <row r="30" spans="1:8" ht="142.5" customHeight="1">
      <c r="A30" s="122"/>
      <c r="B30" s="1326"/>
      <c r="C30" s="1327" t="s">
        <v>4903</v>
      </c>
      <c r="D30" s="1328" t="s">
        <v>4904</v>
      </c>
      <c r="E30" s="1761">
        <v>1811.1119999999999</v>
      </c>
      <c r="H30" s="1677"/>
    </row>
    <row r="31" spans="1:8" ht="142.5" customHeight="1">
      <c r="A31" s="122"/>
      <c r="B31" s="1326"/>
      <c r="C31" s="1327" t="s">
        <v>4905</v>
      </c>
      <c r="D31" s="1328" t="s">
        <v>4906</v>
      </c>
      <c r="E31" s="1761">
        <v>1815.8039999999999</v>
      </c>
      <c r="H31" s="1677"/>
    </row>
    <row r="32" spans="1:8" ht="142.5" customHeight="1">
      <c r="A32" s="122"/>
      <c r="B32" s="1330"/>
      <c r="C32" s="1327" t="s">
        <v>4907</v>
      </c>
      <c r="D32" s="1328" t="s">
        <v>4908</v>
      </c>
      <c r="E32" s="1761">
        <v>1806.4199999999998</v>
      </c>
      <c r="H32" s="1677"/>
    </row>
    <row r="33" spans="1:8" ht="142.5" customHeight="1">
      <c r="A33" s="122"/>
      <c r="B33" s="1326"/>
      <c r="C33" s="1327" t="s">
        <v>4909</v>
      </c>
      <c r="D33" s="1328" t="s">
        <v>4910</v>
      </c>
      <c r="E33" s="1761">
        <v>1625.7779999999998</v>
      </c>
      <c r="H33" s="1677"/>
    </row>
    <row r="34" spans="1:8" ht="142.5" customHeight="1">
      <c r="A34" s="122"/>
      <c r="B34" s="1326"/>
      <c r="C34" s="1327" t="s">
        <v>4911</v>
      </c>
      <c r="D34" s="1328" t="s">
        <v>4912</v>
      </c>
      <c r="E34" s="1761">
        <v>1546.0139999999999</v>
      </c>
      <c r="H34" s="1677"/>
    </row>
    <row r="35" spans="1:8" ht="142.5" customHeight="1">
      <c r="A35" s="122"/>
      <c r="B35" s="1329"/>
      <c r="C35" s="1327" t="s">
        <v>4913</v>
      </c>
      <c r="D35" s="1328" t="s">
        <v>4914</v>
      </c>
      <c r="E35" s="1761">
        <v>1196.46</v>
      </c>
      <c r="H35" s="1677"/>
    </row>
    <row r="36" spans="1:8" ht="142.5" customHeight="1">
      <c r="A36" s="122"/>
      <c r="B36" s="1329"/>
      <c r="C36" s="1327" t="s">
        <v>4915</v>
      </c>
      <c r="D36" s="1328" t="s">
        <v>4916</v>
      </c>
      <c r="E36" s="1761">
        <v>1205.8439999999998</v>
      </c>
      <c r="H36" s="1677"/>
    </row>
    <row r="37" spans="1:8" ht="46.5" customHeight="1">
      <c r="A37" s="122"/>
      <c r="B37" s="1329"/>
      <c r="C37" s="1327" t="s">
        <v>4917</v>
      </c>
      <c r="D37" s="1328" t="s">
        <v>4918</v>
      </c>
      <c r="E37" s="1761">
        <v>133.72199999999998</v>
      </c>
      <c r="H37" s="1677"/>
    </row>
    <row r="38" spans="1:8" ht="46.5" customHeight="1">
      <c r="A38" s="122"/>
      <c r="B38" s="1329"/>
      <c r="C38" s="1327" t="s">
        <v>4919</v>
      </c>
      <c r="D38" s="1328" t="s">
        <v>4920</v>
      </c>
      <c r="E38" s="1761">
        <v>300.28799999999995</v>
      </c>
      <c r="H38" s="1677"/>
    </row>
    <row r="39" spans="1:8" ht="96" customHeight="1">
      <c r="A39" s="122"/>
      <c r="B39" s="1326"/>
      <c r="C39" s="1327" t="s">
        <v>4921</v>
      </c>
      <c r="D39" s="1328" t="s">
        <v>4922</v>
      </c>
      <c r="E39" s="1761">
        <v>466.85399999999998</v>
      </c>
      <c r="H39" s="1677"/>
    </row>
    <row r="40" spans="1:8" ht="129.19999999999999" customHeight="1">
      <c r="A40" s="122"/>
      <c r="B40" s="1326"/>
      <c r="C40" s="1327" t="s">
        <v>4923</v>
      </c>
      <c r="D40" s="1328" t="s">
        <v>4924</v>
      </c>
      <c r="E40" s="1761">
        <v>2740.1279999999997</v>
      </c>
      <c r="H40" s="1677"/>
    </row>
    <row r="41" spans="1:8" ht="89.45" customHeight="1">
      <c r="A41" s="122"/>
      <c r="B41" s="1332"/>
      <c r="C41" s="1327" t="s">
        <v>4925</v>
      </c>
      <c r="D41" s="1328" t="s">
        <v>4926</v>
      </c>
      <c r="E41" s="1761">
        <v>215.83199999999999</v>
      </c>
      <c r="H41" s="1677"/>
    </row>
    <row r="42" spans="1:8" ht="94.7" customHeight="1">
      <c r="A42" s="122"/>
      <c r="B42" s="1332"/>
      <c r="C42" s="1327" t="s">
        <v>4927</v>
      </c>
      <c r="D42" s="1328" t="s">
        <v>4928</v>
      </c>
      <c r="E42" s="1761">
        <v>290.904</v>
      </c>
      <c r="H42" s="1677"/>
    </row>
    <row r="43" spans="1:8" ht="78" customHeight="1">
      <c r="A43" s="122"/>
      <c r="B43" s="1332"/>
      <c r="C43" s="1327" t="s">
        <v>4929</v>
      </c>
      <c r="D43" s="1328" t="s">
        <v>4930</v>
      </c>
      <c r="E43" s="1761">
        <v>157.18199999999999</v>
      </c>
      <c r="H43" s="1677"/>
    </row>
    <row r="44" spans="1:8" ht="94.5" customHeight="1">
      <c r="A44" s="122"/>
      <c r="B44" s="1444"/>
      <c r="C44" s="1445" t="s">
        <v>7315</v>
      </c>
      <c r="D44" s="1446" t="s">
        <v>7316</v>
      </c>
      <c r="E44" s="1761">
        <v>162.18</v>
      </c>
      <c r="H44" s="1677"/>
    </row>
    <row r="45" spans="1:8" ht="23.25" customHeight="1">
      <c r="A45" s="122"/>
      <c r="B45" s="2081" t="s">
        <v>4931</v>
      </c>
      <c r="C45" s="2081"/>
      <c r="D45" s="2081"/>
      <c r="E45" s="1334"/>
      <c r="H45" s="1677"/>
    </row>
    <row r="46" spans="1:8" ht="39.200000000000003" customHeight="1">
      <c r="B46" s="2082"/>
      <c r="C46" s="1327" t="s">
        <v>4932</v>
      </c>
      <c r="D46" s="1328" t="s">
        <v>4933</v>
      </c>
      <c r="E46" s="1761">
        <v>2798.7779999999998</v>
      </c>
      <c r="H46" s="1677"/>
    </row>
    <row r="47" spans="1:8" ht="39.200000000000003" customHeight="1">
      <c r="A47" s="122"/>
      <c r="B47" s="2083"/>
      <c r="C47" s="1327" t="s">
        <v>4934</v>
      </c>
      <c r="D47" s="1328" t="s">
        <v>4935</v>
      </c>
      <c r="E47" s="1761">
        <v>2066.826</v>
      </c>
      <c r="H47" s="1677"/>
    </row>
    <row r="48" spans="1:8" ht="39.200000000000003" customHeight="1">
      <c r="A48" s="122"/>
      <c r="B48" s="2083"/>
      <c r="C48" s="1327" t="s">
        <v>4936</v>
      </c>
      <c r="D48" s="1328" t="s">
        <v>4937</v>
      </c>
      <c r="E48" s="1761">
        <v>1259.8019999999999</v>
      </c>
      <c r="H48" s="1677"/>
    </row>
    <row r="49" spans="1:8" ht="39.200000000000003" customHeight="1">
      <c r="A49" s="122"/>
      <c r="B49" s="2083"/>
      <c r="C49" s="1327" t="s">
        <v>4938</v>
      </c>
      <c r="D49" s="1328" t="s">
        <v>4939</v>
      </c>
      <c r="E49" s="1761">
        <v>799.98599999999999</v>
      </c>
      <c r="H49" s="1677"/>
    </row>
    <row r="50" spans="1:8" ht="39.200000000000003" customHeight="1">
      <c r="A50" s="122"/>
      <c r="B50" s="2084"/>
      <c r="C50" s="1327" t="s">
        <v>4940</v>
      </c>
      <c r="D50" s="1328" t="s">
        <v>4941</v>
      </c>
      <c r="E50" s="1761">
        <v>548.96399999999994</v>
      </c>
      <c r="H50" s="1677"/>
    </row>
    <row r="51" spans="1:8" ht="81" customHeight="1">
      <c r="A51" s="122"/>
      <c r="B51" s="1326"/>
      <c r="C51" s="1327" t="s">
        <v>4942</v>
      </c>
      <c r="D51" s="1328" t="s">
        <v>4943</v>
      </c>
      <c r="E51" s="1761">
        <v>319.05599999999993</v>
      </c>
      <c r="H51" s="1677"/>
    </row>
    <row r="52" spans="1:8" ht="111.2" customHeight="1">
      <c r="A52" s="122"/>
      <c r="B52" s="1326"/>
      <c r="C52" s="1327" t="s">
        <v>4944</v>
      </c>
      <c r="D52" s="1328" t="s">
        <v>4945</v>
      </c>
      <c r="E52" s="1761">
        <v>917.28599999999994</v>
      </c>
      <c r="H52" s="1677"/>
    </row>
    <row r="53" spans="1:8" ht="142.5" customHeight="1">
      <c r="A53" s="122"/>
      <c r="B53" s="1326"/>
      <c r="C53" s="1327" t="s">
        <v>4946</v>
      </c>
      <c r="D53" s="1328" t="s">
        <v>4947</v>
      </c>
      <c r="E53" s="1761">
        <v>2920.77</v>
      </c>
      <c r="H53" s="1677"/>
    </row>
    <row r="54" spans="1:8" ht="94.7" customHeight="1">
      <c r="A54" s="122"/>
      <c r="B54" s="1326"/>
      <c r="C54" s="1327" t="s">
        <v>4948</v>
      </c>
      <c r="D54" s="1328" t="s">
        <v>4949</v>
      </c>
      <c r="E54" s="1761">
        <v>736.64399999999989</v>
      </c>
      <c r="H54" s="1677"/>
    </row>
    <row r="55" spans="1:8" ht="72" customHeight="1">
      <c r="A55" s="122"/>
      <c r="B55" s="1326"/>
      <c r="C55" s="1327" t="s">
        <v>4950</v>
      </c>
      <c r="D55" s="1328" t="s">
        <v>4951</v>
      </c>
      <c r="E55" s="1761">
        <v>382.39799999999997</v>
      </c>
      <c r="H55" s="1677"/>
    </row>
    <row r="56" spans="1:8" ht="108.75" customHeight="1">
      <c r="A56" s="122"/>
      <c r="B56" s="1326"/>
      <c r="C56" s="1327" t="s">
        <v>4952</v>
      </c>
      <c r="D56" s="1328" t="s">
        <v>4953</v>
      </c>
      <c r="E56" s="1761">
        <v>917.28599999999994</v>
      </c>
      <c r="H56" s="1677"/>
    </row>
    <row r="57" spans="1:8" ht="108.75" customHeight="1">
      <c r="A57" s="122"/>
      <c r="B57" s="1582"/>
      <c r="C57" s="1584" t="s">
        <v>7898</v>
      </c>
      <c r="D57" s="1585" t="s">
        <v>7897</v>
      </c>
      <c r="E57" s="1761">
        <v>917.28599999999994</v>
      </c>
      <c r="H57" s="1677"/>
    </row>
    <row r="58" spans="1:8" ht="117" customHeight="1">
      <c r="A58" s="122"/>
      <c r="B58" s="1326"/>
      <c r="C58" s="1327" t="s">
        <v>4954</v>
      </c>
      <c r="D58" s="1328" t="s">
        <v>4955</v>
      </c>
      <c r="E58" s="1761">
        <v>919.63199999999995</v>
      </c>
      <c r="H58" s="1677"/>
    </row>
    <row r="59" spans="1:8" ht="142.5" customHeight="1">
      <c r="A59" s="122"/>
      <c r="B59" s="1330"/>
      <c r="C59" s="1327" t="s">
        <v>4956</v>
      </c>
      <c r="D59" s="1328" t="s">
        <v>4957</v>
      </c>
      <c r="E59" s="1761">
        <v>2460.9539999999997</v>
      </c>
      <c r="H59" s="1677"/>
    </row>
    <row r="60" spans="1:8" ht="142.5" customHeight="1">
      <c r="A60" s="122"/>
      <c r="B60" s="1326"/>
      <c r="C60" s="1327" t="s">
        <v>4958</v>
      </c>
      <c r="D60" s="1328" t="s">
        <v>4959</v>
      </c>
      <c r="E60" s="1761">
        <v>2512.5659999999998</v>
      </c>
      <c r="H60" s="1677"/>
    </row>
    <row r="61" spans="1:8" ht="142.5" customHeight="1">
      <c r="A61" s="122"/>
      <c r="B61" s="1326"/>
      <c r="C61" s="1327" t="s">
        <v>4960</v>
      </c>
      <c r="D61" s="1328" t="s">
        <v>4961</v>
      </c>
      <c r="E61" s="1761">
        <v>2636.904</v>
      </c>
      <c r="H61" s="1677"/>
    </row>
    <row r="62" spans="1:8" ht="142.5" customHeight="1">
      <c r="A62" s="122"/>
      <c r="B62" s="1326"/>
      <c r="C62" s="1327" t="s">
        <v>4962</v>
      </c>
      <c r="D62" s="1328" t="s">
        <v>4963</v>
      </c>
      <c r="E62" s="1761">
        <v>2615.79</v>
      </c>
      <c r="H62" s="1677"/>
    </row>
    <row r="63" spans="1:8" ht="142.5" customHeight="1">
      <c r="A63" s="122"/>
      <c r="B63" s="1326"/>
      <c r="C63" s="1327" t="s">
        <v>4964</v>
      </c>
      <c r="D63" s="1328" t="s">
        <v>4965</v>
      </c>
      <c r="E63" s="1761">
        <v>2071.518</v>
      </c>
      <c r="H63" s="1677"/>
    </row>
    <row r="64" spans="1:8" ht="75.2" customHeight="1">
      <c r="A64" s="122"/>
      <c r="B64" s="1326"/>
      <c r="C64" s="1327" t="s">
        <v>4966</v>
      </c>
      <c r="D64" s="1328" t="s">
        <v>4967</v>
      </c>
      <c r="E64" s="1761">
        <v>152.49</v>
      </c>
      <c r="H64" s="1677"/>
    </row>
    <row r="65" spans="1:8" ht="98.45" customHeight="1">
      <c r="A65" s="122"/>
      <c r="B65" s="1326"/>
      <c r="C65" s="1327" t="s">
        <v>4968</v>
      </c>
      <c r="D65" s="1328" t="s">
        <v>4969</v>
      </c>
      <c r="E65" s="1761">
        <v>131.37599999999998</v>
      </c>
      <c r="H65" s="1677"/>
    </row>
    <row r="66" spans="1:8" ht="102.75" customHeight="1">
      <c r="A66" s="122"/>
      <c r="B66" s="1326"/>
      <c r="C66" s="1327" t="s">
        <v>4970</v>
      </c>
      <c r="D66" s="1328" t="s">
        <v>4971</v>
      </c>
      <c r="E66" s="1761">
        <v>145.452</v>
      </c>
      <c r="H66" s="1677"/>
    </row>
    <row r="67" spans="1:8" ht="75.75" customHeight="1">
      <c r="A67" s="122"/>
      <c r="B67" s="1326"/>
      <c r="C67" s="1327" t="s">
        <v>4972</v>
      </c>
      <c r="D67" s="1328" t="s">
        <v>4973</v>
      </c>
      <c r="E67" s="1761">
        <v>187.68</v>
      </c>
      <c r="H67" s="1677"/>
    </row>
    <row r="68" spans="1:8" ht="83.25" customHeight="1">
      <c r="A68" s="122"/>
      <c r="B68" s="1326"/>
      <c r="C68" s="1327" t="s">
        <v>4974</v>
      </c>
      <c r="D68" s="1328" t="s">
        <v>4975</v>
      </c>
      <c r="E68" s="1761">
        <v>236.94599999999997</v>
      </c>
      <c r="H68" s="1677"/>
    </row>
    <row r="69" spans="1:8" ht="87.75" customHeight="1">
      <c r="A69" s="122"/>
      <c r="B69" s="1460"/>
      <c r="C69" s="1453" t="s">
        <v>4976</v>
      </c>
      <c r="D69" s="1454" t="s">
        <v>4977</v>
      </c>
      <c r="E69" s="1761">
        <v>785.90999999999985</v>
      </c>
      <c r="H69" s="1677"/>
    </row>
    <row r="70" spans="1:8" ht="87.75" customHeight="1">
      <c r="A70" s="122"/>
      <c r="B70" s="1461"/>
      <c r="C70" s="1462" t="s">
        <v>7344</v>
      </c>
      <c r="D70" s="1463" t="s">
        <v>7345</v>
      </c>
      <c r="E70" s="1761">
        <v>2088.4499999999998</v>
      </c>
      <c r="H70" s="1677"/>
    </row>
    <row r="71" spans="1:8" ht="87.75" customHeight="1">
      <c r="A71" s="122"/>
      <c r="B71" s="1461"/>
      <c r="C71" s="1462" t="s">
        <v>7346</v>
      </c>
      <c r="D71" s="1463" t="s">
        <v>7347</v>
      </c>
      <c r="E71" s="1761">
        <v>1981.35</v>
      </c>
      <c r="H71" s="1677"/>
    </row>
    <row r="72" spans="1:8" ht="87.75" customHeight="1">
      <c r="A72" s="122"/>
      <c r="B72" s="1461"/>
      <c r="C72" s="1462" t="s">
        <v>7348</v>
      </c>
      <c r="D72" s="1463" t="s">
        <v>7349</v>
      </c>
      <c r="E72" s="1761">
        <v>1981.35</v>
      </c>
      <c r="H72" s="1677"/>
    </row>
    <row r="73" spans="1:8" ht="28.5" customHeight="1">
      <c r="A73" s="122"/>
      <c r="B73" s="2081" t="s">
        <v>4978</v>
      </c>
      <c r="C73" s="2081"/>
      <c r="D73" s="2081"/>
      <c r="E73" s="1334"/>
      <c r="H73" s="1677"/>
    </row>
    <row r="74" spans="1:8" ht="142.5" customHeight="1">
      <c r="B74" s="1326"/>
      <c r="C74" s="1327" t="s">
        <v>4979</v>
      </c>
      <c r="D74" s="1328" t="s">
        <v>4980</v>
      </c>
      <c r="E74" s="1761">
        <v>5036.8619999999992</v>
      </c>
      <c r="H74" s="1677"/>
    </row>
    <row r="75" spans="1:8" ht="114" customHeight="1">
      <c r="A75" s="122"/>
      <c r="B75" s="1326"/>
      <c r="C75" s="1327" t="s">
        <v>4981</v>
      </c>
      <c r="D75" s="1328" t="s">
        <v>4982</v>
      </c>
      <c r="E75" s="1761">
        <v>1799.3819999999998</v>
      </c>
      <c r="H75" s="1677"/>
    </row>
    <row r="76" spans="1:8" ht="109.5" customHeight="1">
      <c r="A76" s="122"/>
      <c r="B76" s="1326"/>
      <c r="C76" s="1327" t="s">
        <v>4983</v>
      </c>
      <c r="D76" s="1328" t="s">
        <v>4984</v>
      </c>
      <c r="E76" s="1761">
        <v>1980.0239999999999</v>
      </c>
      <c r="H76" s="1677"/>
    </row>
    <row r="77" spans="1:8" ht="48.75" customHeight="1">
      <c r="A77" s="122"/>
      <c r="B77" s="2082"/>
      <c r="C77" s="1327" t="s">
        <v>4985</v>
      </c>
      <c r="D77" s="1328" t="s">
        <v>4986</v>
      </c>
      <c r="E77" s="1761">
        <v>1705.5419999999999</v>
      </c>
      <c r="H77" s="1677"/>
    </row>
    <row r="78" spans="1:8" ht="48.75" customHeight="1">
      <c r="A78" s="122"/>
      <c r="B78" s="2083"/>
      <c r="C78" s="1327" t="s">
        <v>4987</v>
      </c>
      <c r="D78" s="1328" t="s">
        <v>4988</v>
      </c>
      <c r="E78" s="1761">
        <v>2632.212</v>
      </c>
      <c r="H78" s="1677"/>
    </row>
    <row r="79" spans="1:8" ht="48.75" customHeight="1">
      <c r="A79" s="122"/>
      <c r="B79" s="2084"/>
      <c r="C79" s="1327" t="s">
        <v>4989</v>
      </c>
      <c r="D79" s="1328" t="s">
        <v>4990</v>
      </c>
      <c r="E79" s="1761">
        <v>4178.2259999999997</v>
      </c>
      <c r="H79" s="1677"/>
    </row>
    <row r="80" spans="1:8" ht="114.75" customHeight="1">
      <c r="A80" s="122"/>
      <c r="B80" s="1464"/>
      <c r="C80" s="1462" t="s">
        <v>7350</v>
      </c>
      <c r="D80" s="1463" t="s">
        <v>7351</v>
      </c>
      <c r="E80" s="1761">
        <v>8966.4120000000003</v>
      </c>
      <c r="H80" s="1677"/>
    </row>
    <row r="81" spans="1:8" ht="98.25" customHeight="1">
      <c r="A81" s="122"/>
      <c r="B81" s="1464"/>
      <c r="C81" s="1462" t="s">
        <v>7352</v>
      </c>
      <c r="D81" s="1463" t="s">
        <v>7353</v>
      </c>
      <c r="E81" s="1761">
        <v>6378.8760000000002</v>
      </c>
      <c r="H81" s="1677"/>
    </row>
    <row r="82" spans="1:8" ht="27" customHeight="1">
      <c r="A82" s="122"/>
      <c r="B82" s="2081" t="s">
        <v>4991</v>
      </c>
      <c r="C82" s="2081"/>
      <c r="D82" s="2081"/>
      <c r="E82" s="1334"/>
      <c r="H82" s="1677"/>
    </row>
    <row r="83" spans="1:8" ht="43.5" customHeight="1">
      <c r="A83" s="122"/>
      <c r="B83" s="2082"/>
      <c r="C83" s="1327" t="s">
        <v>4992</v>
      </c>
      <c r="D83" s="1328" t="s">
        <v>4993</v>
      </c>
      <c r="E83" s="1761">
        <v>952.476</v>
      </c>
      <c r="H83" s="1677"/>
    </row>
    <row r="84" spans="1:8" ht="43.5" customHeight="1">
      <c r="A84" s="122"/>
      <c r="B84" s="2083"/>
      <c r="C84" s="1327" t="s">
        <v>4994</v>
      </c>
      <c r="D84" s="1328" t="s">
        <v>4995</v>
      </c>
      <c r="E84" s="1761">
        <v>1538.9759999999999</v>
      </c>
      <c r="H84" s="1677"/>
    </row>
    <row r="85" spans="1:8" ht="43.5" customHeight="1">
      <c r="A85" s="122"/>
      <c r="B85" s="2083"/>
      <c r="C85" s="1327" t="s">
        <v>4996</v>
      </c>
      <c r="D85" s="1328" t="s">
        <v>4997</v>
      </c>
      <c r="E85" s="1761">
        <v>2446.8779999999997</v>
      </c>
      <c r="H85" s="1677"/>
    </row>
    <row r="86" spans="1:8" ht="43.5" customHeight="1">
      <c r="A86" s="122"/>
      <c r="B86" s="2084"/>
      <c r="C86" s="1327" t="s">
        <v>4998</v>
      </c>
      <c r="D86" s="1328" t="s">
        <v>4999</v>
      </c>
      <c r="E86" s="1761">
        <v>4757.6879999999992</v>
      </c>
      <c r="H86" s="1677"/>
    </row>
    <row r="87" spans="1:8" ht="114" customHeight="1">
      <c r="A87" s="122"/>
      <c r="B87" s="1326"/>
      <c r="C87" s="1327" t="s">
        <v>5000</v>
      </c>
      <c r="D87" s="1328" t="s">
        <v>5001</v>
      </c>
      <c r="E87" s="1761">
        <v>1238.6879999999999</v>
      </c>
      <c r="H87" s="1677"/>
    </row>
    <row r="88" spans="1:8" ht="114" customHeight="1">
      <c r="A88" s="122"/>
      <c r="B88" s="1326"/>
      <c r="C88" s="1327" t="s">
        <v>5002</v>
      </c>
      <c r="D88" s="1328" t="s">
        <v>5003</v>
      </c>
      <c r="E88" s="1761">
        <v>1238.6879999999999</v>
      </c>
      <c r="H88" s="1677"/>
    </row>
    <row r="89" spans="1:8" ht="78" customHeight="1">
      <c r="A89" s="122"/>
      <c r="B89" s="1326"/>
      <c r="C89" s="1327" t="s">
        <v>5004</v>
      </c>
      <c r="D89" s="1328" t="s">
        <v>5005</v>
      </c>
      <c r="E89" s="1761">
        <v>370.66799999999995</v>
      </c>
      <c r="H89" s="1677"/>
    </row>
    <row r="90" spans="1:8" ht="105.75" customHeight="1">
      <c r="A90" s="122"/>
      <c r="B90" s="1326"/>
      <c r="C90" s="1327" t="s">
        <v>5006</v>
      </c>
      <c r="D90" s="1328" t="s">
        <v>5007</v>
      </c>
      <c r="E90" s="1761">
        <v>5006.3639999999996</v>
      </c>
      <c r="H90" s="1677"/>
    </row>
    <row r="91" spans="1:8" ht="105.75" customHeight="1">
      <c r="A91" s="122"/>
      <c r="B91" s="1461"/>
      <c r="C91" s="1462" t="s">
        <v>7354</v>
      </c>
      <c r="D91" s="1463" t="s">
        <v>7355</v>
      </c>
      <c r="E91" s="1761">
        <v>6237.5039999999999</v>
      </c>
      <c r="H91" s="1677"/>
    </row>
    <row r="92" spans="1:8" ht="27" customHeight="1">
      <c r="A92" s="122"/>
      <c r="B92" s="2081" t="s">
        <v>5008</v>
      </c>
      <c r="C92" s="2081"/>
      <c r="D92" s="2081"/>
      <c r="E92" s="1334"/>
      <c r="H92" s="1677"/>
    </row>
    <row r="93" spans="1:8" ht="142.5" customHeight="1">
      <c r="B93" s="1326"/>
      <c r="C93" s="1327" t="s">
        <v>5009</v>
      </c>
      <c r="D93" s="1328" t="s">
        <v>5010</v>
      </c>
      <c r="E93" s="1761">
        <v>2341.3079999999995</v>
      </c>
      <c r="H93" s="1677"/>
    </row>
    <row r="94" spans="1:8" ht="36" customHeight="1">
      <c r="B94" s="2085"/>
      <c r="C94" s="1327" t="s">
        <v>5011</v>
      </c>
      <c r="D94" s="1328" t="s">
        <v>5012</v>
      </c>
      <c r="E94" s="1761">
        <v>1571.8199999999997</v>
      </c>
      <c r="H94" s="1677"/>
    </row>
    <row r="95" spans="1:8" ht="36" customHeight="1">
      <c r="B95" s="2086"/>
      <c r="C95" s="1327" t="s">
        <v>5013</v>
      </c>
      <c r="D95" s="1328" t="s">
        <v>5014</v>
      </c>
      <c r="E95" s="1761">
        <v>2721.36</v>
      </c>
      <c r="H95" s="1677"/>
    </row>
    <row r="96" spans="1:8" ht="36" customHeight="1">
      <c r="B96" s="2086"/>
      <c r="C96" s="1327" t="s">
        <v>5015</v>
      </c>
      <c r="D96" s="1328" t="s">
        <v>5016</v>
      </c>
      <c r="E96" s="1761">
        <v>4905.485999999999</v>
      </c>
      <c r="H96" s="1677"/>
    </row>
    <row r="97" spans="1:8" ht="36" customHeight="1">
      <c r="B97" s="2086"/>
      <c r="C97" s="1327" t="s">
        <v>5017</v>
      </c>
      <c r="D97" s="1328" t="s">
        <v>5018</v>
      </c>
      <c r="E97" s="1761">
        <v>9201.0119999999988</v>
      </c>
      <c r="H97" s="1677"/>
    </row>
    <row r="98" spans="1:8" ht="36" customHeight="1">
      <c r="B98" s="2087"/>
      <c r="C98" s="1327" t="s">
        <v>5019</v>
      </c>
      <c r="D98" s="1328" t="s">
        <v>5020</v>
      </c>
      <c r="E98" s="1761">
        <v>12461.951999999999</v>
      </c>
      <c r="H98" s="1677"/>
    </row>
    <row r="99" spans="1:8" ht="23.25" customHeight="1">
      <c r="B99" s="2081" t="s">
        <v>7318</v>
      </c>
      <c r="C99" s="2081" t="s">
        <v>7318</v>
      </c>
      <c r="D99" s="2081"/>
      <c r="E99" s="1334"/>
      <c r="H99" s="1677"/>
    </row>
    <row r="100" spans="1:8" ht="37.5" customHeight="1">
      <c r="B100" s="1452"/>
      <c r="C100" s="1453" t="s">
        <v>7319</v>
      </c>
      <c r="D100" s="1454" t="s">
        <v>7320</v>
      </c>
      <c r="E100" s="1761">
        <v>3500.232</v>
      </c>
      <c r="F100" s="1451"/>
      <c r="H100" s="1677"/>
    </row>
    <row r="101" spans="1:8" ht="37.5" customHeight="1">
      <c r="B101" s="1452"/>
      <c r="C101" s="1453" t="s">
        <v>7321</v>
      </c>
      <c r="D101" s="1454" t="s">
        <v>7322</v>
      </c>
      <c r="E101" s="1761">
        <v>3181.1760000000004</v>
      </c>
      <c r="F101" s="1451"/>
      <c r="H101" s="1677"/>
    </row>
    <row r="102" spans="1:8" ht="37.5" customHeight="1">
      <c r="B102" s="1452"/>
      <c r="C102" s="1453" t="s">
        <v>7323</v>
      </c>
      <c r="D102" s="1454" t="s">
        <v>7324</v>
      </c>
      <c r="E102" s="1761">
        <v>3364.1639999999998</v>
      </c>
      <c r="F102" s="1451"/>
      <c r="H102" s="1677"/>
    </row>
    <row r="103" spans="1:8" ht="37.5" customHeight="1">
      <c r="B103" s="1452"/>
      <c r="C103" s="1453" t="s">
        <v>7325</v>
      </c>
      <c r="D103" s="1454" t="s">
        <v>7326</v>
      </c>
      <c r="E103" s="1761">
        <v>5827.26</v>
      </c>
      <c r="F103" s="1451"/>
      <c r="H103" s="1677"/>
    </row>
    <row r="104" spans="1:8" ht="37.5" customHeight="1">
      <c r="B104" s="1452"/>
      <c r="C104" s="1453" t="s">
        <v>7327</v>
      </c>
      <c r="D104" s="1454" t="s">
        <v>7328</v>
      </c>
      <c r="E104" s="1761">
        <v>9144.2999999999993</v>
      </c>
      <c r="F104" s="1451"/>
      <c r="H104" s="1677"/>
    </row>
    <row r="105" spans="1:8" ht="114" customHeight="1">
      <c r="A105" s="1456"/>
      <c r="B105" s="1465"/>
      <c r="C105" s="1462" t="s">
        <v>7356</v>
      </c>
      <c r="D105" s="1463" t="s">
        <v>7357</v>
      </c>
      <c r="E105" s="1761">
        <v>2304.7919999999999</v>
      </c>
      <c r="F105" s="1451"/>
      <c r="H105" s="1677"/>
    </row>
    <row r="106" spans="1:8" ht="114" customHeight="1">
      <c r="A106" s="1456"/>
      <c r="B106" s="1465"/>
      <c r="C106" s="1462" t="s">
        <v>7358</v>
      </c>
      <c r="D106" s="1463" t="s">
        <v>7359</v>
      </c>
      <c r="E106" s="1761">
        <v>8559.4320000000007</v>
      </c>
      <c r="F106" s="1451"/>
      <c r="H106" s="1677"/>
    </row>
    <row r="107" spans="1:8" ht="114" customHeight="1">
      <c r="A107" s="1456"/>
      <c r="B107" s="1465"/>
      <c r="C107" s="1462" t="s">
        <v>7360</v>
      </c>
      <c r="D107" s="1463" t="s">
        <v>7361</v>
      </c>
      <c r="E107" s="1761">
        <v>1754.298</v>
      </c>
      <c r="F107" s="1451"/>
      <c r="H107" s="1677"/>
    </row>
    <row r="108" spans="1:8" ht="114" customHeight="1">
      <c r="A108" s="1456"/>
      <c r="B108" s="1465"/>
      <c r="C108" s="1462" t="s">
        <v>7362</v>
      </c>
      <c r="D108" s="1463" t="s">
        <v>7363</v>
      </c>
      <c r="E108" s="1761">
        <v>15872.22</v>
      </c>
      <c r="F108" s="1451"/>
      <c r="H108" s="1677"/>
    </row>
    <row r="109" spans="1:8" ht="23.25">
      <c r="B109" s="2081" t="s">
        <v>7329</v>
      </c>
      <c r="C109" s="2081"/>
      <c r="D109" s="2081"/>
      <c r="E109" s="1334"/>
      <c r="H109" s="1677"/>
    </row>
    <row r="110" spans="1:8" ht="37.5" customHeight="1">
      <c r="B110" s="1452"/>
      <c r="C110" s="1453" t="s">
        <v>7330</v>
      </c>
      <c r="D110" s="1454" t="s">
        <v>7331</v>
      </c>
      <c r="E110" s="1761">
        <v>3408.7380000000003</v>
      </c>
      <c r="F110" s="1451"/>
      <c r="H110" s="1677"/>
    </row>
    <row r="111" spans="1:8" ht="37.5" customHeight="1">
      <c r="B111" s="1452"/>
      <c r="C111" s="1453" t="s">
        <v>7332</v>
      </c>
      <c r="D111" s="1454" t="s">
        <v>7333</v>
      </c>
      <c r="E111" s="1761">
        <v>3218.712</v>
      </c>
      <c r="F111" s="1451"/>
      <c r="H111" s="1677"/>
    </row>
    <row r="112" spans="1:8" ht="36" customHeight="1">
      <c r="B112" s="1452"/>
      <c r="C112" s="1453" t="s">
        <v>7334</v>
      </c>
      <c r="D112" s="1454" t="s">
        <v>7335</v>
      </c>
      <c r="E112" s="1761">
        <v>4727.1899999999996</v>
      </c>
      <c r="F112" s="1451"/>
      <c r="H112" s="1677"/>
    </row>
    <row r="113" spans="2:8" ht="36" customHeight="1">
      <c r="B113" s="1452"/>
      <c r="C113" s="1453" t="s">
        <v>7336</v>
      </c>
      <c r="D113" s="1454" t="s">
        <v>7337</v>
      </c>
      <c r="E113" s="1761">
        <v>3218.712</v>
      </c>
      <c r="F113" s="1451"/>
      <c r="H113" s="1677"/>
    </row>
    <row r="114" spans="2:8" ht="36" customHeight="1">
      <c r="B114" s="1452"/>
      <c r="C114" s="1453" t="s">
        <v>7338</v>
      </c>
      <c r="D114" s="1454" t="s">
        <v>7339</v>
      </c>
      <c r="E114" s="1761">
        <v>5635.0920000000006</v>
      </c>
      <c r="F114" s="1451"/>
      <c r="H114" s="1677"/>
    </row>
    <row r="115" spans="2:8" ht="36" customHeight="1">
      <c r="B115" s="1457"/>
      <c r="C115" s="1458" t="s">
        <v>7340</v>
      </c>
      <c r="D115" s="1459" t="s">
        <v>7341</v>
      </c>
      <c r="E115" s="1761">
        <v>8689.5840000000007</v>
      </c>
      <c r="F115" s="1451"/>
      <c r="H115" s="1677"/>
    </row>
    <row r="116" spans="2:8" ht="125.25" customHeight="1">
      <c r="B116" s="1465"/>
      <c r="C116" s="1462" t="s">
        <v>7364</v>
      </c>
      <c r="D116" s="1459" t="s">
        <v>7365</v>
      </c>
      <c r="E116" s="1761">
        <v>8021.28</v>
      </c>
      <c r="H116" s="1677"/>
    </row>
    <row r="117" spans="2:8" ht="125.25" customHeight="1">
      <c r="B117" s="1465"/>
      <c r="C117" s="1462" t="s">
        <v>7366</v>
      </c>
      <c r="D117" s="1459" t="s">
        <v>7367</v>
      </c>
      <c r="E117" s="1761">
        <v>481.95</v>
      </c>
      <c r="H117" s="1677"/>
    </row>
    <row r="118" spans="2:8" ht="125.25" customHeight="1">
      <c r="B118" s="1465"/>
      <c r="C118" s="1462" t="s">
        <v>7368</v>
      </c>
      <c r="D118" s="1459" t="s">
        <v>7369</v>
      </c>
      <c r="E118" s="1761">
        <v>1083.8520000000001</v>
      </c>
      <c r="H118" s="1677"/>
    </row>
    <row r="119" spans="2:8" ht="125.25" customHeight="1">
      <c r="B119" s="1465"/>
      <c r="C119" s="1462" t="s">
        <v>7370</v>
      </c>
      <c r="D119" s="1459" t="s">
        <v>7371</v>
      </c>
      <c r="E119" s="1761">
        <v>2304.7919999999999</v>
      </c>
      <c r="H119" s="1677"/>
    </row>
    <row r="120" spans="2:8" ht="125.25" customHeight="1">
      <c r="B120" s="1465"/>
      <c r="C120" s="1462" t="s">
        <v>7372</v>
      </c>
      <c r="D120" s="1459" t="s">
        <v>7373</v>
      </c>
      <c r="E120" s="1761">
        <v>9328.41</v>
      </c>
      <c r="H120" s="1677"/>
    </row>
    <row r="121" spans="2:8" ht="125.25" customHeight="1">
      <c r="B121" s="1465"/>
      <c r="C121" s="1462" t="s">
        <v>7374</v>
      </c>
      <c r="D121" s="1459" t="s">
        <v>7375</v>
      </c>
      <c r="E121" s="1761">
        <v>1707.174</v>
      </c>
      <c r="H121" s="1677"/>
    </row>
    <row r="122" spans="2:8" ht="125.25" customHeight="1">
      <c r="B122" s="1465"/>
      <c r="C122" s="1462" t="s">
        <v>7376</v>
      </c>
      <c r="D122" s="1585" t="s">
        <v>7377</v>
      </c>
      <c r="E122" s="1761">
        <v>8692.2360000000008</v>
      </c>
      <c r="H122" s="1677"/>
    </row>
  </sheetData>
  <mergeCells count="11">
    <mergeCell ref="B99:D99"/>
    <mergeCell ref="B109:D109"/>
    <mergeCell ref="B6:D6"/>
    <mergeCell ref="B46:B50"/>
    <mergeCell ref="B77:B79"/>
    <mergeCell ref="B83:B86"/>
    <mergeCell ref="B94:B98"/>
    <mergeCell ref="B45:D45"/>
    <mergeCell ref="B73:D73"/>
    <mergeCell ref="B82:D82"/>
    <mergeCell ref="B92:D92"/>
  </mergeCells>
  <pageMargins left="0.7" right="0.7" top="0.75" bottom="0.75" header="0.3" footer="0.3"/>
  <pageSetup paperSize="9"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8"/>
  <sheetViews>
    <sheetView zoomScaleNormal="100" workbookViewId="0">
      <selection activeCell="C20" sqref="C20"/>
    </sheetView>
  </sheetViews>
  <sheetFormatPr defaultRowHeight="15"/>
  <cols>
    <col min="1" max="1" width="20.7109375" customWidth="1"/>
    <col min="2" max="2" width="17.5703125" customWidth="1"/>
    <col min="3" max="3" width="54.42578125" customWidth="1"/>
    <col min="4" max="6" width="12.85546875" customWidth="1"/>
  </cols>
  <sheetData>
    <row r="1" spans="1:6" ht="15.75">
      <c r="A1" s="1849" t="s">
        <v>7589</v>
      </c>
      <c r="B1" s="1849"/>
      <c r="C1" s="1849"/>
      <c r="D1" s="1849"/>
      <c r="E1" s="1849"/>
      <c r="F1" s="1849"/>
    </row>
    <row r="2" spans="1:6">
      <c r="A2" s="1481"/>
      <c r="B2" s="1481"/>
      <c r="C2" s="1481"/>
      <c r="D2" s="76"/>
      <c r="E2" s="1481"/>
      <c r="F2" s="1482"/>
    </row>
    <row r="3" spans="1:6">
      <c r="A3" s="1481"/>
      <c r="B3" s="1481"/>
      <c r="C3" s="1481"/>
      <c r="D3" s="76"/>
      <c r="E3" s="1481"/>
      <c r="F3" s="1482"/>
    </row>
    <row r="4" spans="1:6">
      <c r="A4" s="1483" t="s">
        <v>6</v>
      </c>
      <c r="B4" s="1484">
        <v>0</v>
      </c>
      <c r="C4" s="1481"/>
      <c r="D4" s="76"/>
      <c r="E4" s="1481"/>
      <c r="F4" s="1482"/>
    </row>
    <row r="6" spans="1:6" ht="15" customHeight="1">
      <c r="A6" s="1487" t="s">
        <v>2047</v>
      </c>
      <c r="B6" s="1487" t="s">
        <v>23</v>
      </c>
      <c r="C6" s="1514" t="s">
        <v>4</v>
      </c>
      <c r="D6" s="1514" t="s">
        <v>7586</v>
      </c>
      <c r="E6" s="1514" t="s">
        <v>3756</v>
      </c>
      <c r="F6" s="1514" t="s">
        <v>3757</v>
      </c>
    </row>
    <row r="7" spans="1:6" ht="149.25" customHeight="1">
      <c r="A7" s="1475"/>
      <c r="B7" s="1695" t="s">
        <v>7584</v>
      </c>
      <c r="C7" s="1515" t="s">
        <v>7582</v>
      </c>
      <c r="D7" s="1517" t="s">
        <v>7587</v>
      </c>
      <c r="E7" s="1489">
        <v>2910.06</v>
      </c>
      <c r="F7" s="1488">
        <f>E7*(1-$B$4)</f>
        <v>2910.06</v>
      </c>
    </row>
    <row r="8" spans="1:6" ht="149.25" customHeight="1">
      <c r="A8" s="1475"/>
      <c r="B8" s="1695" t="s">
        <v>7585</v>
      </c>
      <c r="C8" s="1516" t="s">
        <v>7583</v>
      </c>
      <c r="D8" s="1517" t="s">
        <v>7587</v>
      </c>
      <c r="E8" s="1489">
        <v>3787.26</v>
      </c>
      <c r="F8" s="1488">
        <f>E8*(1-$B$4)</f>
        <v>3787.26</v>
      </c>
    </row>
  </sheetData>
  <mergeCells count="1">
    <mergeCell ref="A1:F1"/>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3">
    <tabColor rgb="FFFFFF00"/>
  </sheetPr>
  <dimension ref="A1:M2122"/>
  <sheetViews>
    <sheetView zoomScaleNormal="100" workbookViewId="0">
      <selection activeCell="L229" sqref="L229"/>
    </sheetView>
  </sheetViews>
  <sheetFormatPr defaultColWidth="8.7109375" defaultRowHeight="12.75"/>
  <cols>
    <col min="1" max="1" width="9.28515625" style="55" customWidth="1"/>
    <col min="2" max="2" width="13.7109375" style="55" bestFit="1" customWidth="1"/>
    <col min="3" max="3" width="21.28515625" style="55" customWidth="1"/>
    <col min="4" max="4" width="14.28515625" style="55" customWidth="1"/>
    <col min="5" max="5" width="12.7109375" style="55" customWidth="1"/>
    <col min="6" max="6" width="15.5703125" style="55" customWidth="1"/>
    <col min="7" max="9" width="8.7109375" style="55"/>
    <col min="10" max="10" width="11.28515625" style="55" customWidth="1"/>
    <col min="11" max="11" width="10.28515625" style="779" customWidth="1" collapsed="1"/>
    <col min="12" max="12" width="21.28515625" style="816" customWidth="1"/>
    <col min="13" max="13" width="18.28515625" style="55" customWidth="1"/>
    <col min="14" max="16384" width="8.7109375" style="55"/>
  </cols>
  <sheetData>
    <row r="1" spans="1:13" ht="15" customHeight="1">
      <c r="A1" s="2088" t="s">
        <v>5770</v>
      </c>
      <c r="B1" s="2088"/>
      <c r="C1" s="2088"/>
      <c r="D1" s="2088"/>
      <c r="E1" s="2088"/>
      <c r="F1" s="2088"/>
      <c r="G1" s="2088"/>
      <c r="H1" s="2088"/>
      <c r="I1" s="2088"/>
      <c r="J1" s="2088"/>
      <c r="K1" s="2088"/>
      <c r="L1" s="2088"/>
      <c r="M1" s="588"/>
    </row>
    <row r="2" spans="1:13">
      <c r="A2" s="349"/>
      <c r="B2" s="349"/>
      <c r="C2" s="19"/>
      <c r="D2" s="20"/>
      <c r="E2" s="20"/>
      <c r="F2" s="21"/>
      <c r="G2" s="21"/>
      <c r="H2" s="20"/>
      <c r="I2" s="20"/>
      <c r="J2" s="20"/>
      <c r="K2" s="152"/>
      <c r="L2" s="807"/>
      <c r="M2" s="22"/>
    </row>
    <row r="3" spans="1:13">
      <c r="A3" s="350"/>
      <c r="B3" s="350"/>
      <c r="C3" s="19"/>
      <c r="D3" s="20"/>
      <c r="E3" s="20"/>
      <c r="F3" s="21"/>
      <c r="G3" s="21"/>
      <c r="H3" s="20"/>
      <c r="I3" s="20"/>
      <c r="J3" s="20"/>
      <c r="K3" s="152"/>
      <c r="L3" s="807"/>
      <c r="M3" s="22"/>
    </row>
    <row r="4" spans="1:13" ht="16.5" customHeight="1">
      <c r="B4" s="689" t="s">
        <v>6</v>
      </c>
      <c r="C4" s="690"/>
      <c r="D4" s="20"/>
      <c r="E4" s="20"/>
      <c r="F4" s="21"/>
      <c r="G4" s="21"/>
      <c r="H4" s="20"/>
      <c r="I4" s="20"/>
      <c r="J4" s="20"/>
      <c r="K4" s="152"/>
      <c r="L4" s="807"/>
      <c r="M4" s="22"/>
    </row>
    <row r="5" spans="1:13">
      <c r="A5" s="2105" t="s">
        <v>97</v>
      </c>
      <c r="B5" s="2106"/>
      <c r="C5" s="2106"/>
      <c r="D5" s="2106"/>
      <c r="E5" s="2106"/>
      <c r="F5" s="2106"/>
      <c r="G5" s="2106"/>
      <c r="H5" s="2106"/>
      <c r="I5" s="2106"/>
      <c r="J5" s="2106"/>
      <c r="K5" s="2106"/>
      <c r="L5" s="2106"/>
      <c r="M5" s="2106"/>
    </row>
    <row r="6" spans="1:13" ht="25.5">
      <c r="A6" s="38" t="s">
        <v>19</v>
      </c>
      <c r="B6" s="351" t="s">
        <v>15</v>
      </c>
      <c r="C6" s="38" t="s">
        <v>18</v>
      </c>
      <c r="D6" s="38" t="s">
        <v>90</v>
      </c>
      <c r="E6" s="2095" t="s">
        <v>98</v>
      </c>
      <c r="F6" s="2097" t="s">
        <v>238</v>
      </c>
      <c r="G6" s="2099" t="s">
        <v>99</v>
      </c>
      <c r="H6" s="2100"/>
      <c r="I6" s="2101"/>
      <c r="J6" s="2095" t="s">
        <v>94</v>
      </c>
      <c r="K6" s="2116" t="s">
        <v>100</v>
      </c>
      <c r="L6" s="2111" t="s">
        <v>101</v>
      </c>
      <c r="M6" s="2113" t="s">
        <v>102</v>
      </c>
    </row>
    <row r="7" spans="1:13">
      <c r="A7" s="352"/>
      <c r="B7" s="352"/>
      <c r="C7" s="352"/>
      <c r="D7" s="352"/>
      <c r="E7" s="2096"/>
      <c r="F7" s="2098"/>
      <c r="G7" s="353" t="s">
        <v>103</v>
      </c>
      <c r="H7" s="354" t="s">
        <v>104</v>
      </c>
      <c r="I7" s="354" t="s">
        <v>105</v>
      </c>
      <c r="J7" s="2096"/>
      <c r="K7" s="2117"/>
      <c r="L7" s="2112"/>
      <c r="M7" s="2114"/>
    </row>
    <row r="8" spans="1:13" ht="30.75" customHeight="1">
      <c r="A8" s="273"/>
      <c r="B8" s="382"/>
      <c r="C8" s="388" t="s">
        <v>1851</v>
      </c>
      <c r="D8" s="389"/>
      <c r="E8" s="389"/>
      <c r="F8" s="389"/>
      <c r="G8" s="389"/>
      <c r="H8" s="389"/>
      <c r="I8" s="389"/>
      <c r="J8" s="389"/>
      <c r="K8" s="389"/>
      <c r="L8" s="808"/>
      <c r="M8" s="390"/>
    </row>
    <row r="9" spans="1:13" ht="12.75" customHeight="1">
      <c r="A9" s="274"/>
      <c r="B9" s="204">
        <v>100021538</v>
      </c>
      <c r="C9" s="71" t="s">
        <v>1604</v>
      </c>
      <c r="D9" s="383" t="s">
        <v>1605</v>
      </c>
      <c r="E9" s="384" t="s">
        <v>107</v>
      </c>
      <c r="F9" s="383" t="s">
        <v>109</v>
      </c>
      <c r="G9" s="385">
        <v>704</v>
      </c>
      <c r="H9" s="385">
        <v>400</v>
      </c>
      <c r="I9" s="385">
        <v>300</v>
      </c>
      <c r="J9" s="385">
        <v>29</v>
      </c>
      <c r="K9" s="542">
        <v>968</v>
      </c>
      <c r="L9" s="820">
        <v>85184</v>
      </c>
      <c r="M9" s="24">
        <f>L9-L9*$C$4/100</f>
        <v>85184</v>
      </c>
    </row>
    <row r="10" spans="1:13" ht="12.75" customHeight="1">
      <c r="A10" s="274"/>
      <c r="B10" s="204">
        <v>100021539</v>
      </c>
      <c r="C10" s="71" t="s">
        <v>1606</v>
      </c>
      <c r="D10" s="383" t="s">
        <v>1607</v>
      </c>
      <c r="E10" s="384" t="s">
        <v>107</v>
      </c>
      <c r="F10" s="383" t="s">
        <v>109</v>
      </c>
      <c r="G10" s="385">
        <v>704</v>
      </c>
      <c r="H10" s="385">
        <v>400</v>
      </c>
      <c r="I10" s="385">
        <v>300</v>
      </c>
      <c r="J10" s="385">
        <v>29</v>
      </c>
      <c r="K10" s="542">
        <v>975</v>
      </c>
      <c r="L10" s="820">
        <v>85800</v>
      </c>
      <c r="M10" s="24">
        <f t="shared" ref="M10:M80" si="0">L10-L10*$C$4/100</f>
        <v>85800</v>
      </c>
    </row>
    <row r="11" spans="1:13">
      <c r="A11" s="274"/>
      <c r="B11" s="204">
        <v>100021540</v>
      </c>
      <c r="C11" s="71" t="s">
        <v>1608</v>
      </c>
      <c r="D11" s="383" t="s">
        <v>1609</v>
      </c>
      <c r="E11" s="384" t="s">
        <v>107</v>
      </c>
      <c r="F11" s="383" t="s">
        <v>109</v>
      </c>
      <c r="G11" s="385">
        <v>704</v>
      </c>
      <c r="H11" s="385">
        <v>400</v>
      </c>
      <c r="I11" s="385">
        <v>300</v>
      </c>
      <c r="J11" s="385">
        <v>29</v>
      </c>
      <c r="K11" s="542">
        <v>987</v>
      </c>
      <c r="L11" s="820">
        <v>86856</v>
      </c>
      <c r="M11" s="24">
        <f t="shared" si="0"/>
        <v>86856</v>
      </c>
    </row>
    <row r="12" spans="1:13">
      <c r="A12" s="274"/>
      <c r="B12" s="204">
        <v>100021428</v>
      </c>
      <c r="C12" s="71" t="s">
        <v>1213</v>
      </c>
      <c r="D12" s="383" t="s">
        <v>1214</v>
      </c>
      <c r="E12" s="384" t="s">
        <v>107</v>
      </c>
      <c r="F12" s="383" t="s">
        <v>109</v>
      </c>
      <c r="G12" s="385">
        <v>704</v>
      </c>
      <c r="H12" s="385">
        <v>400</v>
      </c>
      <c r="I12" s="385">
        <v>300</v>
      </c>
      <c r="J12" s="385">
        <v>29</v>
      </c>
      <c r="K12" s="542">
        <v>1000</v>
      </c>
      <c r="L12" s="820">
        <v>88000</v>
      </c>
      <c r="M12" s="24">
        <f t="shared" si="0"/>
        <v>88000</v>
      </c>
    </row>
    <row r="13" spans="1:13">
      <c r="A13" s="336"/>
      <c r="B13" s="355">
        <v>100022347</v>
      </c>
      <c r="C13" s="71" t="s">
        <v>2032</v>
      </c>
      <c r="D13" s="386" t="s">
        <v>116</v>
      </c>
      <c r="E13" s="384" t="s">
        <v>107</v>
      </c>
      <c r="F13" s="387" t="s">
        <v>2033</v>
      </c>
      <c r="G13" s="357">
        <v>780</v>
      </c>
      <c r="H13" s="357">
        <v>450</v>
      </c>
      <c r="I13" s="357">
        <v>345</v>
      </c>
      <c r="J13" s="357">
        <v>35</v>
      </c>
      <c r="K13" s="542">
        <v>1373</v>
      </c>
      <c r="L13" s="820">
        <v>120824</v>
      </c>
      <c r="M13" s="24">
        <f t="shared" si="0"/>
        <v>120824</v>
      </c>
    </row>
    <row r="14" spans="1:13">
      <c r="A14" s="274"/>
      <c r="B14" s="275"/>
      <c r="C14" s="2218" t="s">
        <v>1001</v>
      </c>
      <c r="D14" s="2219"/>
      <c r="E14" s="2219"/>
      <c r="F14" s="2219"/>
      <c r="G14" s="2219"/>
      <c r="H14" s="2219"/>
      <c r="I14" s="2219"/>
      <c r="J14" s="2219"/>
      <c r="K14" s="2219"/>
      <c r="L14" s="2219"/>
      <c r="M14" s="2220"/>
    </row>
    <row r="15" spans="1:13">
      <c r="A15" s="161"/>
      <c r="B15" s="204" t="s">
        <v>571</v>
      </c>
      <c r="C15" s="327" t="s">
        <v>380</v>
      </c>
      <c r="D15" s="77" t="s">
        <v>108</v>
      </c>
      <c r="E15" s="23" t="s">
        <v>107</v>
      </c>
      <c r="F15" s="78" t="s">
        <v>424</v>
      </c>
      <c r="G15" s="78">
        <v>730</v>
      </c>
      <c r="H15" s="78">
        <v>400</v>
      </c>
      <c r="I15" s="78">
        <v>299</v>
      </c>
      <c r="J15" s="78">
        <v>29</v>
      </c>
      <c r="K15" s="542">
        <v>1126</v>
      </c>
      <c r="L15" s="820">
        <v>103592</v>
      </c>
      <c r="M15" s="24">
        <f t="shared" si="0"/>
        <v>103592</v>
      </c>
    </row>
    <row r="16" spans="1:13">
      <c r="A16" s="161"/>
      <c r="B16" s="204" t="s">
        <v>572</v>
      </c>
      <c r="C16" s="327" t="s">
        <v>381</v>
      </c>
      <c r="D16" s="79">
        <v>10</v>
      </c>
      <c r="E16" s="23" t="s">
        <v>107</v>
      </c>
      <c r="F16" s="77" t="s">
        <v>109</v>
      </c>
      <c r="G16" s="78">
        <v>730</v>
      </c>
      <c r="H16" s="78">
        <v>400</v>
      </c>
      <c r="I16" s="78">
        <v>299</v>
      </c>
      <c r="J16" s="78">
        <v>30</v>
      </c>
      <c r="K16" s="542">
        <v>1143</v>
      </c>
      <c r="L16" s="820">
        <v>105156</v>
      </c>
      <c r="M16" s="24">
        <f t="shared" si="0"/>
        <v>105156</v>
      </c>
    </row>
    <row r="17" spans="1:13">
      <c r="A17" s="161"/>
      <c r="B17" s="204" t="s">
        <v>573</v>
      </c>
      <c r="C17" s="327" t="s">
        <v>382</v>
      </c>
      <c r="D17" s="79" t="s">
        <v>106</v>
      </c>
      <c r="E17" s="23" t="s">
        <v>107</v>
      </c>
      <c r="F17" s="77" t="s">
        <v>109</v>
      </c>
      <c r="G17" s="78">
        <v>730</v>
      </c>
      <c r="H17" s="78">
        <v>400</v>
      </c>
      <c r="I17" s="78">
        <v>299</v>
      </c>
      <c r="J17" s="78">
        <v>30</v>
      </c>
      <c r="K17" s="542">
        <v>1191</v>
      </c>
      <c r="L17" s="820">
        <v>109572</v>
      </c>
      <c r="M17" s="24">
        <f t="shared" si="0"/>
        <v>109572</v>
      </c>
    </row>
    <row r="18" spans="1:13">
      <c r="A18" s="161"/>
      <c r="B18" s="204" t="s">
        <v>574</v>
      </c>
      <c r="C18" s="327" t="s">
        <v>383</v>
      </c>
      <c r="D18" s="77" t="s">
        <v>108</v>
      </c>
      <c r="E18" s="23" t="s">
        <v>107</v>
      </c>
      <c r="F18" s="77" t="s">
        <v>109</v>
      </c>
      <c r="G18" s="78">
        <v>730</v>
      </c>
      <c r="H18" s="78">
        <v>400</v>
      </c>
      <c r="I18" s="78">
        <v>299</v>
      </c>
      <c r="J18" s="78">
        <v>30</v>
      </c>
      <c r="K18" s="542">
        <v>1233</v>
      </c>
      <c r="L18" s="820">
        <v>113436</v>
      </c>
      <c r="M18" s="24">
        <f t="shared" si="0"/>
        <v>113436</v>
      </c>
    </row>
    <row r="19" spans="1:13">
      <c r="A19" s="161"/>
      <c r="B19" s="204" t="s">
        <v>575</v>
      </c>
      <c r="C19" s="327" t="s">
        <v>384</v>
      </c>
      <c r="D19" s="77" t="s">
        <v>108</v>
      </c>
      <c r="E19" s="23">
        <v>120</v>
      </c>
      <c r="F19" s="77" t="s">
        <v>109</v>
      </c>
      <c r="G19" s="78">
        <v>730</v>
      </c>
      <c r="H19" s="78">
        <v>400</v>
      </c>
      <c r="I19" s="78">
        <v>299</v>
      </c>
      <c r="J19" s="78">
        <v>30</v>
      </c>
      <c r="K19" s="542">
        <v>1148</v>
      </c>
      <c r="L19" s="820">
        <v>105616</v>
      </c>
      <c r="M19" s="24">
        <f t="shared" si="0"/>
        <v>105616</v>
      </c>
    </row>
    <row r="20" spans="1:13" ht="57.75" customHeight="1">
      <c r="A20" s="586"/>
      <c r="B20" s="2121" t="s">
        <v>4853</v>
      </c>
      <c r="C20" s="2122"/>
      <c r="D20" s="2122"/>
      <c r="E20" s="2122"/>
      <c r="F20" s="2122"/>
      <c r="G20" s="2122"/>
      <c r="H20" s="2122"/>
      <c r="I20" s="2122"/>
      <c r="J20" s="2122"/>
      <c r="K20" s="2122"/>
      <c r="L20" s="2122"/>
      <c r="M20" s="2123"/>
    </row>
    <row r="21" spans="1:13">
      <c r="A21" s="586"/>
      <c r="B21" s="578">
        <v>7814104</v>
      </c>
      <c r="C21" s="771" t="s">
        <v>4843</v>
      </c>
      <c r="D21" s="772" t="s">
        <v>4844</v>
      </c>
      <c r="E21" s="773" t="s">
        <v>107</v>
      </c>
      <c r="F21" s="772" t="s">
        <v>109</v>
      </c>
      <c r="G21" s="774">
        <v>700</v>
      </c>
      <c r="H21" s="774">
        <v>400</v>
      </c>
      <c r="I21" s="774">
        <v>298</v>
      </c>
      <c r="J21" s="774">
        <v>29</v>
      </c>
      <c r="K21" s="775">
        <v>1059</v>
      </c>
      <c r="L21" s="820">
        <v>93192</v>
      </c>
      <c r="M21" s="776">
        <f t="shared" si="0"/>
        <v>93192</v>
      </c>
    </row>
    <row r="22" spans="1:13">
      <c r="A22" s="586"/>
      <c r="B22" s="578">
        <v>7813724</v>
      </c>
      <c r="C22" s="771" t="s">
        <v>4845</v>
      </c>
      <c r="D22" s="772" t="s">
        <v>4846</v>
      </c>
      <c r="E22" s="773" t="s">
        <v>4847</v>
      </c>
      <c r="F22" s="772" t="s">
        <v>4848</v>
      </c>
      <c r="G22" s="774">
        <v>766</v>
      </c>
      <c r="H22" s="774">
        <v>450</v>
      </c>
      <c r="I22" s="774">
        <v>340</v>
      </c>
      <c r="J22" s="774">
        <v>37</v>
      </c>
      <c r="K22" s="849">
        <v>1416</v>
      </c>
      <c r="L22" s="820">
        <v>124608</v>
      </c>
      <c r="M22" s="776">
        <f t="shared" si="0"/>
        <v>124608</v>
      </c>
    </row>
    <row r="23" spans="1:13">
      <c r="A23" s="586"/>
      <c r="B23" s="578">
        <v>7814105</v>
      </c>
      <c r="C23" s="771" t="s">
        <v>4849</v>
      </c>
      <c r="D23" s="772" t="s">
        <v>4844</v>
      </c>
      <c r="E23" s="773" t="s">
        <v>4850</v>
      </c>
      <c r="F23" s="772" t="s">
        <v>109</v>
      </c>
      <c r="G23" s="774">
        <v>700</v>
      </c>
      <c r="H23" s="774">
        <v>400</v>
      </c>
      <c r="I23" s="774">
        <v>298</v>
      </c>
      <c r="J23" s="774">
        <v>28</v>
      </c>
      <c r="K23" s="850">
        <v>1048</v>
      </c>
      <c r="L23" s="820">
        <v>92224</v>
      </c>
      <c r="M23" s="776">
        <f t="shared" si="0"/>
        <v>92224</v>
      </c>
    </row>
    <row r="24" spans="1:13">
      <c r="A24" s="586"/>
      <c r="B24" s="578">
        <v>7814108</v>
      </c>
      <c r="C24" s="771" t="s">
        <v>4851</v>
      </c>
      <c r="D24" s="772" t="s">
        <v>4846</v>
      </c>
      <c r="E24" s="773" t="s">
        <v>4852</v>
      </c>
      <c r="F24" s="772" t="s">
        <v>4848</v>
      </c>
      <c r="G24" s="774">
        <v>766</v>
      </c>
      <c r="H24" s="774">
        <v>450</v>
      </c>
      <c r="I24" s="774">
        <v>340</v>
      </c>
      <c r="J24" s="774">
        <v>36</v>
      </c>
      <c r="K24" s="848">
        <v>1394</v>
      </c>
      <c r="L24" s="820">
        <v>122672</v>
      </c>
      <c r="M24" s="776">
        <f t="shared" si="0"/>
        <v>122672</v>
      </c>
    </row>
    <row r="25" spans="1:13">
      <c r="A25" s="579"/>
      <c r="B25" s="578"/>
      <c r="C25" s="580"/>
      <c r="D25" s="581"/>
      <c r="E25" s="582"/>
      <c r="F25" s="581"/>
      <c r="G25" s="583"/>
      <c r="H25" s="583"/>
      <c r="I25" s="583"/>
      <c r="J25" s="583"/>
      <c r="K25" s="584"/>
      <c r="L25" s="809"/>
      <c r="M25" s="585"/>
    </row>
    <row r="26" spans="1:13">
      <c r="A26" s="229"/>
      <c r="B26" s="26"/>
      <c r="C26" s="2107" t="s">
        <v>239</v>
      </c>
      <c r="D26" s="2108"/>
      <c r="E26" s="2108"/>
      <c r="F26" s="2108"/>
      <c r="G26" s="2108"/>
      <c r="H26" s="2108"/>
      <c r="I26" s="2108"/>
      <c r="J26" s="2108"/>
      <c r="K26" s="2108"/>
      <c r="L26" s="2108"/>
      <c r="M26" s="2109"/>
    </row>
    <row r="27" spans="1:13">
      <c r="A27" s="121"/>
      <c r="B27" s="205" t="s">
        <v>583</v>
      </c>
      <c r="C27" s="70" t="s">
        <v>110</v>
      </c>
      <c r="D27" s="25" t="s">
        <v>108</v>
      </c>
      <c r="E27" s="26">
        <v>120</v>
      </c>
      <c r="F27" s="26">
        <v>13.7</v>
      </c>
      <c r="G27" s="26">
        <v>760</v>
      </c>
      <c r="H27" s="26">
        <v>440</v>
      </c>
      <c r="I27" s="26">
        <v>345</v>
      </c>
      <c r="J27" s="26">
        <v>34.5</v>
      </c>
      <c r="K27" s="542">
        <v>1592</v>
      </c>
      <c r="L27" s="820">
        <v>146464</v>
      </c>
      <c r="M27" s="24">
        <f t="shared" si="0"/>
        <v>146464</v>
      </c>
    </row>
    <row r="28" spans="1:13">
      <c r="A28" s="121"/>
      <c r="B28" s="205" t="s">
        <v>584</v>
      </c>
      <c r="C28" s="70" t="s">
        <v>111</v>
      </c>
      <c r="D28" s="26" t="s">
        <v>112</v>
      </c>
      <c r="E28" s="26" t="s">
        <v>107</v>
      </c>
      <c r="F28" s="26">
        <v>14.3</v>
      </c>
      <c r="G28" s="26">
        <v>760</v>
      </c>
      <c r="H28" s="26">
        <v>450</v>
      </c>
      <c r="I28" s="26">
        <v>345</v>
      </c>
      <c r="J28" s="26">
        <v>38.5</v>
      </c>
      <c r="K28" s="542">
        <v>1777</v>
      </c>
      <c r="L28" s="820">
        <v>163484</v>
      </c>
      <c r="M28" s="24">
        <f t="shared" si="0"/>
        <v>163484</v>
      </c>
    </row>
    <row r="29" spans="1:13">
      <c r="A29" s="121"/>
      <c r="B29" s="205" t="s">
        <v>585</v>
      </c>
      <c r="C29" s="70" t="s">
        <v>113</v>
      </c>
      <c r="D29" s="26" t="s">
        <v>114</v>
      </c>
      <c r="E29" s="26" t="s">
        <v>107</v>
      </c>
      <c r="F29" s="26">
        <v>16</v>
      </c>
      <c r="G29" s="26">
        <v>760</v>
      </c>
      <c r="H29" s="26">
        <v>450</v>
      </c>
      <c r="I29" s="26">
        <v>345</v>
      </c>
      <c r="J29" s="26">
        <v>41</v>
      </c>
      <c r="K29" s="542">
        <v>1920</v>
      </c>
      <c r="L29" s="820">
        <v>176640</v>
      </c>
      <c r="M29" s="24">
        <f t="shared" si="0"/>
        <v>176640</v>
      </c>
    </row>
    <row r="30" spans="1:13">
      <c r="A30" s="121"/>
      <c r="B30" s="205" t="s">
        <v>586</v>
      </c>
      <c r="C30" s="70" t="s">
        <v>115</v>
      </c>
      <c r="D30" s="26" t="s">
        <v>116</v>
      </c>
      <c r="E30" s="26" t="s">
        <v>107</v>
      </c>
      <c r="F30" s="26">
        <v>18</v>
      </c>
      <c r="G30" s="26">
        <v>760</v>
      </c>
      <c r="H30" s="26">
        <v>450</v>
      </c>
      <c r="I30" s="26">
        <v>345</v>
      </c>
      <c r="J30" s="26">
        <v>41</v>
      </c>
      <c r="K30" s="542">
        <v>1964</v>
      </c>
      <c r="L30" s="820">
        <v>180688</v>
      </c>
      <c r="M30" s="24">
        <f t="shared" si="0"/>
        <v>180688</v>
      </c>
    </row>
    <row r="31" spans="1:13">
      <c r="A31" s="121"/>
      <c r="B31" s="205" t="s">
        <v>582</v>
      </c>
      <c r="C31" s="70" t="s">
        <v>117</v>
      </c>
      <c r="D31" s="26" t="s">
        <v>116</v>
      </c>
      <c r="E31" s="26" t="s">
        <v>107</v>
      </c>
      <c r="F31" s="27"/>
      <c r="G31" s="26">
        <v>760</v>
      </c>
      <c r="H31" s="26">
        <v>450</v>
      </c>
      <c r="I31" s="26">
        <v>345</v>
      </c>
      <c r="J31" s="26">
        <v>38</v>
      </c>
      <c r="K31" s="542">
        <v>1674</v>
      </c>
      <c r="L31" s="820">
        <v>154008</v>
      </c>
      <c r="M31" s="24">
        <f t="shared" si="0"/>
        <v>154008</v>
      </c>
    </row>
    <row r="32" spans="1:13">
      <c r="A32" s="163"/>
      <c r="C32" s="2110" t="s">
        <v>240</v>
      </c>
      <c r="D32" s="2103"/>
      <c r="E32" s="2103"/>
      <c r="F32" s="2103"/>
      <c r="G32" s="2103"/>
      <c r="H32" s="2103"/>
      <c r="I32" s="2103"/>
      <c r="J32" s="2103"/>
      <c r="K32" s="2103"/>
      <c r="L32" s="2103"/>
      <c r="M32" s="2104"/>
    </row>
    <row r="33" spans="1:13">
      <c r="A33" s="163"/>
      <c r="B33" s="204" t="s">
        <v>576</v>
      </c>
      <c r="C33" s="69" t="s">
        <v>312</v>
      </c>
      <c r="D33" s="28" t="s">
        <v>118</v>
      </c>
      <c r="E33" s="26">
        <v>120</v>
      </c>
      <c r="F33" s="27" t="s">
        <v>55</v>
      </c>
      <c r="G33" s="29">
        <v>730</v>
      </c>
      <c r="H33" s="26">
        <v>400</v>
      </c>
      <c r="I33" s="26">
        <v>299</v>
      </c>
      <c r="J33" s="26">
        <v>26</v>
      </c>
      <c r="K33" s="542">
        <v>1159</v>
      </c>
      <c r="L33" s="820">
        <v>106628</v>
      </c>
      <c r="M33" s="24">
        <f t="shared" si="0"/>
        <v>106628</v>
      </c>
    </row>
    <row r="34" spans="1:13">
      <c r="A34" s="163"/>
      <c r="B34" s="204" t="s">
        <v>577</v>
      </c>
      <c r="C34" s="69" t="s">
        <v>313</v>
      </c>
      <c r="D34" s="28" t="s">
        <v>118</v>
      </c>
      <c r="E34" s="26" t="s">
        <v>107</v>
      </c>
      <c r="F34" s="27" t="s">
        <v>55</v>
      </c>
      <c r="G34" s="29">
        <v>730</v>
      </c>
      <c r="H34" s="26">
        <v>400</v>
      </c>
      <c r="I34" s="26">
        <v>299</v>
      </c>
      <c r="J34" s="26">
        <v>31</v>
      </c>
      <c r="K34" s="542">
        <v>1242</v>
      </c>
      <c r="L34" s="820">
        <v>114264</v>
      </c>
      <c r="M34" s="24">
        <f t="shared" si="0"/>
        <v>114264</v>
      </c>
    </row>
    <row r="35" spans="1:13">
      <c r="A35" s="163"/>
      <c r="B35" s="204" t="s">
        <v>578</v>
      </c>
      <c r="C35" s="69" t="s">
        <v>314</v>
      </c>
      <c r="D35" s="28" t="s">
        <v>108</v>
      </c>
      <c r="E35" s="26">
        <v>120</v>
      </c>
      <c r="F35" s="27" t="s">
        <v>55</v>
      </c>
      <c r="G35" s="29">
        <v>730</v>
      </c>
      <c r="H35" s="26">
        <v>400</v>
      </c>
      <c r="I35" s="26">
        <v>299</v>
      </c>
      <c r="J35" s="26">
        <v>28</v>
      </c>
      <c r="K35" s="542">
        <v>1176</v>
      </c>
      <c r="L35" s="820">
        <v>108192</v>
      </c>
      <c r="M35" s="24">
        <f t="shared" si="0"/>
        <v>108192</v>
      </c>
    </row>
    <row r="36" spans="1:13">
      <c r="A36" s="163"/>
      <c r="B36" s="205" t="s">
        <v>579</v>
      </c>
      <c r="C36" s="69" t="s">
        <v>315</v>
      </c>
      <c r="D36" s="26" t="s">
        <v>108</v>
      </c>
      <c r="E36" s="26" t="s">
        <v>107</v>
      </c>
      <c r="F36" s="27" t="s">
        <v>55</v>
      </c>
      <c r="G36" s="29">
        <v>730</v>
      </c>
      <c r="H36" s="26">
        <v>400</v>
      </c>
      <c r="I36" s="26">
        <v>299</v>
      </c>
      <c r="J36" s="26">
        <v>32</v>
      </c>
      <c r="K36" s="542">
        <v>1312</v>
      </c>
      <c r="L36" s="820">
        <v>120704</v>
      </c>
      <c r="M36" s="24">
        <f t="shared" si="0"/>
        <v>120704</v>
      </c>
    </row>
    <row r="37" spans="1:13">
      <c r="A37" s="163"/>
      <c r="B37" s="205" t="s">
        <v>580</v>
      </c>
      <c r="C37" s="69" t="s">
        <v>298</v>
      </c>
      <c r="D37" s="26" t="s">
        <v>108</v>
      </c>
      <c r="E37" s="26">
        <v>120</v>
      </c>
      <c r="F37" s="27" t="s">
        <v>109</v>
      </c>
      <c r="G37" s="29">
        <v>730</v>
      </c>
      <c r="H37" s="26">
        <v>400</v>
      </c>
      <c r="I37" s="26">
        <v>299</v>
      </c>
      <c r="J37" s="26">
        <v>33</v>
      </c>
      <c r="K37" s="542">
        <v>1355</v>
      </c>
      <c r="L37" s="820">
        <v>124660</v>
      </c>
      <c r="M37" s="24">
        <f t="shared" si="0"/>
        <v>124660</v>
      </c>
    </row>
    <row r="38" spans="1:13">
      <c r="A38" s="163"/>
      <c r="B38" s="205" t="s">
        <v>581</v>
      </c>
      <c r="C38" s="69" t="s">
        <v>299</v>
      </c>
      <c r="D38" s="26" t="s">
        <v>108</v>
      </c>
      <c r="E38" s="26" t="s">
        <v>107</v>
      </c>
      <c r="F38" s="27" t="s">
        <v>109</v>
      </c>
      <c r="G38" s="29">
        <v>730</v>
      </c>
      <c r="H38" s="26">
        <v>400</v>
      </c>
      <c r="I38" s="26">
        <v>299</v>
      </c>
      <c r="J38" s="26">
        <v>29</v>
      </c>
      <c r="K38" s="542">
        <v>1511</v>
      </c>
      <c r="L38" s="820">
        <v>139012</v>
      </c>
      <c r="M38" s="24">
        <f t="shared" si="0"/>
        <v>139012</v>
      </c>
    </row>
    <row r="39" spans="1:13" ht="12.75" customHeight="1">
      <c r="A39" s="163"/>
      <c r="B39" s="30"/>
      <c r="C39" s="2118" t="s">
        <v>241</v>
      </c>
      <c r="D39" s="2119"/>
      <c r="E39" s="2119"/>
      <c r="F39" s="2119"/>
      <c r="G39" s="2119"/>
      <c r="H39" s="2119"/>
      <c r="I39" s="2119"/>
      <c r="J39" s="2119"/>
      <c r="K39" s="2119"/>
      <c r="L39" s="2119"/>
      <c r="M39" s="2120"/>
    </row>
    <row r="40" spans="1:13">
      <c r="A40" s="163"/>
      <c r="B40" s="206" t="s">
        <v>587</v>
      </c>
      <c r="C40" s="71" t="s">
        <v>119</v>
      </c>
      <c r="D40" s="26" t="s">
        <v>108</v>
      </c>
      <c r="E40" s="26">
        <v>120</v>
      </c>
      <c r="F40" s="27" t="s">
        <v>120</v>
      </c>
      <c r="G40" s="29">
        <v>760</v>
      </c>
      <c r="H40" s="26">
        <v>440</v>
      </c>
      <c r="I40" s="26">
        <v>345</v>
      </c>
      <c r="J40" s="121">
        <v>33</v>
      </c>
      <c r="K40" s="542">
        <v>1691</v>
      </c>
      <c r="L40" s="820">
        <v>155572</v>
      </c>
      <c r="M40" s="24">
        <f t="shared" si="0"/>
        <v>155572</v>
      </c>
    </row>
    <row r="41" spans="1:13">
      <c r="A41" s="163"/>
      <c r="B41" s="206" t="s">
        <v>588</v>
      </c>
      <c r="C41" s="71" t="s">
        <v>121</v>
      </c>
      <c r="D41" s="26" t="s">
        <v>112</v>
      </c>
      <c r="E41" s="26" t="s">
        <v>107</v>
      </c>
      <c r="F41" s="27" t="s">
        <v>120</v>
      </c>
      <c r="G41" s="29">
        <v>760</v>
      </c>
      <c r="H41" s="26">
        <v>450</v>
      </c>
      <c r="I41" s="26">
        <v>345</v>
      </c>
      <c r="J41" s="121">
        <v>38</v>
      </c>
      <c r="K41" s="542">
        <v>1891</v>
      </c>
      <c r="L41" s="820">
        <v>173972</v>
      </c>
      <c r="M41" s="24">
        <f t="shared" si="0"/>
        <v>173972</v>
      </c>
    </row>
    <row r="42" spans="1:13">
      <c r="A42" s="163"/>
      <c r="B42" s="206" t="s">
        <v>590</v>
      </c>
      <c r="C42" s="71" t="s">
        <v>122</v>
      </c>
      <c r="D42" s="26" t="s">
        <v>108</v>
      </c>
      <c r="E42" s="26">
        <v>120</v>
      </c>
      <c r="F42" s="27" t="s">
        <v>55</v>
      </c>
      <c r="G42" s="29">
        <v>760</v>
      </c>
      <c r="H42" s="26">
        <v>450</v>
      </c>
      <c r="I42" s="26">
        <v>345</v>
      </c>
      <c r="J42" s="121">
        <v>31</v>
      </c>
      <c r="K42" s="542">
        <v>1476</v>
      </c>
      <c r="L42" s="820">
        <v>135792</v>
      </c>
      <c r="M42" s="24">
        <f t="shared" si="0"/>
        <v>135792</v>
      </c>
    </row>
    <row r="43" spans="1:13">
      <c r="A43" s="163"/>
      <c r="B43" s="206" t="s">
        <v>591</v>
      </c>
      <c r="C43" s="71" t="s">
        <v>123</v>
      </c>
      <c r="D43" s="26" t="s">
        <v>112</v>
      </c>
      <c r="E43" s="26" t="s">
        <v>107</v>
      </c>
      <c r="F43" s="27" t="s">
        <v>55</v>
      </c>
      <c r="G43" s="29">
        <v>760</v>
      </c>
      <c r="H43" s="26">
        <v>450</v>
      </c>
      <c r="I43" s="26">
        <v>345</v>
      </c>
      <c r="J43" s="121">
        <v>36</v>
      </c>
      <c r="K43" s="542">
        <v>1654</v>
      </c>
      <c r="L43" s="820">
        <v>152168</v>
      </c>
      <c r="M43" s="24">
        <f t="shared" si="0"/>
        <v>152168</v>
      </c>
    </row>
    <row r="44" spans="1:13">
      <c r="A44" s="163"/>
      <c r="B44" s="206" t="s">
        <v>589</v>
      </c>
      <c r="C44" s="71" t="s">
        <v>124</v>
      </c>
      <c r="D44" s="26" t="s">
        <v>116</v>
      </c>
      <c r="E44" s="26" t="s">
        <v>107</v>
      </c>
      <c r="F44" s="27">
        <v>18</v>
      </c>
      <c r="G44" s="29">
        <v>760</v>
      </c>
      <c r="H44" s="26">
        <v>450</v>
      </c>
      <c r="I44" s="26">
        <v>345</v>
      </c>
      <c r="J44" s="121">
        <v>40</v>
      </c>
      <c r="K44" s="542">
        <v>2047</v>
      </c>
      <c r="L44" s="820">
        <v>188324</v>
      </c>
      <c r="M44" s="24">
        <f t="shared" si="0"/>
        <v>188324</v>
      </c>
    </row>
    <row r="45" spans="1:13">
      <c r="A45" s="163"/>
      <c r="B45" s="206" t="s">
        <v>592</v>
      </c>
      <c r="C45" s="71" t="s">
        <v>125</v>
      </c>
      <c r="D45" s="26" t="s">
        <v>116</v>
      </c>
      <c r="E45" s="26" t="s">
        <v>107</v>
      </c>
      <c r="F45" s="31" t="s">
        <v>55</v>
      </c>
      <c r="G45" s="29">
        <v>760</v>
      </c>
      <c r="H45" s="26">
        <v>450</v>
      </c>
      <c r="I45" s="26">
        <v>345</v>
      </c>
      <c r="J45" s="121">
        <v>38</v>
      </c>
      <c r="K45" s="542">
        <v>1793</v>
      </c>
      <c r="L45" s="820">
        <v>164956</v>
      </c>
      <c r="M45" s="24">
        <f t="shared" si="0"/>
        <v>164956</v>
      </c>
    </row>
    <row r="46" spans="1:13">
      <c r="A46" s="163"/>
      <c r="C46" s="2115" t="s">
        <v>242</v>
      </c>
      <c r="D46" s="2103"/>
      <c r="E46" s="2103"/>
      <c r="F46" s="2103"/>
      <c r="G46" s="2103"/>
      <c r="H46" s="2103"/>
      <c r="I46" s="2103"/>
      <c r="J46" s="2103"/>
      <c r="K46" s="2108"/>
      <c r="L46" s="2103"/>
      <c r="M46" s="2104"/>
    </row>
    <row r="47" spans="1:13">
      <c r="A47" s="163"/>
      <c r="B47" s="206" t="s">
        <v>591</v>
      </c>
      <c r="C47" s="71" t="s">
        <v>123</v>
      </c>
      <c r="D47" s="26" t="s">
        <v>112</v>
      </c>
      <c r="E47" s="26" t="s">
        <v>107</v>
      </c>
      <c r="F47" s="27" t="s">
        <v>55</v>
      </c>
      <c r="G47" s="29">
        <v>760</v>
      </c>
      <c r="H47" s="26">
        <v>450</v>
      </c>
      <c r="I47" s="26">
        <v>345</v>
      </c>
      <c r="J47" s="26">
        <v>36</v>
      </c>
      <c r="K47" s="542">
        <v>1654</v>
      </c>
      <c r="L47" s="820">
        <v>152168</v>
      </c>
      <c r="M47" s="24">
        <f t="shared" si="0"/>
        <v>152168</v>
      </c>
    </row>
    <row r="48" spans="1:13">
      <c r="A48" s="30"/>
      <c r="B48" s="206" t="s">
        <v>592</v>
      </c>
      <c r="C48" s="71" t="s">
        <v>125</v>
      </c>
      <c r="D48" s="26" t="s">
        <v>116</v>
      </c>
      <c r="E48" s="26" t="s">
        <v>107</v>
      </c>
      <c r="F48" s="31" t="s">
        <v>55</v>
      </c>
      <c r="G48" s="29">
        <v>760</v>
      </c>
      <c r="H48" s="26">
        <v>450</v>
      </c>
      <c r="I48" s="26">
        <v>345</v>
      </c>
      <c r="J48" s="26">
        <v>38</v>
      </c>
      <c r="K48" s="542">
        <v>1793</v>
      </c>
      <c r="L48" s="820">
        <v>164956</v>
      </c>
      <c r="M48" s="24">
        <f t="shared" si="0"/>
        <v>164956</v>
      </c>
    </row>
    <row r="49" spans="1:13">
      <c r="A49" s="163"/>
      <c r="B49" s="204" t="s">
        <v>607</v>
      </c>
      <c r="C49" s="71" t="s">
        <v>668</v>
      </c>
      <c r="D49" s="71"/>
      <c r="E49" s="30"/>
      <c r="F49" s="30"/>
      <c r="G49" s="29">
        <v>890</v>
      </c>
      <c r="H49" s="26">
        <v>450</v>
      </c>
      <c r="I49" s="26">
        <v>550</v>
      </c>
      <c r="J49" s="26">
        <v>45</v>
      </c>
      <c r="K49" s="848">
        <v>1862</v>
      </c>
      <c r="L49" s="820">
        <v>171304</v>
      </c>
      <c r="M49" s="24">
        <f t="shared" si="0"/>
        <v>171304</v>
      </c>
    </row>
    <row r="50" spans="1:13">
      <c r="A50" s="30"/>
      <c r="B50" s="204" t="s">
        <v>676</v>
      </c>
      <c r="C50" s="71" t="s">
        <v>891</v>
      </c>
      <c r="E50" s="30"/>
      <c r="F50" s="30"/>
      <c r="G50" s="169"/>
      <c r="H50" s="30"/>
      <c r="I50" s="30"/>
      <c r="J50" s="30"/>
      <c r="K50" s="848">
        <v>58.269999999999996</v>
      </c>
      <c r="L50" s="820">
        <v>5360.84</v>
      </c>
      <c r="M50" s="24">
        <f t="shared" si="0"/>
        <v>5360.84</v>
      </c>
    </row>
    <row r="51" spans="1:13">
      <c r="A51" s="162"/>
      <c r="B51" s="207"/>
      <c r="C51" s="2102" t="s">
        <v>243</v>
      </c>
      <c r="D51" s="2103"/>
      <c r="E51" s="2103"/>
      <c r="F51" s="2103"/>
      <c r="G51" s="2103"/>
      <c r="H51" s="2103"/>
      <c r="I51" s="2103"/>
      <c r="J51" s="2103"/>
      <c r="K51" s="2103"/>
      <c r="L51" s="2103"/>
      <c r="M51" s="2104"/>
    </row>
    <row r="52" spans="1:13">
      <c r="A52" s="162"/>
      <c r="B52" s="208" t="s">
        <v>593</v>
      </c>
      <c r="C52" s="71" t="s">
        <v>126</v>
      </c>
      <c r="D52" s="26" t="s">
        <v>127</v>
      </c>
      <c r="E52" s="26">
        <v>140</v>
      </c>
      <c r="F52" s="31">
        <v>14</v>
      </c>
      <c r="G52" s="29">
        <v>950</v>
      </c>
      <c r="H52" s="26">
        <v>600</v>
      </c>
      <c r="I52" s="26">
        <v>466</v>
      </c>
      <c r="J52" s="26">
        <v>60</v>
      </c>
      <c r="K52" s="542">
        <v>2762</v>
      </c>
      <c r="L52" s="820">
        <v>254104</v>
      </c>
      <c r="M52" s="24">
        <f t="shared" si="0"/>
        <v>254104</v>
      </c>
    </row>
    <row r="53" spans="1:13">
      <c r="A53" s="162"/>
      <c r="B53" s="208" t="s">
        <v>595</v>
      </c>
      <c r="C53" s="71" t="s">
        <v>128</v>
      </c>
      <c r="D53" s="26" t="s">
        <v>114</v>
      </c>
      <c r="E53" s="26">
        <v>140</v>
      </c>
      <c r="F53" s="31">
        <v>16.100000000000001</v>
      </c>
      <c r="G53" s="29">
        <v>950</v>
      </c>
      <c r="H53" s="26">
        <v>600</v>
      </c>
      <c r="I53" s="26">
        <v>466</v>
      </c>
      <c r="J53" s="26">
        <v>60</v>
      </c>
      <c r="K53" s="542">
        <v>2905</v>
      </c>
      <c r="L53" s="820">
        <v>267260</v>
      </c>
      <c r="M53" s="24">
        <f t="shared" si="0"/>
        <v>267260</v>
      </c>
    </row>
    <row r="54" spans="1:13">
      <c r="A54" s="162"/>
      <c r="B54" s="208" t="s">
        <v>594</v>
      </c>
      <c r="C54" s="71" t="s">
        <v>129</v>
      </c>
      <c r="D54" s="26" t="s">
        <v>127</v>
      </c>
      <c r="E54" s="26" t="s">
        <v>107</v>
      </c>
      <c r="F54" s="31">
        <v>14</v>
      </c>
      <c r="G54" s="29">
        <v>950</v>
      </c>
      <c r="H54" s="26">
        <v>600</v>
      </c>
      <c r="I54" s="26">
        <v>466</v>
      </c>
      <c r="J54" s="26">
        <v>70</v>
      </c>
      <c r="K54" s="542">
        <v>3019</v>
      </c>
      <c r="L54" s="820">
        <v>277748</v>
      </c>
      <c r="M54" s="24">
        <f t="shared" si="0"/>
        <v>277748</v>
      </c>
    </row>
    <row r="55" spans="1:13">
      <c r="A55" s="162"/>
      <c r="B55" s="208" t="s">
        <v>596</v>
      </c>
      <c r="C55" s="71" t="s">
        <v>130</v>
      </c>
      <c r="D55" s="26" t="s">
        <v>114</v>
      </c>
      <c r="E55" s="26" t="s">
        <v>107</v>
      </c>
      <c r="F55" s="31">
        <v>16.100000000000001</v>
      </c>
      <c r="G55" s="29">
        <v>950</v>
      </c>
      <c r="H55" s="26">
        <v>600</v>
      </c>
      <c r="I55" s="26">
        <v>466</v>
      </c>
      <c r="J55" s="26">
        <v>70</v>
      </c>
      <c r="K55" s="542">
        <v>3235</v>
      </c>
      <c r="L55" s="820">
        <v>297620</v>
      </c>
      <c r="M55" s="24">
        <f t="shared" si="0"/>
        <v>297620</v>
      </c>
    </row>
    <row r="56" spans="1:13">
      <c r="A56" s="162"/>
      <c r="B56" s="208" t="s">
        <v>597</v>
      </c>
      <c r="C56" s="71" t="s">
        <v>131</v>
      </c>
      <c r="D56" s="26" t="s">
        <v>132</v>
      </c>
      <c r="E56" s="26" t="s">
        <v>107</v>
      </c>
      <c r="F56" s="31">
        <v>22</v>
      </c>
      <c r="G56" s="29">
        <v>950</v>
      </c>
      <c r="H56" s="26">
        <v>600</v>
      </c>
      <c r="I56" s="26">
        <v>466</v>
      </c>
      <c r="J56" s="26">
        <v>70</v>
      </c>
      <c r="K56" s="542">
        <v>3416</v>
      </c>
      <c r="L56" s="820">
        <v>314272</v>
      </c>
      <c r="M56" s="24">
        <f t="shared" si="0"/>
        <v>314272</v>
      </c>
    </row>
    <row r="57" spans="1:13" ht="39.200000000000003" customHeight="1">
      <c r="A57" s="158"/>
      <c r="B57" s="209"/>
      <c r="C57" s="2092" t="s">
        <v>431</v>
      </c>
      <c r="D57" s="2093"/>
      <c r="E57" s="2093"/>
      <c r="F57" s="2093"/>
      <c r="G57" s="2093"/>
      <c r="H57" s="2093"/>
      <c r="I57" s="2093"/>
      <c r="J57" s="2093"/>
      <c r="K57" s="2093"/>
      <c r="L57" s="2093"/>
      <c r="M57" s="2094"/>
    </row>
    <row r="58" spans="1:13" ht="15">
      <c r="A58" s="158"/>
      <c r="B58" s="205" t="s">
        <v>598</v>
      </c>
      <c r="C58" s="72" t="s">
        <v>425</v>
      </c>
      <c r="D58" s="67" t="s">
        <v>275</v>
      </c>
      <c r="E58" s="67" t="s">
        <v>107</v>
      </c>
      <c r="F58" s="57">
        <v>9.1999999999999993</v>
      </c>
      <c r="G58" s="58">
        <v>950</v>
      </c>
      <c r="H58" s="56">
        <v>600</v>
      </c>
      <c r="I58" s="56">
        <v>466</v>
      </c>
      <c r="J58" s="56">
        <v>65</v>
      </c>
      <c r="K58" s="542">
        <v>3372</v>
      </c>
      <c r="L58" s="820">
        <v>310224</v>
      </c>
      <c r="M58" s="24">
        <f t="shared" si="0"/>
        <v>310224</v>
      </c>
    </row>
    <row r="59" spans="1:13" ht="15">
      <c r="A59" s="158"/>
      <c r="B59" s="205" t="s">
        <v>599</v>
      </c>
      <c r="C59" s="73" t="s">
        <v>426</v>
      </c>
      <c r="D59" s="67" t="s">
        <v>427</v>
      </c>
      <c r="E59" s="67" t="s">
        <v>107</v>
      </c>
      <c r="F59" s="57">
        <v>13.8</v>
      </c>
      <c r="G59" s="58">
        <v>950</v>
      </c>
      <c r="H59" s="56">
        <v>600</v>
      </c>
      <c r="I59" s="56">
        <v>466</v>
      </c>
      <c r="J59" s="56">
        <v>65</v>
      </c>
      <c r="K59" s="542">
        <v>3475</v>
      </c>
      <c r="L59" s="820">
        <v>319700</v>
      </c>
      <c r="M59" s="24">
        <f t="shared" si="0"/>
        <v>319700</v>
      </c>
    </row>
    <row r="60" spans="1:13" ht="15">
      <c r="A60" s="158"/>
      <c r="B60" s="205" t="s">
        <v>600</v>
      </c>
      <c r="C60" s="73" t="s">
        <v>429</v>
      </c>
      <c r="D60" s="64" t="s">
        <v>428</v>
      </c>
      <c r="E60" s="143" t="s">
        <v>107</v>
      </c>
      <c r="F60" s="31">
        <v>18.899999999999999</v>
      </c>
      <c r="G60" s="58">
        <v>950</v>
      </c>
      <c r="H60" s="56">
        <v>600</v>
      </c>
      <c r="I60" s="56">
        <v>466</v>
      </c>
      <c r="J60" s="144">
        <v>70.5</v>
      </c>
      <c r="K60" s="542">
        <v>3679</v>
      </c>
      <c r="L60" s="820">
        <v>338468</v>
      </c>
      <c r="M60" s="24">
        <f t="shared" si="0"/>
        <v>338468</v>
      </c>
    </row>
    <row r="61" spans="1:13">
      <c r="A61" s="63"/>
      <c r="B61" s="59"/>
      <c r="C61" s="2092" t="s">
        <v>432</v>
      </c>
      <c r="D61" s="2093"/>
      <c r="E61" s="2093"/>
      <c r="F61" s="2093"/>
      <c r="G61" s="2093"/>
      <c r="H61" s="2093"/>
      <c r="I61" s="2093"/>
      <c r="J61" s="2093"/>
      <c r="K61" s="2093"/>
      <c r="L61" s="2093"/>
      <c r="M61" s="2094"/>
    </row>
    <row r="62" spans="1:13">
      <c r="A62" s="63"/>
      <c r="B62" s="205" t="s">
        <v>601</v>
      </c>
      <c r="C62" s="71" t="s">
        <v>433</v>
      </c>
      <c r="D62" s="64" t="s">
        <v>275</v>
      </c>
      <c r="E62" s="64" t="s">
        <v>107</v>
      </c>
      <c r="F62" s="65" t="s">
        <v>55</v>
      </c>
      <c r="G62" s="66">
        <v>760</v>
      </c>
      <c r="H62" s="64">
        <v>450</v>
      </c>
      <c r="I62" s="64">
        <v>345</v>
      </c>
      <c r="J62" s="64">
        <v>37.5</v>
      </c>
      <c r="K62" s="542">
        <v>2399</v>
      </c>
      <c r="L62" s="820">
        <v>220708</v>
      </c>
      <c r="M62" s="24">
        <f t="shared" si="0"/>
        <v>220708</v>
      </c>
    </row>
    <row r="63" spans="1:13" ht="15">
      <c r="A63" s="158"/>
      <c r="B63" s="205" t="s">
        <v>602</v>
      </c>
      <c r="C63" s="71" t="s">
        <v>434</v>
      </c>
      <c r="D63" s="64" t="s">
        <v>439</v>
      </c>
      <c r="E63" s="64" t="s">
        <v>107</v>
      </c>
      <c r="F63" s="65" t="s">
        <v>55</v>
      </c>
      <c r="G63" s="66">
        <v>760</v>
      </c>
      <c r="H63" s="64">
        <v>450</v>
      </c>
      <c r="I63" s="64">
        <v>345</v>
      </c>
      <c r="J63" s="64">
        <v>37.5</v>
      </c>
      <c r="K63" s="542">
        <v>2526</v>
      </c>
      <c r="L63" s="820">
        <v>232392</v>
      </c>
      <c r="M63" s="24">
        <f t="shared" si="0"/>
        <v>232392</v>
      </c>
    </row>
    <row r="64" spans="1:13" ht="15">
      <c r="A64" s="158"/>
      <c r="B64" s="205" t="s">
        <v>603</v>
      </c>
      <c r="C64" s="71" t="s">
        <v>435</v>
      </c>
      <c r="D64" s="64" t="s">
        <v>440</v>
      </c>
      <c r="E64" s="64" t="s">
        <v>107</v>
      </c>
      <c r="F64" s="65" t="s">
        <v>55</v>
      </c>
      <c r="G64" s="66">
        <v>760</v>
      </c>
      <c r="H64" s="64">
        <v>450</v>
      </c>
      <c r="I64" s="64">
        <v>345</v>
      </c>
      <c r="J64" s="64">
        <v>37.5</v>
      </c>
      <c r="K64" s="542">
        <v>2589</v>
      </c>
      <c r="L64" s="820">
        <v>238188</v>
      </c>
      <c r="M64" s="24">
        <f t="shared" si="0"/>
        <v>238188</v>
      </c>
    </row>
    <row r="65" spans="1:13" ht="15">
      <c r="A65" s="158"/>
      <c r="B65" s="205" t="s">
        <v>604</v>
      </c>
      <c r="C65" s="71" t="s">
        <v>436</v>
      </c>
      <c r="D65" s="64" t="s">
        <v>441</v>
      </c>
      <c r="E65" s="64" t="s">
        <v>107</v>
      </c>
      <c r="F65" s="65" t="s">
        <v>55</v>
      </c>
      <c r="G65" s="66">
        <v>760</v>
      </c>
      <c r="H65" s="64">
        <v>450</v>
      </c>
      <c r="I65" s="64">
        <v>345</v>
      </c>
      <c r="J65" s="26">
        <v>40.5</v>
      </c>
      <c r="K65" s="542">
        <v>2797</v>
      </c>
      <c r="L65" s="820">
        <v>257324</v>
      </c>
      <c r="M65" s="24">
        <f t="shared" si="0"/>
        <v>257324</v>
      </c>
    </row>
    <row r="66" spans="1:13" ht="15">
      <c r="A66" s="158"/>
      <c r="B66" s="205" t="s">
        <v>605</v>
      </c>
      <c r="C66" s="71" t="s">
        <v>437</v>
      </c>
      <c r="D66" s="64" t="s">
        <v>442</v>
      </c>
      <c r="E66" s="64" t="s">
        <v>107</v>
      </c>
      <c r="F66" s="31">
        <v>13.8</v>
      </c>
      <c r="G66" s="66">
        <v>760</v>
      </c>
      <c r="H66" s="64">
        <v>450</v>
      </c>
      <c r="I66" s="64">
        <v>345</v>
      </c>
      <c r="J66" s="26">
        <v>39</v>
      </c>
      <c r="K66" s="542">
        <v>2773</v>
      </c>
      <c r="L66" s="820">
        <v>255116</v>
      </c>
      <c r="M66" s="24">
        <f t="shared" si="0"/>
        <v>255116</v>
      </c>
    </row>
    <row r="67" spans="1:13" ht="15">
      <c r="A67" s="158"/>
      <c r="B67" s="205" t="s">
        <v>606</v>
      </c>
      <c r="C67" s="71" t="s">
        <v>438</v>
      </c>
      <c r="D67" s="64" t="s">
        <v>443</v>
      </c>
      <c r="E67" s="64" t="s">
        <v>107</v>
      </c>
      <c r="F67" s="31">
        <v>18.899999999999999</v>
      </c>
      <c r="G67" s="66">
        <v>760</v>
      </c>
      <c r="H67" s="64">
        <v>450</v>
      </c>
      <c r="I67" s="64">
        <v>345</v>
      </c>
      <c r="J67" s="26">
        <v>41</v>
      </c>
      <c r="K67" s="542">
        <v>2884</v>
      </c>
      <c r="L67" s="820">
        <v>265328</v>
      </c>
      <c r="M67" s="24">
        <f t="shared" si="0"/>
        <v>265328</v>
      </c>
    </row>
    <row r="68" spans="1:13">
      <c r="A68" s="59"/>
      <c r="B68" s="63"/>
      <c r="C68" s="2092" t="s">
        <v>430</v>
      </c>
      <c r="D68" s="2093"/>
      <c r="E68" s="2093"/>
      <c r="F68" s="2093"/>
      <c r="G68" s="2093"/>
      <c r="H68" s="2093"/>
      <c r="I68" s="2093"/>
      <c r="J68" s="2093"/>
      <c r="K68" s="2093"/>
      <c r="L68" s="2093"/>
      <c r="M68" s="2094"/>
    </row>
    <row r="69" spans="1:13">
      <c r="A69" s="63"/>
      <c r="B69" s="276" t="s">
        <v>1610</v>
      </c>
      <c r="C69" s="267" t="s">
        <v>1611</v>
      </c>
      <c r="D69" s="64" t="s">
        <v>277</v>
      </c>
      <c r="E69" s="64" t="s">
        <v>107</v>
      </c>
      <c r="F69" s="65" t="s">
        <v>55</v>
      </c>
      <c r="G69" s="66">
        <v>763</v>
      </c>
      <c r="H69" s="64">
        <v>450</v>
      </c>
      <c r="I69" s="64">
        <v>345</v>
      </c>
      <c r="J69" s="64">
        <v>37.5</v>
      </c>
      <c r="K69" s="542">
        <v>2094</v>
      </c>
      <c r="L69" s="820">
        <v>192648</v>
      </c>
      <c r="M69" s="24">
        <f t="shared" si="0"/>
        <v>192648</v>
      </c>
    </row>
    <row r="70" spans="1:13">
      <c r="A70" s="63"/>
      <c r="B70" s="276" t="s">
        <v>1612</v>
      </c>
      <c r="C70" s="267" t="s">
        <v>1613</v>
      </c>
      <c r="D70" s="64" t="s">
        <v>278</v>
      </c>
      <c r="E70" s="64" t="s">
        <v>107</v>
      </c>
      <c r="F70" s="65" t="s">
        <v>55</v>
      </c>
      <c r="G70" s="66">
        <v>763</v>
      </c>
      <c r="H70" s="64">
        <v>450</v>
      </c>
      <c r="I70" s="64">
        <v>345</v>
      </c>
      <c r="J70" s="64">
        <v>37.5</v>
      </c>
      <c r="K70" s="542">
        <v>2171</v>
      </c>
      <c r="L70" s="820">
        <v>199732</v>
      </c>
      <c r="M70" s="24">
        <f t="shared" si="0"/>
        <v>199732</v>
      </c>
    </row>
    <row r="71" spans="1:13">
      <c r="A71" s="63"/>
      <c r="B71" s="276" t="s">
        <v>1614</v>
      </c>
      <c r="C71" s="267" t="s">
        <v>1615</v>
      </c>
      <c r="D71" s="64" t="s">
        <v>279</v>
      </c>
      <c r="E71" s="64" t="s">
        <v>107</v>
      </c>
      <c r="F71" s="65" t="s">
        <v>55</v>
      </c>
      <c r="G71" s="66">
        <v>763</v>
      </c>
      <c r="H71" s="64">
        <v>450</v>
      </c>
      <c r="I71" s="64">
        <v>345</v>
      </c>
      <c r="J71" s="64">
        <v>39</v>
      </c>
      <c r="K71" s="542">
        <v>2356</v>
      </c>
      <c r="L71" s="820">
        <v>216752</v>
      </c>
      <c r="M71" s="24">
        <f t="shared" si="0"/>
        <v>216752</v>
      </c>
    </row>
    <row r="72" spans="1:13">
      <c r="A72" s="63"/>
      <c r="B72" s="276" t="s">
        <v>1616</v>
      </c>
      <c r="C72" s="267" t="s">
        <v>1617</v>
      </c>
      <c r="D72" s="64" t="s">
        <v>276</v>
      </c>
      <c r="E72" s="64" t="s">
        <v>107</v>
      </c>
      <c r="F72" s="65">
        <v>13.8</v>
      </c>
      <c r="G72" s="66">
        <v>763</v>
      </c>
      <c r="H72" s="64">
        <v>450</v>
      </c>
      <c r="I72" s="64">
        <v>345</v>
      </c>
      <c r="J72" s="64">
        <v>41.5</v>
      </c>
      <c r="K72" s="542">
        <v>2324</v>
      </c>
      <c r="L72" s="820">
        <v>213808</v>
      </c>
      <c r="M72" s="24">
        <f t="shared" si="0"/>
        <v>213808</v>
      </c>
    </row>
    <row r="73" spans="1:13">
      <c r="A73" s="63"/>
      <c r="B73" s="276" t="s">
        <v>1618</v>
      </c>
      <c r="C73" s="267" t="s">
        <v>1619</v>
      </c>
      <c r="D73" s="64" t="s">
        <v>280</v>
      </c>
      <c r="E73" s="64" t="s">
        <v>107</v>
      </c>
      <c r="F73" s="65">
        <v>16.100000000000001</v>
      </c>
      <c r="G73" s="66">
        <v>763</v>
      </c>
      <c r="H73" s="64">
        <v>450</v>
      </c>
      <c r="I73" s="64">
        <v>345</v>
      </c>
      <c r="J73" s="64">
        <v>41.5</v>
      </c>
      <c r="K73" s="542">
        <v>2494</v>
      </c>
      <c r="L73" s="820">
        <v>229448</v>
      </c>
      <c r="M73" s="24">
        <f t="shared" si="0"/>
        <v>229448</v>
      </c>
    </row>
    <row r="74" spans="1:13">
      <c r="A74" s="63"/>
      <c r="B74" s="276" t="s">
        <v>1620</v>
      </c>
      <c r="C74" s="267" t="s">
        <v>1621</v>
      </c>
      <c r="D74" s="64" t="s">
        <v>281</v>
      </c>
      <c r="E74" s="64" t="s">
        <v>107</v>
      </c>
      <c r="F74" s="65">
        <v>18.899999999999999</v>
      </c>
      <c r="G74" s="66">
        <v>763</v>
      </c>
      <c r="H74" s="64">
        <v>450</v>
      </c>
      <c r="I74" s="64">
        <v>345</v>
      </c>
      <c r="J74" s="64">
        <v>42.5</v>
      </c>
      <c r="K74" s="542">
        <v>2604</v>
      </c>
      <c r="L74" s="820">
        <v>239568</v>
      </c>
      <c r="M74" s="24">
        <f t="shared" si="0"/>
        <v>239568</v>
      </c>
    </row>
    <row r="75" spans="1:13">
      <c r="A75" s="63"/>
      <c r="B75" s="276" t="s">
        <v>1622</v>
      </c>
      <c r="C75" s="267" t="s">
        <v>1623</v>
      </c>
      <c r="D75" s="64" t="s">
        <v>282</v>
      </c>
      <c r="E75" s="64" t="s">
        <v>107</v>
      </c>
      <c r="F75" s="65">
        <v>22.9</v>
      </c>
      <c r="G75" s="66">
        <v>763</v>
      </c>
      <c r="H75" s="64">
        <v>450</v>
      </c>
      <c r="I75" s="64">
        <v>345</v>
      </c>
      <c r="J75" s="64">
        <v>44</v>
      </c>
      <c r="K75" s="542">
        <v>2806</v>
      </c>
      <c r="L75" s="820">
        <v>258152</v>
      </c>
      <c r="M75" s="24">
        <f t="shared" si="0"/>
        <v>258152</v>
      </c>
    </row>
    <row r="76" spans="1:13">
      <c r="A76" s="59"/>
      <c r="B76" s="63"/>
      <c r="C76" s="2092" t="s">
        <v>385</v>
      </c>
      <c r="D76" s="2093"/>
      <c r="E76" s="2093"/>
      <c r="F76" s="2093"/>
      <c r="G76" s="2093"/>
      <c r="H76" s="2093"/>
      <c r="I76" s="2093"/>
      <c r="J76" s="2093"/>
      <c r="K76" s="2093"/>
      <c r="L76" s="2093"/>
      <c r="M76" s="2094"/>
    </row>
    <row r="77" spans="1:13">
      <c r="A77" s="63"/>
      <c r="B77" s="205" t="s">
        <v>608</v>
      </c>
      <c r="C77" s="72" t="s">
        <v>283</v>
      </c>
      <c r="D77" s="64" t="s">
        <v>284</v>
      </c>
      <c r="E77" s="64" t="s">
        <v>288</v>
      </c>
      <c r="F77" s="65" t="s">
        <v>55</v>
      </c>
      <c r="G77" s="66">
        <v>766</v>
      </c>
      <c r="H77" s="64">
        <v>450</v>
      </c>
      <c r="I77" s="64">
        <v>377</v>
      </c>
      <c r="J77" s="64">
        <v>44</v>
      </c>
      <c r="K77" s="542">
        <v>4268</v>
      </c>
      <c r="L77" s="820">
        <v>392656</v>
      </c>
      <c r="M77" s="24">
        <f t="shared" si="0"/>
        <v>392656</v>
      </c>
    </row>
    <row r="78" spans="1:13">
      <c r="A78" s="63"/>
      <c r="B78" s="205" t="s">
        <v>609</v>
      </c>
      <c r="C78" s="72" t="s">
        <v>293</v>
      </c>
      <c r="D78" s="64" t="s">
        <v>285</v>
      </c>
      <c r="E78" s="64" t="s">
        <v>288</v>
      </c>
      <c r="F78" s="65" t="s">
        <v>55</v>
      </c>
      <c r="G78" s="66">
        <v>766</v>
      </c>
      <c r="H78" s="64">
        <v>450</v>
      </c>
      <c r="I78" s="64">
        <v>377</v>
      </c>
      <c r="J78" s="64">
        <v>44</v>
      </c>
      <c r="K78" s="542">
        <v>4777</v>
      </c>
      <c r="L78" s="820">
        <v>439484</v>
      </c>
      <c r="M78" s="24">
        <f t="shared" si="0"/>
        <v>439484</v>
      </c>
    </row>
    <row r="79" spans="1:13">
      <c r="A79" s="63"/>
      <c r="B79" s="205" t="s">
        <v>610</v>
      </c>
      <c r="C79" s="72" t="s">
        <v>294</v>
      </c>
      <c r="D79" s="64" t="s">
        <v>286</v>
      </c>
      <c r="E79" s="64" t="s">
        <v>288</v>
      </c>
      <c r="F79" s="65" t="s">
        <v>55</v>
      </c>
      <c r="G79" s="66">
        <v>766</v>
      </c>
      <c r="H79" s="64">
        <v>450</v>
      </c>
      <c r="I79" s="64">
        <v>377</v>
      </c>
      <c r="J79" s="64">
        <v>44</v>
      </c>
      <c r="K79" s="542">
        <v>5283</v>
      </c>
      <c r="L79" s="820">
        <v>486036</v>
      </c>
      <c r="M79" s="24">
        <f t="shared" si="0"/>
        <v>486036</v>
      </c>
    </row>
    <row r="80" spans="1:13">
      <c r="A80" s="63"/>
      <c r="B80" s="205" t="s">
        <v>611</v>
      </c>
      <c r="C80" s="72" t="s">
        <v>295</v>
      </c>
      <c r="D80" s="64" t="s">
        <v>287</v>
      </c>
      <c r="E80" s="64" t="s">
        <v>288</v>
      </c>
      <c r="F80" s="65" t="s">
        <v>55</v>
      </c>
      <c r="G80" s="66">
        <v>766</v>
      </c>
      <c r="H80" s="64">
        <v>450</v>
      </c>
      <c r="I80" s="64">
        <v>505</v>
      </c>
      <c r="J80" s="64">
        <v>54</v>
      </c>
      <c r="K80" s="542">
        <v>5902</v>
      </c>
      <c r="L80" s="820">
        <v>542984</v>
      </c>
      <c r="M80" s="24">
        <f t="shared" si="0"/>
        <v>542984</v>
      </c>
    </row>
    <row r="81" spans="1:13">
      <c r="A81" s="63"/>
      <c r="B81" s="205">
        <v>7221295</v>
      </c>
      <c r="C81" s="72" t="s">
        <v>2034</v>
      </c>
      <c r="D81" s="64" t="s">
        <v>2035</v>
      </c>
      <c r="E81" s="64" t="s">
        <v>289</v>
      </c>
      <c r="F81" s="65" t="s">
        <v>55</v>
      </c>
      <c r="G81" s="66">
        <v>952</v>
      </c>
      <c r="H81" s="64">
        <v>600</v>
      </c>
      <c r="I81" s="64">
        <v>584</v>
      </c>
      <c r="J81" s="64">
        <v>87</v>
      </c>
      <c r="K81" s="542">
        <v>8321</v>
      </c>
      <c r="L81" s="820">
        <v>732248</v>
      </c>
      <c r="M81" s="24">
        <f>L81-L81*$C$4/100</f>
        <v>732248</v>
      </c>
    </row>
    <row r="82" spans="1:13" ht="12.75" customHeight="1">
      <c r="A82" s="63"/>
      <c r="B82" s="205" t="s">
        <v>2036</v>
      </c>
      <c r="C82" s="72" t="s">
        <v>2037</v>
      </c>
      <c r="D82" s="64" t="s">
        <v>2038</v>
      </c>
      <c r="E82" s="64" t="s">
        <v>289</v>
      </c>
      <c r="F82" s="65" t="s">
        <v>55</v>
      </c>
      <c r="G82" s="66">
        <v>952</v>
      </c>
      <c r="H82" s="64">
        <v>600</v>
      </c>
      <c r="I82" s="64">
        <v>584</v>
      </c>
      <c r="J82" s="64">
        <v>93</v>
      </c>
      <c r="K82" s="542">
        <v>9058</v>
      </c>
      <c r="L82" s="820">
        <v>833336</v>
      </c>
      <c r="M82" s="24">
        <f>L82-L82*$C$4/100</f>
        <v>833336</v>
      </c>
    </row>
    <row r="83" spans="1:13" ht="12.75" customHeight="1">
      <c r="A83" s="63"/>
      <c r="B83" s="205">
        <v>7221296</v>
      </c>
      <c r="C83" s="72" t="s">
        <v>2039</v>
      </c>
      <c r="D83" s="64" t="s">
        <v>2040</v>
      </c>
      <c r="E83" s="64" t="s">
        <v>290</v>
      </c>
      <c r="F83" s="65" t="s">
        <v>55</v>
      </c>
      <c r="G83" s="66">
        <v>952</v>
      </c>
      <c r="H83" s="64">
        <v>600</v>
      </c>
      <c r="I83" s="64">
        <v>584</v>
      </c>
      <c r="J83" s="64">
        <v>93</v>
      </c>
      <c r="K83" s="542">
        <v>9534</v>
      </c>
      <c r="L83" s="820">
        <v>838992</v>
      </c>
      <c r="M83" s="24">
        <f>L83-L83*$C$4/100</f>
        <v>838992</v>
      </c>
    </row>
    <row r="84" spans="1:13" ht="12.75" customHeight="1">
      <c r="A84" s="337"/>
      <c r="B84" s="205" t="s">
        <v>2041</v>
      </c>
      <c r="C84" s="72" t="s">
        <v>2042</v>
      </c>
      <c r="D84" s="356" t="s">
        <v>2045</v>
      </c>
      <c r="E84" s="357" t="s">
        <v>290</v>
      </c>
      <c r="F84" s="358" t="s">
        <v>55</v>
      </c>
      <c r="G84" s="359">
        <v>952</v>
      </c>
      <c r="H84" s="357">
        <v>600</v>
      </c>
      <c r="I84" s="357">
        <v>584</v>
      </c>
      <c r="J84" s="357">
        <v>93</v>
      </c>
      <c r="K84" s="542">
        <v>11938</v>
      </c>
      <c r="L84" s="820">
        <v>1098296</v>
      </c>
      <c r="M84" s="24">
        <f>L84-L84*$C$4/100</f>
        <v>1098296</v>
      </c>
    </row>
    <row r="85" spans="1:13" ht="12.75" customHeight="1">
      <c r="A85" s="337"/>
      <c r="B85" s="205" t="s">
        <v>2043</v>
      </c>
      <c r="C85" s="72" t="s">
        <v>2044</v>
      </c>
      <c r="D85" s="356" t="s">
        <v>2046</v>
      </c>
      <c r="E85" s="357" t="s">
        <v>290</v>
      </c>
      <c r="F85" s="358" t="s">
        <v>55</v>
      </c>
      <c r="G85" s="359">
        <v>952</v>
      </c>
      <c r="H85" s="357">
        <v>600</v>
      </c>
      <c r="I85" s="357">
        <v>584</v>
      </c>
      <c r="J85" s="357">
        <v>96</v>
      </c>
      <c r="K85" s="542">
        <v>12568</v>
      </c>
      <c r="L85" s="820">
        <v>1156256</v>
      </c>
      <c r="M85" s="24">
        <f>L85-L85*$C$4/100</f>
        <v>1156256</v>
      </c>
    </row>
    <row r="86" spans="1:13">
      <c r="A86" s="63"/>
      <c r="B86" s="210"/>
      <c r="C86" s="2092" t="s">
        <v>386</v>
      </c>
      <c r="D86" s="2093"/>
      <c r="E86" s="2093"/>
      <c r="F86" s="2093"/>
      <c r="G86" s="2093"/>
      <c r="H86" s="2093"/>
      <c r="I86" s="2093"/>
      <c r="J86" s="2093"/>
      <c r="K86" s="2093"/>
      <c r="L86" s="2093"/>
      <c r="M86" s="2094"/>
    </row>
    <row r="87" spans="1:13">
      <c r="A87" s="63"/>
      <c r="B87" s="276" t="s">
        <v>1624</v>
      </c>
      <c r="C87" s="267" t="s">
        <v>291</v>
      </c>
      <c r="D87" s="64" t="s">
        <v>278</v>
      </c>
      <c r="E87" s="64" t="s">
        <v>107</v>
      </c>
      <c r="F87" s="65" t="s">
        <v>55</v>
      </c>
      <c r="G87" s="29">
        <v>700</v>
      </c>
      <c r="H87" s="26">
        <v>400</v>
      </c>
      <c r="I87" s="26">
        <v>299</v>
      </c>
      <c r="J87" s="26">
        <v>33</v>
      </c>
      <c r="K87" s="542">
        <v>1843</v>
      </c>
      <c r="L87" s="820">
        <v>169556</v>
      </c>
      <c r="M87" s="24">
        <f>L87-L87*$C$4/100</f>
        <v>169556</v>
      </c>
    </row>
    <row r="88" spans="1:13">
      <c r="A88" s="63"/>
      <c r="B88" s="276" t="s">
        <v>1625</v>
      </c>
      <c r="C88" s="267" t="s">
        <v>292</v>
      </c>
      <c r="D88" s="64" t="s">
        <v>276</v>
      </c>
      <c r="E88" s="64" t="s">
        <v>107</v>
      </c>
      <c r="F88" s="31">
        <v>13.8</v>
      </c>
      <c r="G88" s="29">
        <v>700</v>
      </c>
      <c r="H88" s="26">
        <v>400</v>
      </c>
      <c r="I88" s="26">
        <v>299</v>
      </c>
      <c r="J88" s="26">
        <v>37</v>
      </c>
      <c r="K88" s="542">
        <v>1989</v>
      </c>
      <c r="L88" s="820">
        <v>182988</v>
      </c>
      <c r="M88" s="24">
        <f>L88-L88*$C$4/100</f>
        <v>182988</v>
      </c>
    </row>
    <row r="89" spans="1:13">
      <c r="A89" s="63"/>
      <c r="B89" s="276" t="s">
        <v>1626</v>
      </c>
      <c r="C89" s="267" t="s">
        <v>681</v>
      </c>
      <c r="D89" s="64" t="s">
        <v>301</v>
      </c>
      <c r="E89" s="64" t="s">
        <v>107</v>
      </c>
      <c r="F89" s="31">
        <v>16.100000000000001</v>
      </c>
      <c r="G89" s="29">
        <v>700</v>
      </c>
      <c r="H89" s="26">
        <v>400</v>
      </c>
      <c r="I89" s="26">
        <v>299</v>
      </c>
      <c r="J89" s="26">
        <v>37</v>
      </c>
      <c r="K89" s="542">
        <v>2012</v>
      </c>
      <c r="L89" s="820">
        <v>185104</v>
      </c>
      <c r="M89" s="24">
        <f>L89-L89*$C$4/100</f>
        <v>185104</v>
      </c>
    </row>
    <row r="90" spans="1:13">
      <c r="A90" s="2216" t="s">
        <v>133</v>
      </c>
      <c r="B90" s="2135"/>
      <c r="C90" s="2135"/>
      <c r="D90" s="2135"/>
      <c r="E90" s="2135"/>
      <c r="F90" s="2135"/>
      <c r="G90" s="2135"/>
      <c r="H90" s="2135"/>
      <c r="I90" s="2135"/>
      <c r="J90" s="2135"/>
      <c r="K90" s="2135"/>
      <c r="L90" s="2135"/>
      <c r="M90" s="2217"/>
    </row>
    <row r="91" spans="1:13">
      <c r="A91" s="2131" t="s">
        <v>244</v>
      </c>
      <c r="B91" s="2132"/>
      <c r="C91" s="2132"/>
      <c r="D91" s="2132"/>
      <c r="E91" s="2132"/>
      <c r="F91" s="2132"/>
      <c r="G91" s="2132"/>
      <c r="H91" s="2132"/>
      <c r="I91" s="2132"/>
      <c r="J91" s="2132"/>
      <c r="K91" s="2132"/>
      <c r="L91" s="2132"/>
      <c r="M91" s="2132"/>
    </row>
    <row r="92" spans="1:13">
      <c r="A92" s="2124" t="s">
        <v>19</v>
      </c>
      <c r="B92" s="863"/>
      <c r="C92" s="2124" t="s">
        <v>18</v>
      </c>
      <c r="D92" s="2124" t="s">
        <v>90</v>
      </c>
      <c r="E92" s="2124" t="s">
        <v>98</v>
      </c>
      <c r="F92" s="2147" t="s">
        <v>238</v>
      </c>
      <c r="G92" s="2149" t="s">
        <v>99</v>
      </c>
      <c r="H92" s="2150"/>
      <c r="I92" s="2151"/>
      <c r="J92" s="2124" t="s">
        <v>94</v>
      </c>
      <c r="K92" s="2126" t="s">
        <v>100</v>
      </c>
      <c r="L92" s="2128" t="s">
        <v>101</v>
      </c>
      <c r="M92" s="2137" t="s">
        <v>102</v>
      </c>
    </row>
    <row r="93" spans="1:13">
      <c r="A93" s="2125"/>
      <c r="B93" s="864"/>
      <c r="C93" s="2125"/>
      <c r="D93" s="2125"/>
      <c r="E93" s="2125"/>
      <c r="F93" s="2148"/>
      <c r="G93" s="360" t="s">
        <v>103</v>
      </c>
      <c r="H93" s="361" t="s">
        <v>104</v>
      </c>
      <c r="I93" s="361" t="s">
        <v>105</v>
      </c>
      <c r="J93" s="2125"/>
      <c r="K93" s="2127"/>
      <c r="L93" s="2129"/>
      <c r="M93" s="2138"/>
    </row>
    <row r="94" spans="1:13">
      <c r="A94" s="30"/>
      <c r="B94" s="163"/>
      <c r="C94" s="2162" t="s">
        <v>134</v>
      </c>
      <c r="D94" s="2163"/>
      <c r="E94" s="2163"/>
      <c r="F94" s="2163"/>
      <c r="G94" s="2163"/>
      <c r="H94" s="2163"/>
      <c r="I94" s="2163"/>
      <c r="J94" s="2163"/>
      <c r="K94" s="2164"/>
      <c r="L94" s="810"/>
      <c r="M94" s="32"/>
    </row>
    <row r="95" spans="1:13">
      <c r="A95" s="163"/>
      <c r="B95" s="204" t="s">
        <v>612</v>
      </c>
      <c r="C95" s="68" t="s">
        <v>444</v>
      </c>
      <c r="D95" s="867" t="s">
        <v>135</v>
      </c>
      <c r="E95" s="33">
        <v>110</v>
      </c>
      <c r="F95" s="868" t="s">
        <v>55</v>
      </c>
      <c r="G95" s="869">
        <v>850</v>
      </c>
      <c r="H95" s="869">
        <v>350</v>
      </c>
      <c r="I95" s="869">
        <v>520</v>
      </c>
      <c r="J95" s="869">
        <v>89</v>
      </c>
      <c r="K95" s="823">
        <v>2668</v>
      </c>
      <c r="L95" s="820">
        <v>245456</v>
      </c>
      <c r="M95" s="24">
        <f>L95-L95*$C$4/100</f>
        <v>245456</v>
      </c>
    </row>
    <row r="96" spans="1:13">
      <c r="A96" s="163"/>
      <c r="B96" s="204" t="s">
        <v>613</v>
      </c>
      <c r="C96" s="68" t="s">
        <v>445</v>
      </c>
      <c r="D96" s="25" t="s">
        <v>136</v>
      </c>
      <c r="E96" s="25">
        <v>130</v>
      </c>
      <c r="F96" s="868" t="s">
        <v>55</v>
      </c>
      <c r="G96" s="870">
        <v>850</v>
      </c>
      <c r="H96" s="870">
        <v>350</v>
      </c>
      <c r="I96" s="870">
        <v>600</v>
      </c>
      <c r="J96" s="870">
        <v>113</v>
      </c>
      <c r="K96" s="823">
        <v>2870</v>
      </c>
      <c r="L96" s="820">
        <v>264040</v>
      </c>
      <c r="M96" s="24">
        <f>L96-L96*$C$4/100</f>
        <v>264040</v>
      </c>
    </row>
    <row r="97" spans="1:13">
      <c r="A97" s="163"/>
      <c r="B97" s="204" t="s">
        <v>614</v>
      </c>
      <c r="C97" s="69" t="s">
        <v>446</v>
      </c>
      <c r="D97" s="25" t="s">
        <v>137</v>
      </c>
      <c r="E97" s="25">
        <v>140</v>
      </c>
      <c r="F97" s="868" t="s">
        <v>55</v>
      </c>
      <c r="G97" s="870">
        <v>850</v>
      </c>
      <c r="H97" s="25">
        <v>350</v>
      </c>
      <c r="I97" s="25">
        <v>680</v>
      </c>
      <c r="J97" s="25">
        <v>136</v>
      </c>
      <c r="K97" s="823">
        <v>3139</v>
      </c>
      <c r="L97" s="820">
        <v>288788</v>
      </c>
      <c r="M97" s="24">
        <f>L97-L97*$C$4/100</f>
        <v>288788</v>
      </c>
    </row>
    <row r="98" spans="1:13">
      <c r="A98" s="163"/>
      <c r="C98" s="2162" t="s">
        <v>138</v>
      </c>
      <c r="D98" s="2163"/>
      <c r="E98" s="2163"/>
      <c r="F98" s="2163"/>
      <c r="G98" s="2163"/>
      <c r="H98" s="2163"/>
      <c r="I98" s="2163"/>
      <c r="J98" s="2163"/>
      <c r="K98" s="2164"/>
      <c r="L98" s="810"/>
      <c r="M98" s="32"/>
    </row>
    <row r="99" spans="1:13">
      <c r="A99" s="163"/>
      <c r="B99" s="204" t="s">
        <v>615</v>
      </c>
      <c r="C99" s="71" t="s">
        <v>447</v>
      </c>
      <c r="D99" s="26" t="s">
        <v>136</v>
      </c>
      <c r="E99" s="26">
        <v>130</v>
      </c>
      <c r="F99" s="31">
        <v>13</v>
      </c>
      <c r="G99" s="29">
        <v>850</v>
      </c>
      <c r="H99" s="26">
        <v>650</v>
      </c>
      <c r="I99" s="26">
        <v>600</v>
      </c>
      <c r="J99" s="26">
        <v>155</v>
      </c>
      <c r="K99" s="823">
        <v>4521</v>
      </c>
      <c r="L99" s="820">
        <v>415932</v>
      </c>
      <c r="M99" s="24">
        <f>L99-L99*$C$4/100</f>
        <v>415932</v>
      </c>
    </row>
    <row r="100" spans="1:13">
      <c r="A100" s="163"/>
      <c r="B100" s="204" t="s">
        <v>616</v>
      </c>
      <c r="C100" s="71" t="s">
        <v>448</v>
      </c>
      <c r="D100" s="26" t="s">
        <v>137</v>
      </c>
      <c r="E100" s="26">
        <v>140</v>
      </c>
      <c r="F100" s="31">
        <v>17</v>
      </c>
      <c r="G100" s="29">
        <v>850</v>
      </c>
      <c r="H100" s="26">
        <v>650</v>
      </c>
      <c r="I100" s="26">
        <v>600</v>
      </c>
      <c r="J100" s="26">
        <v>176</v>
      </c>
      <c r="K100" s="823">
        <v>4747</v>
      </c>
      <c r="L100" s="820">
        <v>436724</v>
      </c>
      <c r="M100" s="24">
        <f>L100-L100*$C$4/100</f>
        <v>436724</v>
      </c>
    </row>
    <row r="101" spans="1:13">
      <c r="A101" s="163"/>
      <c r="B101" s="204" t="s">
        <v>619</v>
      </c>
      <c r="C101" s="71" t="s">
        <v>449</v>
      </c>
      <c r="D101" s="26" t="s">
        <v>139</v>
      </c>
      <c r="E101" s="26" t="s">
        <v>107</v>
      </c>
      <c r="F101" s="31">
        <v>17</v>
      </c>
      <c r="G101" s="29">
        <v>850</v>
      </c>
      <c r="H101" s="26">
        <v>650</v>
      </c>
      <c r="I101" s="26">
        <v>600</v>
      </c>
      <c r="J101" s="26">
        <v>184</v>
      </c>
      <c r="K101" s="823">
        <v>5605</v>
      </c>
      <c r="L101" s="820">
        <v>515660</v>
      </c>
      <c r="M101" s="24">
        <f>L101-L101*$C$4/100</f>
        <v>515660</v>
      </c>
    </row>
    <row r="102" spans="1:13">
      <c r="A102" s="163"/>
      <c r="C102" s="2162" t="s">
        <v>140</v>
      </c>
      <c r="D102" s="2163"/>
      <c r="E102" s="2163"/>
      <c r="F102" s="2163"/>
      <c r="G102" s="2163"/>
      <c r="H102" s="2163"/>
      <c r="I102" s="2163"/>
      <c r="J102" s="2163"/>
      <c r="K102" s="2164"/>
      <c r="L102" s="811"/>
      <c r="M102" s="824"/>
    </row>
    <row r="103" spans="1:13">
      <c r="A103" s="163"/>
      <c r="B103" s="204" t="s">
        <v>617</v>
      </c>
      <c r="C103" s="71" t="s">
        <v>450</v>
      </c>
      <c r="D103" s="26" t="s">
        <v>136</v>
      </c>
      <c r="E103" s="26" t="s">
        <v>107</v>
      </c>
      <c r="F103" s="27" t="s">
        <v>55</v>
      </c>
      <c r="G103" s="29">
        <v>850</v>
      </c>
      <c r="H103" s="26">
        <v>350</v>
      </c>
      <c r="I103" s="26">
        <v>596</v>
      </c>
      <c r="J103" s="26">
        <v>184</v>
      </c>
      <c r="K103" s="823">
        <v>3678</v>
      </c>
      <c r="L103" s="820">
        <v>338376</v>
      </c>
      <c r="M103" s="24">
        <f>L103-L103*$C$4/100</f>
        <v>338376</v>
      </c>
    </row>
    <row r="104" spans="1:13">
      <c r="A104" s="163"/>
      <c r="B104" s="204" t="s">
        <v>618</v>
      </c>
      <c r="C104" s="71" t="s">
        <v>451</v>
      </c>
      <c r="D104" s="26" t="s">
        <v>137</v>
      </c>
      <c r="E104" s="26" t="s">
        <v>107</v>
      </c>
      <c r="F104" s="27" t="s">
        <v>55</v>
      </c>
      <c r="G104" s="29">
        <v>850</v>
      </c>
      <c r="H104" s="26">
        <v>350</v>
      </c>
      <c r="I104" s="26">
        <v>676</v>
      </c>
      <c r="J104" s="26">
        <v>144</v>
      </c>
      <c r="K104" s="823">
        <v>3964</v>
      </c>
      <c r="L104" s="820">
        <v>364688</v>
      </c>
      <c r="M104" s="24">
        <f>L104-L104*$C$4/100</f>
        <v>364688</v>
      </c>
    </row>
    <row r="105" spans="1:13">
      <c r="A105" s="163"/>
      <c r="C105" s="2162" t="s">
        <v>141</v>
      </c>
      <c r="D105" s="2163"/>
      <c r="E105" s="2163"/>
      <c r="F105" s="2163"/>
      <c r="G105" s="2163"/>
      <c r="H105" s="2163"/>
      <c r="I105" s="2163"/>
      <c r="J105" s="2163"/>
      <c r="K105" s="2164"/>
      <c r="L105" s="811"/>
      <c r="M105" s="824"/>
    </row>
    <row r="106" spans="1:13">
      <c r="A106" s="163"/>
      <c r="B106" s="204" t="s">
        <v>620</v>
      </c>
      <c r="C106" s="71" t="s">
        <v>452</v>
      </c>
      <c r="D106" s="26" t="s">
        <v>136</v>
      </c>
      <c r="E106" s="26" t="s">
        <v>107</v>
      </c>
      <c r="F106" s="27" t="s">
        <v>55</v>
      </c>
      <c r="G106" s="29">
        <v>850</v>
      </c>
      <c r="H106" s="26">
        <v>350</v>
      </c>
      <c r="I106" s="26">
        <v>542</v>
      </c>
      <c r="J106" s="26">
        <v>111</v>
      </c>
      <c r="K106" s="823">
        <v>3192</v>
      </c>
      <c r="L106" s="820">
        <v>293664</v>
      </c>
      <c r="M106" s="24">
        <f>L106-L106*$C$4/100</f>
        <v>293664</v>
      </c>
    </row>
    <row r="107" spans="1:13">
      <c r="A107" s="163"/>
      <c r="B107" s="204" t="s">
        <v>621</v>
      </c>
      <c r="C107" s="71" t="s">
        <v>453</v>
      </c>
      <c r="D107" s="26" t="s">
        <v>137</v>
      </c>
      <c r="E107" s="26" t="s">
        <v>107</v>
      </c>
      <c r="F107" s="27" t="s">
        <v>55</v>
      </c>
      <c r="G107" s="29">
        <v>850</v>
      </c>
      <c r="H107" s="26">
        <v>350</v>
      </c>
      <c r="I107" s="26">
        <v>622</v>
      </c>
      <c r="J107" s="26">
        <v>134</v>
      </c>
      <c r="K107" s="823">
        <v>3445</v>
      </c>
      <c r="L107" s="820">
        <v>316940</v>
      </c>
      <c r="M107" s="24">
        <f>L107-L107*$C$4/100</f>
        <v>316940</v>
      </c>
    </row>
    <row r="108" spans="1:13">
      <c r="A108" s="163"/>
      <c r="C108" s="2162" t="s">
        <v>142</v>
      </c>
      <c r="D108" s="2163"/>
      <c r="E108" s="2163"/>
      <c r="F108" s="2163"/>
      <c r="G108" s="2163"/>
      <c r="H108" s="2163"/>
      <c r="I108" s="2163"/>
      <c r="J108" s="2163"/>
      <c r="K108" s="2164"/>
      <c r="L108" s="811"/>
      <c r="M108" s="824"/>
    </row>
    <row r="109" spans="1:13">
      <c r="A109" s="163"/>
      <c r="B109" s="204" t="s">
        <v>622</v>
      </c>
      <c r="C109" s="71" t="s">
        <v>454</v>
      </c>
      <c r="D109" s="26" t="s">
        <v>136</v>
      </c>
      <c r="E109" s="26">
        <v>130</v>
      </c>
      <c r="F109" s="27" t="s">
        <v>55</v>
      </c>
      <c r="G109" s="29">
        <v>850</v>
      </c>
      <c r="H109" s="26">
        <v>350</v>
      </c>
      <c r="I109" s="26">
        <v>600</v>
      </c>
      <c r="J109" s="26">
        <v>103</v>
      </c>
      <c r="K109" s="823">
        <v>2404</v>
      </c>
      <c r="L109" s="820">
        <v>221168</v>
      </c>
      <c r="M109" s="24">
        <f>L109-L109*$C$4/100</f>
        <v>221168</v>
      </c>
    </row>
    <row r="110" spans="1:13">
      <c r="A110" s="30"/>
      <c r="B110" s="204" t="s">
        <v>623</v>
      </c>
      <c r="C110" s="71" t="s">
        <v>455</v>
      </c>
      <c r="D110" s="26" t="s">
        <v>137</v>
      </c>
      <c r="E110" s="26">
        <v>140</v>
      </c>
      <c r="F110" s="27" t="s">
        <v>55</v>
      </c>
      <c r="G110" s="29">
        <v>850</v>
      </c>
      <c r="H110" s="26">
        <v>350</v>
      </c>
      <c r="I110" s="26">
        <v>680</v>
      </c>
      <c r="J110" s="26">
        <v>126</v>
      </c>
      <c r="K110" s="823">
        <v>2598</v>
      </c>
      <c r="L110" s="820">
        <v>239016</v>
      </c>
      <c r="M110" s="24">
        <f>L110-L110*$C$4/100</f>
        <v>239016</v>
      </c>
    </row>
    <row r="111" spans="1:13">
      <c r="A111" s="30"/>
      <c r="B111" s="226" t="s">
        <v>624</v>
      </c>
      <c r="C111" s="825" t="s">
        <v>871</v>
      </c>
      <c r="D111" s="56" t="s">
        <v>143</v>
      </c>
      <c r="E111" s="56">
        <v>160</v>
      </c>
      <c r="F111" s="826" t="s">
        <v>55</v>
      </c>
      <c r="G111" s="827" t="s">
        <v>144</v>
      </c>
      <c r="H111" s="56">
        <v>350</v>
      </c>
      <c r="I111" s="56">
        <v>635</v>
      </c>
      <c r="J111" s="56">
        <v>150</v>
      </c>
      <c r="K111" s="823">
        <v>2946</v>
      </c>
      <c r="L111" s="820">
        <v>271032</v>
      </c>
      <c r="M111" s="24">
        <f>L111-L111*$C$4/100</f>
        <v>271032</v>
      </c>
    </row>
    <row r="112" spans="1:13">
      <c r="A112" s="163"/>
      <c r="B112" s="230"/>
      <c r="C112" s="828" t="s">
        <v>878</v>
      </c>
      <c r="D112" s="829"/>
      <c r="E112" s="829"/>
      <c r="F112" s="830"/>
      <c r="G112" s="831"/>
      <c r="H112" s="829"/>
      <c r="I112" s="829"/>
      <c r="J112" s="829"/>
      <c r="K112" s="832"/>
      <c r="L112" s="814"/>
      <c r="M112" s="833"/>
    </row>
    <row r="113" spans="1:13">
      <c r="A113" s="30"/>
      <c r="B113" s="227" t="s">
        <v>625</v>
      </c>
      <c r="C113" s="834" t="s">
        <v>876</v>
      </c>
      <c r="D113" s="835" t="s">
        <v>145</v>
      </c>
      <c r="E113" s="835">
        <v>160</v>
      </c>
      <c r="F113" s="836" t="s">
        <v>55</v>
      </c>
      <c r="G113" s="837" t="s">
        <v>144</v>
      </c>
      <c r="H113" s="835">
        <v>350</v>
      </c>
      <c r="I113" s="835">
        <v>715</v>
      </c>
      <c r="J113" s="835">
        <v>174</v>
      </c>
      <c r="K113" s="823">
        <v>3179</v>
      </c>
      <c r="L113" s="820">
        <v>292468</v>
      </c>
      <c r="M113" s="24">
        <f>L113-L113*$C$4/100</f>
        <v>292468</v>
      </c>
    </row>
    <row r="114" spans="1:13">
      <c r="A114" s="30"/>
      <c r="B114" s="204"/>
      <c r="C114" s="828" t="s">
        <v>879</v>
      </c>
      <c r="D114" s="26"/>
      <c r="E114" s="26"/>
      <c r="F114" s="27"/>
      <c r="G114" s="28"/>
      <c r="H114" s="26"/>
      <c r="I114" s="26"/>
      <c r="J114" s="26"/>
      <c r="K114" s="292"/>
      <c r="L114" s="812"/>
      <c r="M114" s="24"/>
    </row>
    <row r="115" spans="1:13">
      <c r="A115" s="30"/>
      <c r="B115" s="204" t="s">
        <v>626</v>
      </c>
      <c r="C115" s="71" t="s">
        <v>877</v>
      </c>
      <c r="D115" s="26" t="s">
        <v>146</v>
      </c>
      <c r="E115" s="26">
        <v>180</v>
      </c>
      <c r="F115" s="27" t="s">
        <v>55</v>
      </c>
      <c r="G115" s="28" t="s">
        <v>147</v>
      </c>
      <c r="H115" s="26">
        <v>350</v>
      </c>
      <c r="I115" s="26">
        <v>875</v>
      </c>
      <c r="J115" s="26">
        <v>224</v>
      </c>
      <c r="K115" s="823">
        <v>3936</v>
      </c>
      <c r="L115" s="820">
        <v>362112</v>
      </c>
      <c r="M115" s="24">
        <f>L115-L115*$C$4/100</f>
        <v>362112</v>
      </c>
    </row>
    <row r="116" spans="1:13">
      <c r="A116" s="30"/>
      <c r="B116" s="231"/>
      <c r="C116" s="828" t="s">
        <v>880</v>
      </c>
      <c r="D116" s="838"/>
      <c r="E116" s="838"/>
      <c r="F116" s="839"/>
      <c r="G116" s="840"/>
      <c r="H116" s="838"/>
      <c r="I116" s="838"/>
      <c r="J116" s="838"/>
      <c r="K116" s="841"/>
      <c r="L116" s="813"/>
      <c r="M116" s="842"/>
    </row>
    <row r="117" spans="1:13">
      <c r="A117" s="163"/>
      <c r="B117" s="232" t="s">
        <v>872</v>
      </c>
      <c r="C117" s="828" t="s">
        <v>874</v>
      </c>
      <c r="D117" s="838"/>
      <c r="E117" s="838"/>
      <c r="F117" s="839"/>
      <c r="G117" s="840"/>
      <c r="H117" s="838"/>
      <c r="I117" s="838"/>
      <c r="J117" s="843"/>
      <c r="K117" s="823">
        <v>134.6</v>
      </c>
      <c r="L117" s="820">
        <v>12383.2</v>
      </c>
      <c r="M117" s="24">
        <f>L117-L117*$C$4/100</f>
        <v>12383.2</v>
      </c>
    </row>
    <row r="118" spans="1:13">
      <c r="A118" s="163"/>
      <c r="B118" s="232" t="s">
        <v>873</v>
      </c>
      <c r="C118" s="828" t="s">
        <v>875</v>
      </c>
      <c r="D118" s="838"/>
      <c r="E118" s="838"/>
      <c r="F118" s="839"/>
      <c r="G118" s="840"/>
      <c r="H118" s="838"/>
      <c r="I118" s="838"/>
      <c r="J118" s="843"/>
      <c r="K118" s="823">
        <v>209.87</v>
      </c>
      <c r="L118" s="820">
        <v>19308.04</v>
      </c>
      <c r="M118" s="24">
        <f>L118-L118*$C$4/100</f>
        <v>19308.04</v>
      </c>
    </row>
    <row r="119" spans="1:13" ht="15">
      <c r="A119" s="30"/>
      <c r="B119" s="163"/>
      <c r="C119" s="2159" t="s">
        <v>889</v>
      </c>
      <c r="D119" s="2163"/>
      <c r="E119" s="2163"/>
      <c r="F119" s="2163"/>
      <c r="G119" s="2163"/>
      <c r="H119" s="2163"/>
      <c r="I119" s="2163"/>
      <c r="J119" s="2163"/>
      <c r="K119" s="2163"/>
      <c r="L119" s="2166"/>
      <c r="M119" s="2167"/>
    </row>
    <row r="120" spans="1:13">
      <c r="A120" s="163"/>
      <c r="B120" s="204" t="s">
        <v>1627</v>
      </c>
      <c r="C120" s="71" t="s">
        <v>306</v>
      </c>
      <c r="D120" s="64" t="s">
        <v>417</v>
      </c>
      <c r="E120" s="26">
        <v>180</v>
      </c>
      <c r="F120" s="27" t="s">
        <v>55</v>
      </c>
      <c r="G120" s="84" t="s">
        <v>309</v>
      </c>
      <c r="H120" s="26">
        <v>940</v>
      </c>
      <c r="I120" s="26">
        <v>645</v>
      </c>
      <c r="J120" s="26">
        <v>266</v>
      </c>
      <c r="K120" s="823">
        <v>6394</v>
      </c>
      <c r="L120" s="820">
        <v>588248</v>
      </c>
      <c r="M120" s="24">
        <f>L120-L120*$C$4/100</f>
        <v>588248</v>
      </c>
    </row>
    <row r="121" spans="1:13">
      <c r="A121" s="163"/>
      <c r="B121" s="204" t="s">
        <v>1628</v>
      </c>
      <c r="C121" s="71" t="s">
        <v>307</v>
      </c>
      <c r="D121" s="64" t="s">
        <v>418</v>
      </c>
      <c r="E121" s="26">
        <v>225</v>
      </c>
      <c r="F121" s="27" t="s">
        <v>55</v>
      </c>
      <c r="G121" s="84" t="s">
        <v>309</v>
      </c>
      <c r="H121" s="26">
        <v>1140</v>
      </c>
      <c r="I121" s="26">
        <v>645</v>
      </c>
      <c r="J121" s="26">
        <v>322</v>
      </c>
      <c r="K121" s="823">
        <v>7431</v>
      </c>
      <c r="L121" s="820">
        <v>683652</v>
      </c>
      <c r="M121" s="24">
        <f>L121-L121*$C$4/100</f>
        <v>683652</v>
      </c>
    </row>
    <row r="122" spans="1:13">
      <c r="A122" s="163"/>
      <c r="B122" s="204" t="s">
        <v>1629</v>
      </c>
      <c r="C122" s="71" t="s">
        <v>308</v>
      </c>
      <c r="D122" s="64" t="s">
        <v>419</v>
      </c>
      <c r="E122" s="26">
        <v>250</v>
      </c>
      <c r="F122" s="27" t="s">
        <v>55</v>
      </c>
      <c r="G122" s="84" t="s">
        <v>309</v>
      </c>
      <c r="H122" s="26">
        <v>1240</v>
      </c>
      <c r="I122" s="26">
        <v>670</v>
      </c>
      <c r="J122" s="26">
        <v>350</v>
      </c>
      <c r="K122" s="823">
        <v>8526</v>
      </c>
      <c r="L122" s="820">
        <v>784392</v>
      </c>
      <c r="M122" s="24">
        <f>L122-L122*$C$4/100</f>
        <v>784392</v>
      </c>
    </row>
    <row r="123" spans="1:13">
      <c r="A123" s="30"/>
      <c r="B123" s="168"/>
      <c r="C123" s="2159" t="s">
        <v>890</v>
      </c>
      <c r="D123" s="2160"/>
      <c r="E123" s="2160"/>
      <c r="F123" s="2160"/>
      <c r="G123" s="2160"/>
      <c r="H123" s="2160"/>
      <c r="I123" s="2160"/>
      <c r="J123" s="2160"/>
      <c r="K123" s="2160"/>
      <c r="L123" s="2160"/>
      <c r="M123" s="2161"/>
    </row>
    <row r="124" spans="1:13">
      <c r="A124" s="163"/>
      <c r="B124" s="204" t="s">
        <v>1630</v>
      </c>
      <c r="C124" s="71" t="s">
        <v>316</v>
      </c>
      <c r="D124" s="64" t="s">
        <v>318</v>
      </c>
      <c r="E124" s="26">
        <v>130</v>
      </c>
      <c r="F124" s="844" t="s">
        <v>55</v>
      </c>
      <c r="G124" s="84" t="s">
        <v>204</v>
      </c>
      <c r="H124" s="26">
        <v>400</v>
      </c>
      <c r="I124" s="26">
        <v>595</v>
      </c>
      <c r="J124" s="26">
        <v>101</v>
      </c>
      <c r="K124" s="823">
        <v>2279</v>
      </c>
      <c r="L124" s="820">
        <v>209668</v>
      </c>
      <c r="M124" s="24">
        <f>L124-L124*$C$4/100</f>
        <v>209668</v>
      </c>
    </row>
    <row r="125" spans="1:13">
      <c r="A125" s="163"/>
      <c r="B125" s="204" t="s">
        <v>1631</v>
      </c>
      <c r="C125" s="71" t="s">
        <v>317</v>
      </c>
      <c r="D125" s="64" t="s">
        <v>319</v>
      </c>
      <c r="E125" s="26">
        <v>150</v>
      </c>
      <c r="F125" s="844" t="s">
        <v>55</v>
      </c>
      <c r="G125" s="84" t="s">
        <v>204</v>
      </c>
      <c r="H125" s="26">
        <v>400</v>
      </c>
      <c r="I125" s="26">
        <v>720</v>
      </c>
      <c r="J125" s="26">
        <v>126</v>
      </c>
      <c r="K125" s="823">
        <v>2455</v>
      </c>
      <c r="L125" s="820">
        <v>225860</v>
      </c>
      <c r="M125" s="24">
        <f>L125-L125*$C$4/100</f>
        <v>225860</v>
      </c>
    </row>
    <row r="126" spans="1:13">
      <c r="A126" s="163"/>
      <c r="B126" s="204" t="s">
        <v>1632</v>
      </c>
      <c r="C126" s="71" t="s">
        <v>881</v>
      </c>
      <c r="D126" s="64" t="s">
        <v>320</v>
      </c>
      <c r="E126" s="26">
        <v>180</v>
      </c>
      <c r="F126" s="844" t="s">
        <v>55</v>
      </c>
      <c r="G126" s="84" t="s">
        <v>204</v>
      </c>
      <c r="H126" s="26">
        <v>400</v>
      </c>
      <c r="I126" s="26">
        <v>670</v>
      </c>
      <c r="J126" s="26">
        <v>150</v>
      </c>
      <c r="K126" s="823">
        <v>2729</v>
      </c>
      <c r="L126" s="820">
        <v>251068</v>
      </c>
      <c r="M126" s="24">
        <f>L126-L126*$C$4/100</f>
        <v>251068</v>
      </c>
    </row>
    <row r="127" spans="1:13">
      <c r="A127" s="163"/>
      <c r="C127" s="845" t="s">
        <v>886</v>
      </c>
      <c r="D127" s="829"/>
      <c r="E127" s="829"/>
      <c r="F127" s="830"/>
      <c r="G127" s="831"/>
      <c r="H127" s="829"/>
      <c r="I127" s="829"/>
      <c r="J127" s="829"/>
      <c r="K127" s="832"/>
      <c r="L127" s="814"/>
      <c r="M127" s="833"/>
    </row>
    <row r="128" spans="1:13" ht="12.75" customHeight="1">
      <c r="A128" s="163"/>
      <c r="B128" s="204" t="s">
        <v>1633</v>
      </c>
      <c r="C128" s="71" t="s">
        <v>882</v>
      </c>
      <c r="D128" s="64" t="s">
        <v>321</v>
      </c>
      <c r="E128" s="26">
        <v>180</v>
      </c>
      <c r="F128" s="844" t="s">
        <v>55</v>
      </c>
      <c r="G128" s="84" t="s">
        <v>204</v>
      </c>
      <c r="H128" s="26">
        <v>400</v>
      </c>
      <c r="I128" s="26">
        <v>770</v>
      </c>
      <c r="J128" s="26">
        <v>176</v>
      </c>
      <c r="K128" s="823">
        <v>3032</v>
      </c>
      <c r="L128" s="820">
        <v>278944</v>
      </c>
      <c r="M128" s="24">
        <f>L128-L128*$C$4/100</f>
        <v>278944</v>
      </c>
    </row>
    <row r="129" spans="1:13" ht="12.75" customHeight="1">
      <c r="A129" s="163"/>
      <c r="C129" s="845" t="s">
        <v>887</v>
      </c>
      <c r="D129" s="26"/>
      <c r="E129" s="26"/>
      <c r="F129" s="27"/>
      <c r="G129" s="28"/>
      <c r="H129" s="26"/>
      <c r="I129" s="26"/>
      <c r="J129" s="26"/>
      <c r="K129" s="292"/>
      <c r="L129" s="812"/>
      <c r="M129" s="24"/>
    </row>
    <row r="130" spans="1:13">
      <c r="A130" s="163"/>
      <c r="B130" s="204" t="s">
        <v>1634</v>
      </c>
      <c r="C130" s="71" t="s">
        <v>883</v>
      </c>
      <c r="D130" s="64" t="s">
        <v>322</v>
      </c>
      <c r="E130" s="26">
        <v>200</v>
      </c>
      <c r="F130" s="844" t="s">
        <v>55</v>
      </c>
      <c r="G130" s="84" t="s">
        <v>204</v>
      </c>
      <c r="H130" s="26">
        <v>400</v>
      </c>
      <c r="I130" s="26">
        <v>870</v>
      </c>
      <c r="J130" s="26">
        <v>202</v>
      </c>
      <c r="K130" s="823">
        <v>3433</v>
      </c>
      <c r="L130" s="820">
        <v>315836</v>
      </c>
      <c r="M130" s="24">
        <f>L130-L130*$C$4/100</f>
        <v>315836</v>
      </c>
    </row>
    <row r="131" spans="1:13">
      <c r="A131" s="163"/>
      <c r="C131" s="846" t="s">
        <v>888</v>
      </c>
      <c r="D131" s="838"/>
      <c r="E131" s="838"/>
      <c r="F131" s="839"/>
      <c r="G131" s="840"/>
      <c r="H131" s="838"/>
      <c r="I131" s="838"/>
      <c r="J131" s="838"/>
      <c r="K131" s="841"/>
      <c r="L131" s="813"/>
      <c r="M131" s="842"/>
    </row>
    <row r="132" spans="1:13">
      <c r="A132" s="163"/>
      <c r="B132" s="204" t="s">
        <v>1635</v>
      </c>
      <c r="C132" s="847" t="s">
        <v>884</v>
      </c>
      <c r="D132" s="26"/>
      <c r="E132" s="26"/>
      <c r="F132" s="27"/>
      <c r="G132" s="28"/>
      <c r="H132" s="26"/>
      <c r="I132" s="26"/>
      <c r="J132" s="26"/>
      <c r="K132" s="823">
        <v>226.47</v>
      </c>
      <c r="L132" s="820">
        <v>20835.240000000002</v>
      </c>
      <c r="M132" s="24">
        <f>L132-L132*$C$4/100</f>
        <v>20835.240000000002</v>
      </c>
    </row>
    <row r="133" spans="1:13">
      <c r="A133" s="163"/>
      <c r="B133" s="204" t="s">
        <v>1636</v>
      </c>
      <c r="C133" s="847" t="s">
        <v>885</v>
      </c>
      <c r="D133" s="26"/>
      <c r="E133" s="26"/>
      <c r="F133" s="27"/>
      <c r="G133" s="28"/>
      <c r="H133" s="26"/>
      <c r="I133" s="26"/>
      <c r="J133" s="26"/>
      <c r="K133" s="823">
        <v>226.47</v>
      </c>
      <c r="L133" s="820">
        <v>20835.240000000002</v>
      </c>
      <c r="M133" s="24">
        <f>L133-L133*$C$4/100</f>
        <v>20835.240000000002</v>
      </c>
    </row>
    <row r="134" spans="1:13">
      <c r="A134" s="2134" t="s">
        <v>256</v>
      </c>
      <c r="B134" s="2135"/>
      <c r="C134" s="2135"/>
      <c r="D134" s="2135"/>
      <c r="E134" s="2135"/>
      <c r="F134" s="2135"/>
      <c r="G134" s="2135"/>
      <c r="H134" s="2135"/>
      <c r="I134" s="2135"/>
      <c r="J134" s="2135"/>
      <c r="K134" s="2135"/>
      <c r="L134" s="2135"/>
      <c r="M134" s="2136"/>
    </row>
    <row r="135" spans="1:13">
      <c r="A135" s="2131" t="s">
        <v>268</v>
      </c>
      <c r="B135" s="2132"/>
      <c r="C135" s="2132"/>
      <c r="D135" s="2132"/>
      <c r="E135" s="2132"/>
      <c r="F135" s="2132"/>
      <c r="G135" s="2132"/>
      <c r="H135" s="2132"/>
      <c r="I135" s="2132"/>
      <c r="J135" s="2132"/>
      <c r="K135" s="2132"/>
      <c r="L135" s="2132"/>
      <c r="M135" s="2133"/>
    </row>
    <row r="136" spans="1:13" ht="12.75" customHeight="1">
      <c r="A136" s="860"/>
      <c r="B136" s="204" t="s">
        <v>627</v>
      </c>
      <c r="C136" s="74" t="s">
        <v>257</v>
      </c>
      <c r="D136" s="26" t="s">
        <v>262</v>
      </c>
      <c r="E136" s="26">
        <v>80</v>
      </c>
      <c r="F136" s="60" t="s">
        <v>55</v>
      </c>
      <c r="G136" s="29">
        <v>850</v>
      </c>
      <c r="H136" s="26">
        <v>450</v>
      </c>
      <c r="I136" s="26">
        <v>621</v>
      </c>
      <c r="J136" s="26">
        <v>70</v>
      </c>
      <c r="K136" s="542">
        <v>5575</v>
      </c>
      <c r="L136" s="820">
        <v>512900</v>
      </c>
      <c r="M136" s="24">
        <f t="shared" ref="M136:M141" si="1">L136-L136*$C$4/100</f>
        <v>512900</v>
      </c>
    </row>
    <row r="137" spans="1:13" ht="12.75" customHeight="1">
      <c r="A137" s="860"/>
      <c r="B137" s="204" t="s">
        <v>628</v>
      </c>
      <c r="C137" s="74" t="s">
        <v>258</v>
      </c>
      <c r="D137" s="26" t="s">
        <v>263</v>
      </c>
      <c r="E137" s="26">
        <v>80</v>
      </c>
      <c r="F137" s="60" t="s">
        <v>55</v>
      </c>
      <c r="G137" s="29">
        <v>850</v>
      </c>
      <c r="H137" s="26">
        <v>450</v>
      </c>
      <c r="I137" s="26">
        <v>693</v>
      </c>
      <c r="J137" s="26">
        <v>78</v>
      </c>
      <c r="K137" s="542">
        <v>6165</v>
      </c>
      <c r="L137" s="820">
        <v>567180</v>
      </c>
      <c r="M137" s="24">
        <f t="shared" si="1"/>
        <v>567180</v>
      </c>
    </row>
    <row r="138" spans="1:13">
      <c r="A138" s="860"/>
      <c r="B138" s="204" t="s">
        <v>629</v>
      </c>
      <c r="C138" s="74" t="s">
        <v>259</v>
      </c>
      <c r="D138" s="26" t="s">
        <v>264</v>
      </c>
      <c r="E138" s="26">
        <v>100</v>
      </c>
      <c r="F138" s="60" t="s">
        <v>55</v>
      </c>
      <c r="G138" s="29">
        <v>850</v>
      </c>
      <c r="H138" s="26">
        <v>450</v>
      </c>
      <c r="I138" s="26">
        <v>801</v>
      </c>
      <c r="J138" s="26">
        <v>85</v>
      </c>
      <c r="K138" s="542">
        <v>7079</v>
      </c>
      <c r="L138" s="820">
        <v>651268</v>
      </c>
      <c r="M138" s="24">
        <f t="shared" si="1"/>
        <v>651268</v>
      </c>
    </row>
    <row r="139" spans="1:13">
      <c r="A139" s="860"/>
      <c r="B139" s="204" t="s">
        <v>630</v>
      </c>
      <c r="C139" s="74" t="s">
        <v>261</v>
      </c>
      <c r="D139" s="26" t="s">
        <v>265</v>
      </c>
      <c r="E139" s="26">
        <v>100</v>
      </c>
      <c r="F139" s="60" t="s">
        <v>55</v>
      </c>
      <c r="G139" s="29">
        <v>850</v>
      </c>
      <c r="H139" s="26">
        <v>450</v>
      </c>
      <c r="I139" s="26">
        <v>871</v>
      </c>
      <c r="J139" s="26">
        <v>93</v>
      </c>
      <c r="K139" s="542">
        <v>8087</v>
      </c>
      <c r="L139" s="820">
        <v>744004</v>
      </c>
      <c r="M139" s="24">
        <f t="shared" si="1"/>
        <v>744004</v>
      </c>
    </row>
    <row r="140" spans="1:13">
      <c r="A140" s="860"/>
      <c r="B140" s="204" t="s">
        <v>631</v>
      </c>
      <c r="C140" s="74" t="s">
        <v>260</v>
      </c>
      <c r="D140" s="26" t="s">
        <v>266</v>
      </c>
      <c r="E140" s="26">
        <v>100</v>
      </c>
      <c r="F140" s="60" t="s">
        <v>55</v>
      </c>
      <c r="G140" s="29">
        <v>850</v>
      </c>
      <c r="H140" s="26">
        <v>450</v>
      </c>
      <c r="I140" s="26">
        <v>1024</v>
      </c>
      <c r="J140" s="26">
        <v>105</v>
      </c>
      <c r="K140" s="542">
        <v>10641</v>
      </c>
      <c r="L140" s="820">
        <v>978972</v>
      </c>
      <c r="M140" s="24">
        <f t="shared" si="1"/>
        <v>978972</v>
      </c>
    </row>
    <row r="141" spans="1:13">
      <c r="A141" s="860"/>
      <c r="B141" s="204" t="s">
        <v>632</v>
      </c>
      <c r="C141" s="74" t="s">
        <v>296</v>
      </c>
      <c r="D141" s="26" t="s">
        <v>267</v>
      </c>
      <c r="E141" s="26">
        <v>100</v>
      </c>
      <c r="F141" s="60" t="s">
        <v>55</v>
      </c>
      <c r="G141" s="29">
        <v>850</v>
      </c>
      <c r="H141" s="26">
        <v>450</v>
      </c>
      <c r="I141" s="26">
        <v>1132</v>
      </c>
      <c r="J141" s="26">
        <v>113</v>
      </c>
      <c r="K141" s="542">
        <v>12795</v>
      </c>
      <c r="L141" s="820">
        <v>1177140</v>
      </c>
      <c r="M141" s="24">
        <f t="shared" si="1"/>
        <v>1177140</v>
      </c>
    </row>
    <row r="142" spans="1:13">
      <c r="A142" s="2158" t="s">
        <v>148</v>
      </c>
      <c r="B142" s="2135"/>
      <c r="C142" s="2135"/>
      <c r="D142" s="2135"/>
      <c r="E142" s="2135"/>
      <c r="F142" s="2135"/>
      <c r="G142" s="2135"/>
      <c r="H142" s="2135"/>
      <c r="I142" s="2135"/>
      <c r="J142" s="2135"/>
      <c r="K142" s="2135"/>
      <c r="L142" s="2135"/>
      <c r="M142" s="2136"/>
    </row>
    <row r="143" spans="1:13">
      <c r="A143" s="2165" t="s">
        <v>245</v>
      </c>
      <c r="B143" s="2153"/>
      <c r="C143" s="2153"/>
      <c r="D143" s="2153"/>
      <c r="E143" s="2153"/>
      <c r="F143" s="2153"/>
      <c r="G143" s="2153"/>
      <c r="H143" s="2153"/>
      <c r="I143" s="2153"/>
      <c r="J143" s="2153"/>
      <c r="K143" s="2153"/>
      <c r="L143" s="2153"/>
      <c r="M143" s="2153"/>
    </row>
    <row r="144" spans="1:13">
      <c r="A144" s="2137" t="s">
        <v>19</v>
      </c>
      <c r="B144" s="861"/>
      <c r="C144" s="2137" t="s">
        <v>18</v>
      </c>
      <c r="D144" s="2137" t="s">
        <v>90</v>
      </c>
      <c r="E144" s="2137" t="s">
        <v>98</v>
      </c>
      <c r="F144" s="2137" t="s">
        <v>149</v>
      </c>
      <c r="G144" s="2168" t="s">
        <v>99</v>
      </c>
      <c r="H144" s="2100"/>
      <c r="I144" s="2169"/>
      <c r="J144" s="2137" t="s">
        <v>150</v>
      </c>
      <c r="K144" s="2126" t="s">
        <v>100</v>
      </c>
      <c r="L144" s="2128" t="s">
        <v>101</v>
      </c>
      <c r="M144" s="2137" t="s">
        <v>102</v>
      </c>
    </row>
    <row r="145" spans="1:13">
      <c r="A145" s="2138"/>
      <c r="B145" s="862"/>
      <c r="C145" s="2138"/>
      <c r="D145" s="2138"/>
      <c r="E145" s="2138"/>
      <c r="F145" s="2138"/>
      <c r="G145" s="866" t="s">
        <v>103</v>
      </c>
      <c r="H145" s="865" t="s">
        <v>104</v>
      </c>
      <c r="I145" s="865" t="s">
        <v>105</v>
      </c>
      <c r="J145" s="2138"/>
      <c r="K145" s="2127"/>
      <c r="L145" s="2130"/>
      <c r="M145" s="2138"/>
    </row>
    <row r="146" spans="1:13">
      <c r="A146" s="166"/>
      <c r="B146" s="204" t="s">
        <v>1637</v>
      </c>
      <c r="C146" s="70" t="s">
        <v>327</v>
      </c>
      <c r="D146" s="26">
        <v>3.9</v>
      </c>
      <c r="E146" s="26">
        <v>80</v>
      </c>
      <c r="F146" s="31">
        <v>50</v>
      </c>
      <c r="G146" s="84" t="s">
        <v>330</v>
      </c>
      <c r="H146" s="26">
        <v>440</v>
      </c>
      <c r="I146" s="26">
        <v>440</v>
      </c>
      <c r="J146" s="90" t="s">
        <v>336</v>
      </c>
      <c r="K146" s="542">
        <v>736</v>
      </c>
      <c r="L146" s="821">
        <v>58512</v>
      </c>
      <c r="M146" s="24">
        <f t="shared" ref="M146:M152" si="2">L146-L146*$C$4/100</f>
        <v>58512</v>
      </c>
    </row>
    <row r="147" spans="1:13" ht="12.75" customHeight="1">
      <c r="A147" s="167"/>
      <c r="B147" s="204" t="s">
        <v>1638</v>
      </c>
      <c r="C147" s="70" t="s">
        <v>328</v>
      </c>
      <c r="D147" s="26">
        <v>4.5</v>
      </c>
      <c r="E147" s="26">
        <v>80</v>
      </c>
      <c r="F147" s="31">
        <v>80</v>
      </c>
      <c r="G147" s="84" t="s">
        <v>331</v>
      </c>
      <c r="H147" s="26">
        <v>440</v>
      </c>
      <c r="I147" s="26">
        <v>440</v>
      </c>
      <c r="J147" s="90" t="s">
        <v>336</v>
      </c>
      <c r="K147" s="326">
        <v>652</v>
      </c>
      <c r="L147" s="821">
        <v>51834</v>
      </c>
      <c r="M147" s="24">
        <f t="shared" si="2"/>
        <v>51834</v>
      </c>
    </row>
    <row r="148" spans="1:13" ht="12.75" customHeight="1">
      <c r="A148" s="167"/>
      <c r="B148" s="204" t="s">
        <v>1639</v>
      </c>
      <c r="C148" s="70" t="s">
        <v>329</v>
      </c>
      <c r="D148" s="26">
        <v>4.5</v>
      </c>
      <c r="E148" s="26">
        <v>80</v>
      </c>
      <c r="F148" s="31">
        <v>100</v>
      </c>
      <c r="G148" s="84" t="s">
        <v>332</v>
      </c>
      <c r="H148" s="26">
        <v>440</v>
      </c>
      <c r="I148" s="26">
        <v>440</v>
      </c>
      <c r="J148" s="90" t="s">
        <v>336</v>
      </c>
      <c r="K148" s="326">
        <v>733</v>
      </c>
      <c r="L148" s="821">
        <v>58273.5</v>
      </c>
      <c r="M148" s="24">
        <f t="shared" si="2"/>
        <v>58273.5</v>
      </c>
    </row>
    <row r="149" spans="1:13">
      <c r="A149" s="167"/>
      <c r="B149" s="204" t="s">
        <v>1640</v>
      </c>
      <c r="C149" s="362" t="s">
        <v>376</v>
      </c>
      <c r="D149" s="26">
        <v>7</v>
      </c>
      <c r="E149" s="26">
        <v>80</v>
      </c>
      <c r="F149" s="31">
        <v>115</v>
      </c>
      <c r="G149" s="84" t="s">
        <v>333</v>
      </c>
      <c r="H149" s="26">
        <v>490</v>
      </c>
      <c r="I149" s="26">
        <v>490</v>
      </c>
      <c r="J149" s="90" t="s">
        <v>336</v>
      </c>
      <c r="K149" s="326">
        <v>1100</v>
      </c>
      <c r="L149" s="821">
        <v>87450</v>
      </c>
      <c r="M149" s="24">
        <f t="shared" si="2"/>
        <v>87450</v>
      </c>
    </row>
    <row r="150" spans="1:13">
      <c r="A150" s="167"/>
      <c r="B150" s="204" t="s">
        <v>1641</v>
      </c>
      <c r="C150" s="363" t="s">
        <v>377</v>
      </c>
      <c r="D150" s="26">
        <v>7</v>
      </c>
      <c r="E150" s="26">
        <v>80</v>
      </c>
      <c r="F150" s="31">
        <v>150</v>
      </c>
      <c r="G150" s="84" t="s">
        <v>205</v>
      </c>
      <c r="H150" s="26">
        <v>490</v>
      </c>
      <c r="I150" s="26">
        <v>490</v>
      </c>
      <c r="J150" s="90" t="s">
        <v>336</v>
      </c>
      <c r="K150" s="326">
        <v>1156</v>
      </c>
      <c r="L150" s="821">
        <v>91902</v>
      </c>
      <c r="M150" s="24">
        <f t="shared" si="2"/>
        <v>91902</v>
      </c>
    </row>
    <row r="151" spans="1:13">
      <c r="A151" s="167"/>
      <c r="B151" s="204" t="s">
        <v>1642</v>
      </c>
      <c r="C151" s="363" t="s">
        <v>378</v>
      </c>
      <c r="D151" s="26">
        <v>7</v>
      </c>
      <c r="E151" s="26">
        <v>80</v>
      </c>
      <c r="F151" s="31">
        <v>190</v>
      </c>
      <c r="G151" s="84" t="s">
        <v>334</v>
      </c>
      <c r="H151" s="26">
        <v>490</v>
      </c>
      <c r="I151" s="26">
        <v>490</v>
      </c>
      <c r="J151" s="90" t="s">
        <v>336</v>
      </c>
      <c r="K151" s="326">
        <v>1296</v>
      </c>
      <c r="L151" s="821">
        <v>103032</v>
      </c>
      <c r="M151" s="24">
        <f t="shared" si="2"/>
        <v>103032</v>
      </c>
    </row>
    <row r="152" spans="1:13">
      <c r="A152" s="168"/>
      <c r="B152" s="204" t="s">
        <v>1643</v>
      </c>
      <c r="C152" s="362" t="s">
        <v>379</v>
      </c>
      <c r="D152" s="33">
        <v>19.899999999999999</v>
      </c>
      <c r="E152" s="26">
        <v>120</v>
      </c>
      <c r="F152" s="27" t="s">
        <v>151</v>
      </c>
      <c r="G152" s="84" t="s">
        <v>335</v>
      </c>
      <c r="H152" s="26">
        <v>650</v>
      </c>
      <c r="I152" s="26">
        <v>650</v>
      </c>
      <c r="J152" s="90" t="s">
        <v>336</v>
      </c>
      <c r="K152" s="326">
        <v>2208</v>
      </c>
      <c r="L152" s="821">
        <v>175536</v>
      </c>
      <c r="M152" s="24">
        <f t="shared" si="2"/>
        <v>175536</v>
      </c>
    </row>
    <row r="153" spans="1:13">
      <c r="A153" s="2142" t="s">
        <v>388</v>
      </c>
      <c r="B153" s="2143"/>
      <c r="C153" s="2143"/>
      <c r="D153" s="2143"/>
      <c r="E153" s="2143"/>
      <c r="F153" s="2143"/>
      <c r="G153" s="2143"/>
      <c r="H153" s="2143"/>
      <c r="I153" s="2143"/>
      <c r="J153" s="2143"/>
      <c r="K153" s="2143"/>
      <c r="L153" s="2143"/>
      <c r="M153" s="2144"/>
    </row>
    <row r="154" spans="1:13">
      <c r="A154" s="2145" t="s">
        <v>396</v>
      </c>
      <c r="B154" s="2146"/>
      <c r="C154" s="2146"/>
      <c r="D154" s="2146"/>
      <c r="E154" s="2146"/>
      <c r="F154" s="2146"/>
      <c r="G154" s="2146"/>
      <c r="H154" s="2146"/>
      <c r="I154" s="2146"/>
      <c r="J154" s="2146"/>
      <c r="K154" s="2146"/>
      <c r="L154" s="2146"/>
      <c r="M154" s="2146"/>
    </row>
    <row r="155" spans="1:13" ht="12.75" customHeight="1">
      <c r="A155" s="2137" t="s">
        <v>19</v>
      </c>
      <c r="B155" s="861"/>
      <c r="C155" s="2137" t="s">
        <v>18</v>
      </c>
      <c r="D155" s="2137" t="s">
        <v>90</v>
      </c>
      <c r="E155" s="2137" t="s">
        <v>98</v>
      </c>
      <c r="F155" s="2154" t="s">
        <v>392</v>
      </c>
      <c r="G155" s="2155" t="s">
        <v>99</v>
      </c>
      <c r="H155" s="2156"/>
      <c r="I155" s="2157"/>
      <c r="J155" s="2154" t="s">
        <v>394</v>
      </c>
      <c r="K155" s="2126" t="s">
        <v>100</v>
      </c>
      <c r="L155" s="2128" t="s">
        <v>101</v>
      </c>
      <c r="M155" s="2137" t="s">
        <v>102</v>
      </c>
    </row>
    <row r="156" spans="1:13" ht="12.75" customHeight="1">
      <c r="A156" s="2138"/>
      <c r="B156" s="862"/>
      <c r="C156" s="2138"/>
      <c r="D156" s="2138"/>
      <c r="E156" s="2138"/>
      <c r="F156" s="2138"/>
      <c r="G156" s="866" t="s">
        <v>103</v>
      </c>
      <c r="H156" s="865" t="s">
        <v>104</v>
      </c>
      <c r="I156" s="865" t="s">
        <v>105</v>
      </c>
      <c r="J156" s="2138"/>
      <c r="K156" s="2127"/>
      <c r="L156" s="2129"/>
      <c r="M156" s="2138"/>
    </row>
    <row r="157" spans="1:13">
      <c r="A157" s="166"/>
      <c r="B157" s="204" t="s">
        <v>633</v>
      </c>
      <c r="C157" s="70" t="s">
        <v>389</v>
      </c>
      <c r="D157" s="26">
        <v>19</v>
      </c>
      <c r="E157" s="26">
        <v>100</v>
      </c>
      <c r="F157" s="31">
        <v>10.9</v>
      </c>
      <c r="G157" s="84" t="s">
        <v>393</v>
      </c>
      <c r="H157" s="26">
        <v>314</v>
      </c>
      <c r="I157" s="26">
        <v>245</v>
      </c>
      <c r="J157" s="26" t="s">
        <v>395</v>
      </c>
      <c r="K157" s="542">
        <v>340</v>
      </c>
      <c r="L157" s="820">
        <v>31280</v>
      </c>
      <c r="M157" s="24">
        <f>L157-L157*$C$4/100</f>
        <v>31280</v>
      </c>
    </row>
    <row r="158" spans="1:13">
      <c r="A158" s="167"/>
      <c r="B158" s="204" t="s">
        <v>634</v>
      </c>
      <c r="C158" s="70" t="s">
        <v>390</v>
      </c>
      <c r="D158" s="26">
        <v>19</v>
      </c>
      <c r="E158" s="26">
        <v>100</v>
      </c>
      <c r="F158" s="31">
        <v>10.9</v>
      </c>
      <c r="G158" s="84" t="s">
        <v>393</v>
      </c>
      <c r="H158" s="26">
        <v>314</v>
      </c>
      <c r="I158" s="26">
        <v>245</v>
      </c>
      <c r="J158" s="26" t="s">
        <v>395</v>
      </c>
      <c r="K158" s="542">
        <v>423</v>
      </c>
      <c r="L158" s="820">
        <v>38916</v>
      </c>
      <c r="M158" s="24">
        <f>L158-L158*$C$4/100</f>
        <v>38916</v>
      </c>
    </row>
    <row r="159" spans="1:13">
      <c r="A159" s="168"/>
      <c r="B159" s="204" t="s">
        <v>635</v>
      </c>
      <c r="C159" s="70" t="s">
        <v>391</v>
      </c>
      <c r="D159" s="26">
        <v>23.7</v>
      </c>
      <c r="E159" s="26">
        <v>130</v>
      </c>
      <c r="F159" s="31">
        <v>13.6</v>
      </c>
      <c r="G159" s="84" t="s">
        <v>209</v>
      </c>
      <c r="H159" s="26">
        <v>363</v>
      </c>
      <c r="I159" s="26">
        <v>245</v>
      </c>
      <c r="J159" s="26" t="s">
        <v>395</v>
      </c>
      <c r="K159" s="542">
        <v>496</v>
      </c>
      <c r="L159" s="820">
        <v>45632</v>
      </c>
      <c r="M159" s="24">
        <f>L159-L159*$C$4/100</f>
        <v>45632</v>
      </c>
    </row>
    <row r="160" spans="1:13">
      <c r="A160" s="19"/>
      <c r="B160" s="19"/>
      <c r="C160" s="35"/>
      <c r="D160" s="211"/>
      <c r="E160" s="211"/>
      <c r="F160" s="36"/>
      <c r="G160" s="212"/>
      <c r="H160" s="211"/>
      <c r="I160" s="211"/>
      <c r="J160" s="211"/>
      <c r="K160" s="153"/>
      <c r="L160" s="807"/>
      <c r="M160" s="37"/>
    </row>
    <row r="161" spans="1:13">
      <c r="A161" s="2139" t="s">
        <v>567</v>
      </c>
      <c r="B161" s="2140"/>
      <c r="C161" s="2140"/>
      <c r="D161" s="2140"/>
      <c r="E161" s="2140"/>
      <c r="F161" s="2140"/>
      <c r="G161" s="2140"/>
      <c r="H161" s="2140"/>
      <c r="I161" s="2140"/>
      <c r="J161" s="2140"/>
      <c r="K161" s="2140"/>
      <c r="L161" s="2140"/>
      <c r="M161" s="2141"/>
    </row>
    <row r="162" spans="1:13">
      <c r="A162" s="2152" t="s">
        <v>246</v>
      </c>
      <c r="B162" s="2153"/>
      <c r="C162" s="2153"/>
      <c r="D162" s="2153"/>
      <c r="E162" s="2153"/>
      <c r="F162" s="2153"/>
      <c r="G162" s="2153"/>
      <c r="H162" s="2153"/>
      <c r="I162" s="2153"/>
      <c r="J162" s="2153"/>
      <c r="K162" s="2153"/>
      <c r="L162" s="2153"/>
      <c r="M162" s="2153"/>
    </row>
    <row r="163" spans="1:13">
      <c r="A163" s="2137" t="s">
        <v>19</v>
      </c>
      <c r="B163" s="861"/>
      <c r="C163" s="2137" t="s">
        <v>18</v>
      </c>
      <c r="D163" s="2137" t="s">
        <v>90</v>
      </c>
      <c r="E163" s="2137" t="s">
        <v>152</v>
      </c>
      <c r="F163" s="2137" t="s">
        <v>153</v>
      </c>
      <c r="G163" s="2168" t="s">
        <v>99</v>
      </c>
      <c r="H163" s="2100"/>
      <c r="I163" s="2169"/>
      <c r="J163" s="2137" t="s">
        <v>150</v>
      </c>
      <c r="K163" s="2172" t="s">
        <v>100</v>
      </c>
      <c r="L163" s="2128" t="s">
        <v>101</v>
      </c>
      <c r="M163" s="2137" t="s">
        <v>102</v>
      </c>
    </row>
    <row r="164" spans="1:13">
      <c r="A164" s="2138"/>
      <c r="B164" s="862"/>
      <c r="C164" s="2138"/>
      <c r="D164" s="2138"/>
      <c r="E164" s="2138"/>
      <c r="F164" s="2138"/>
      <c r="G164" s="364" t="s">
        <v>103</v>
      </c>
      <c r="H164" s="365" t="s">
        <v>104</v>
      </c>
      <c r="I164" s="365" t="s">
        <v>105</v>
      </c>
      <c r="J164" s="2138"/>
      <c r="K164" s="2173"/>
      <c r="L164" s="2174"/>
      <c r="M164" s="2138"/>
    </row>
    <row r="165" spans="1:13">
      <c r="A165" s="38"/>
      <c r="B165" s="164"/>
      <c r="C165" s="39" t="s">
        <v>247</v>
      </c>
      <c r="D165" s="40"/>
      <c r="E165" s="40"/>
      <c r="F165" s="40"/>
      <c r="G165" s="40"/>
      <c r="H165" s="40"/>
      <c r="I165" s="40"/>
      <c r="J165" s="40"/>
      <c r="K165" s="822"/>
      <c r="L165" s="852"/>
      <c r="M165" s="41"/>
    </row>
    <row r="166" spans="1:13">
      <c r="A166" s="165"/>
      <c r="B166" s="204">
        <v>95805093</v>
      </c>
      <c r="C166" s="75" t="s">
        <v>154</v>
      </c>
      <c r="D166" s="42">
        <v>30</v>
      </c>
      <c r="E166" s="43">
        <v>100</v>
      </c>
      <c r="F166" s="44"/>
      <c r="G166" s="45">
        <v>762</v>
      </c>
      <c r="H166" s="2170" t="s">
        <v>374</v>
      </c>
      <c r="I166" s="2171"/>
      <c r="J166" s="120"/>
      <c r="K166" s="823">
        <v>1654</v>
      </c>
      <c r="L166" s="820">
        <v>145552</v>
      </c>
      <c r="M166" s="24">
        <f>L166-L166*$C$4/100</f>
        <v>145552</v>
      </c>
    </row>
    <row r="167" spans="1:13">
      <c r="A167" s="165"/>
      <c r="B167" s="204">
        <v>95805094</v>
      </c>
      <c r="C167" s="75" t="s">
        <v>155</v>
      </c>
      <c r="D167" s="42">
        <v>30</v>
      </c>
      <c r="E167" s="43">
        <v>150</v>
      </c>
      <c r="F167" s="47"/>
      <c r="G167" s="45">
        <v>1090</v>
      </c>
      <c r="H167" s="2170" t="s">
        <v>374</v>
      </c>
      <c r="I167" s="2171"/>
      <c r="J167" s="120"/>
      <c r="K167" s="823">
        <v>1778</v>
      </c>
      <c r="L167" s="820">
        <v>156464</v>
      </c>
      <c r="M167" s="24">
        <f>L167-L167*$C$4/100</f>
        <v>156464</v>
      </c>
    </row>
    <row r="168" spans="1:13">
      <c r="A168" s="165"/>
      <c r="B168" s="204">
        <v>95805095</v>
      </c>
      <c r="C168" s="75" t="s">
        <v>156</v>
      </c>
      <c r="D168" s="42">
        <v>30</v>
      </c>
      <c r="E168" s="43">
        <v>200</v>
      </c>
      <c r="F168" s="47"/>
      <c r="G168" s="45">
        <v>1474</v>
      </c>
      <c r="H168" s="2170" t="s">
        <v>374</v>
      </c>
      <c r="I168" s="2171"/>
      <c r="J168" s="120"/>
      <c r="K168" s="823">
        <v>2081</v>
      </c>
      <c r="L168" s="820">
        <v>183128</v>
      </c>
      <c r="M168" s="24">
        <f>L168-L168*$C$4/100</f>
        <v>183128</v>
      </c>
    </row>
    <row r="169" spans="1:13">
      <c r="A169" s="165"/>
      <c r="B169" s="204">
        <v>95805096</v>
      </c>
      <c r="C169" s="75" t="s">
        <v>387</v>
      </c>
      <c r="D169" s="42">
        <v>30</v>
      </c>
      <c r="E169" s="43">
        <v>300</v>
      </c>
      <c r="F169" s="48"/>
      <c r="G169" s="45">
        <v>2040</v>
      </c>
      <c r="H169" s="2170" t="s">
        <v>374</v>
      </c>
      <c r="I169" s="2171"/>
      <c r="J169" s="120"/>
      <c r="K169" s="823">
        <v>2511</v>
      </c>
      <c r="L169" s="820">
        <v>220968</v>
      </c>
      <c r="M169" s="24">
        <f>L169-L169*$C$4/100</f>
        <v>220968</v>
      </c>
    </row>
    <row r="170" spans="1:13">
      <c r="A170" s="165"/>
      <c r="B170" s="204">
        <v>95606963</v>
      </c>
      <c r="C170" s="213" t="s">
        <v>667</v>
      </c>
      <c r="D170" s="40"/>
      <c r="E170" s="214"/>
      <c r="F170" s="40"/>
      <c r="G170" s="40"/>
      <c r="H170" s="40"/>
      <c r="I170" s="40"/>
      <c r="J170" s="215"/>
      <c r="K170" s="326">
        <v>95</v>
      </c>
      <c r="L170" s="821">
        <v>7552.5</v>
      </c>
      <c r="M170" s="24">
        <f>L170-L170*$C$4/100</f>
        <v>7552.5</v>
      </c>
    </row>
    <row r="171" spans="1:13" ht="12.75" customHeight="1">
      <c r="A171" s="165"/>
      <c r="B171" s="34"/>
      <c r="C171" s="560" t="s">
        <v>157</v>
      </c>
      <c r="D171" s="561"/>
      <c r="E171" s="561"/>
      <c r="F171" s="561"/>
      <c r="G171" s="561"/>
      <c r="H171" s="561"/>
      <c r="I171" s="561"/>
      <c r="J171" s="561"/>
      <c r="K171" s="561"/>
      <c r="L171" s="815"/>
      <c r="M171" s="49"/>
    </row>
    <row r="172" spans="1:13">
      <c r="A172" s="165"/>
      <c r="B172" s="204" t="s">
        <v>636</v>
      </c>
      <c r="C172" s="75" t="s">
        <v>158</v>
      </c>
      <c r="D172" s="42">
        <v>28.5</v>
      </c>
      <c r="E172" s="43">
        <v>80</v>
      </c>
      <c r="F172" s="44" t="s">
        <v>159</v>
      </c>
      <c r="G172" s="45">
        <v>850</v>
      </c>
      <c r="H172" s="42">
        <v>450</v>
      </c>
      <c r="I172" s="42">
        <v>600</v>
      </c>
      <c r="J172" s="120" t="s">
        <v>160</v>
      </c>
      <c r="K172" s="823">
        <v>1454</v>
      </c>
      <c r="L172" s="820">
        <v>133768</v>
      </c>
      <c r="M172" s="24">
        <f>L172-L172*$C$4/100</f>
        <v>133768</v>
      </c>
    </row>
    <row r="173" spans="1:13">
      <c r="A173" s="165"/>
      <c r="B173" s="204" t="s">
        <v>637</v>
      </c>
      <c r="C173" s="75" t="s">
        <v>161</v>
      </c>
      <c r="D173" s="42">
        <v>33.700000000000003</v>
      </c>
      <c r="E173" s="43">
        <v>120</v>
      </c>
      <c r="F173" s="48"/>
      <c r="G173" s="45">
        <v>850</v>
      </c>
      <c r="H173" s="42">
        <v>600</v>
      </c>
      <c r="I173" s="42">
        <v>680</v>
      </c>
      <c r="J173" s="120" t="s">
        <v>160</v>
      </c>
      <c r="K173" s="823">
        <v>1561</v>
      </c>
      <c r="L173" s="820">
        <v>143612</v>
      </c>
      <c r="M173" s="24">
        <f>L173-L173*$C$4/100</f>
        <v>143612</v>
      </c>
    </row>
    <row r="174" spans="1:13" ht="12.75" customHeight="1">
      <c r="A174" s="165"/>
      <c r="B174" s="34"/>
      <c r="C174" s="560" t="s">
        <v>248</v>
      </c>
      <c r="D174" s="561"/>
      <c r="E174" s="561"/>
      <c r="F174" s="561"/>
      <c r="G174" s="561"/>
      <c r="H174" s="561"/>
      <c r="I174" s="561"/>
      <c r="J174" s="561"/>
      <c r="K174" s="561"/>
      <c r="L174" s="815"/>
      <c r="M174" s="50"/>
    </row>
    <row r="175" spans="1:13">
      <c r="A175" s="165"/>
      <c r="B175" s="204" t="s">
        <v>638</v>
      </c>
      <c r="C175" s="75" t="s">
        <v>162</v>
      </c>
      <c r="D175" s="42">
        <v>33</v>
      </c>
      <c r="E175" s="43">
        <v>80</v>
      </c>
      <c r="F175" s="51" t="s">
        <v>159</v>
      </c>
      <c r="G175" s="45">
        <v>850</v>
      </c>
      <c r="H175" s="42">
        <v>450</v>
      </c>
      <c r="I175" s="42">
        <v>600</v>
      </c>
      <c r="J175" s="120" t="s">
        <v>163</v>
      </c>
      <c r="K175" s="542">
        <v>1826</v>
      </c>
      <c r="L175" s="821">
        <v>145167</v>
      </c>
      <c r="M175" s="24">
        <f>L175-L175*$C$4/100</f>
        <v>145167</v>
      </c>
    </row>
    <row r="176" spans="1:13">
      <c r="A176" s="165"/>
      <c r="B176" s="204" t="s">
        <v>639</v>
      </c>
      <c r="C176" s="75" t="s">
        <v>164</v>
      </c>
      <c r="D176" s="42">
        <v>33</v>
      </c>
      <c r="E176" s="43">
        <v>120</v>
      </c>
      <c r="F176" s="172"/>
      <c r="G176" s="45">
        <v>850</v>
      </c>
      <c r="H176" s="42">
        <v>600</v>
      </c>
      <c r="I176" s="42">
        <v>600</v>
      </c>
      <c r="J176" s="780" t="s">
        <v>163</v>
      </c>
      <c r="K176" s="823">
        <v>2122</v>
      </c>
      <c r="L176" s="820">
        <v>195224</v>
      </c>
      <c r="M176" s="24">
        <f>L176-L176*$C$4/100</f>
        <v>195224</v>
      </c>
    </row>
    <row r="177" spans="1:13">
      <c r="A177" s="165"/>
      <c r="B177" s="68" t="s">
        <v>678</v>
      </c>
      <c r="C177" s="173" t="s">
        <v>165</v>
      </c>
      <c r="D177" s="53" t="s">
        <v>166</v>
      </c>
      <c r="E177" s="54"/>
      <c r="F177" s="54"/>
      <c r="G177" s="54"/>
      <c r="H177" s="54"/>
      <c r="I177" s="54"/>
      <c r="J177" s="781"/>
      <c r="K177" s="823">
        <v>537.14</v>
      </c>
      <c r="L177" s="820">
        <v>49416.88</v>
      </c>
      <c r="M177" s="24">
        <f>L177-L177*$C$4/100</f>
        <v>49416.88</v>
      </c>
    </row>
    <row r="178" spans="1:13" s="160" customFormat="1">
      <c r="A178" s="165"/>
      <c r="B178" s="68" t="s">
        <v>679</v>
      </c>
      <c r="C178" s="174" t="s">
        <v>167</v>
      </c>
      <c r="D178" s="175" t="s">
        <v>168</v>
      </c>
      <c r="E178" s="176"/>
      <c r="F178" s="176"/>
      <c r="G178" s="176"/>
      <c r="H178" s="176"/>
      <c r="I178" s="176"/>
      <c r="J178" s="782"/>
      <c r="K178" s="823">
        <v>541.27</v>
      </c>
      <c r="L178" s="820">
        <v>49796.84</v>
      </c>
      <c r="M178" s="24">
        <f>L178-L178*$C$4/100</f>
        <v>49796.84</v>
      </c>
    </row>
    <row r="179" spans="1:13" s="160" customFormat="1" ht="12.75" customHeight="1">
      <c r="A179" s="165"/>
      <c r="B179" s="34"/>
      <c r="C179" s="560" t="s">
        <v>169</v>
      </c>
      <c r="D179" s="561"/>
      <c r="E179" s="561"/>
      <c r="F179" s="561"/>
      <c r="G179" s="561"/>
      <c r="H179" s="561"/>
      <c r="I179" s="561"/>
      <c r="J179" s="561"/>
      <c r="K179" s="561"/>
      <c r="L179" s="815"/>
      <c r="M179" s="50"/>
    </row>
    <row r="180" spans="1:13" s="160" customFormat="1">
      <c r="A180" s="165"/>
      <c r="B180" s="204" t="s">
        <v>640</v>
      </c>
      <c r="C180" s="75" t="s">
        <v>170</v>
      </c>
      <c r="D180" s="42">
        <v>33</v>
      </c>
      <c r="E180" s="43">
        <v>80</v>
      </c>
      <c r="F180" s="51" t="s">
        <v>171</v>
      </c>
      <c r="G180" s="46">
        <v>613</v>
      </c>
      <c r="H180" s="42">
        <v>450</v>
      </c>
      <c r="I180" s="42">
        <v>475</v>
      </c>
      <c r="J180" s="780" t="s">
        <v>160</v>
      </c>
      <c r="K180" s="823">
        <v>1760</v>
      </c>
      <c r="L180" s="820">
        <v>161920</v>
      </c>
      <c r="M180" s="24">
        <f>L180-L180*$C$4/100</f>
        <v>161920</v>
      </c>
    </row>
    <row r="181" spans="1:13" s="160" customFormat="1" ht="13.5" thickBot="1">
      <c r="A181" s="170"/>
      <c r="B181" s="204" t="s">
        <v>641</v>
      </c>
      <c r="C181" s="75" t="s">
        <v>172</v>
      </c>
      <c r="D181" s="42">
        <v>33</v>
      </c>
      <c r="E181" s="43">
        <v>120</v>
      </c>
      <c r="F181" s="52"/>
      <c r="G181" s="46">
        <v>613</v>
      </c>
      <c r="H181" s="42">
        <v>450</v>
      </c>
      <c r="I181" s="42">
        <v>475</v>
      </c>
      <c r="J181" s="780" t="s">
        <v>160</v>
      </c>
      <c r="K181" s="823">
        <v>1966</v>
      </c>
      <c r="L181" s="820">
        <v>180872</v>
      </c>
      <c r="M181" s="24">
        <f>L181-L181*$C$4/100</f>
        <v>180872</v>
      </c>
    </row>
    <row r="182" spans="1:13" s="160" customFormat="1" ht="13.5" thickTop="1">
      <c r="A182" s="171"/>
      <c r="B182" s="204" t="s">
        <v>675</v>
      </c>
      <c r="C182" s="216" t="s">
        <v>674</v>
      </c>
      <c r="D182" s="217"/>
      <c r="E182" s="218"/>
      <c r="F182" s="218"/>
      <c r="G182" s="218"/>
      <c r="H182" s="218"/>
      <c r="I182" s="218"/>
      <c r="J182" s="219"/>
      <c r="K182" s="292">
        <v>92</v>
      </c>
      <c r="L182" s="821">
        <v>7314</v>
      </c>
      <c r="M182" s="24">
        <f>L182-L182*$C$4/100</f>
        <v>7314</v>
      </c>
    </row>
    <row r="183" spans="1:13" s="160" customFormat="1">
      <c r="A183" s="55"/>
      <c r="B183" s="55"/>
      <c r="C183" s="55"/>
      <c r="D183" s="55"/>
      <c r="E183" s="55"/>
      <c r="F183" s="55"/>
      <c r="G183" s="55"/>
      <c r="H183" s="55"/>
      <c r="I183" s="55"/>
      <c r="J183" s="55"/>
      <c r="K183" s="151"/>
      <c r="L183" s="816"/>
      <c r="M183" s="55"/>
    </row>
    <row r="184" spans="1:13" s="160" customFormat="1">
      <c r="A184" s="2197" t="s">
        <v>19</v>
      </c>
      <c r="B184" s="859"/>
      <c r="C184" s="2197" t="s">
        <v>18</v>
      </c>
      <c r="D184" s="2198" t="s">
        <v>20</v>
      </c>
      <c r="E184" s="2198" t="s">
        <v>149</v>
      </c>
      <c r="F184" s="2198" t="s">
        <v>531</v>
      </c>
      <c r="G184" s="2188" t="s">
        <v>680</v>
      </c>
      <c r="H184" s="2190" t="s">
        <v>99</v>
      </c>
      <c r="I184" s="2191"/>
      <c r="J184" s="2251" t="s">
        <v>532</v>
      </c>
      <c r="K184" s="2189" t="s">
        <v>9</v>
      </c>
      <c r="L184" s="2128" t="s">
        <v>10</v>
      </c>
      <c r="M184" s="2212" t="s">
        <v>80</v>
      </c>
    </row>
    <row r="185" spans="1:13" s="160" customFormat="1">
      <c r="A185" s="2197"/>
      <c r="B185" s="859"/>
      <c r="C185" s="2197"/>
      <c r="D185" s="2198"/>
      <c r="E185" s="2198"/>
      <c r="F185" s="2198"/>
      <c r="G185" s="2188"/>
      <c r="H185" s="2190" t="s">
        <v>533</v>
      </c>
      <c r="I185" s="2191"/>
      <c r="J185" s="2252"/>
      <c r="K185" s="2189"/>
      <c r="L185" s="2129"/>
      <c r="M185" s="2212"/>
    </row>
    <row r="186" spans="1:13" s="160" customFormat="1" ht="12.75" customHeight="1">
      <c r="A186" s="2247"/>
      <c r="B186" s="177"/>
      <c r="C186" s="2199" t="s">
        <v>1740</v>
      </c>
      <c r="D186" s="2200"/>
      <c r="E186" s="2200"/>
      <c r="F186" s="2200"/>
      <c r="G186" s="2200"/>
      <c r="H186" s="2200"/>
      <c r="I186" s="2200"/>
      <c r="J186" s="2200"/>
      <c r="K186" s="2200"/>
      <c r="L186" s="2200"/>
      <c r="M186" s="2201"/>
    </row>
    <row r="187" spans="1:13" s="160" customFormat="1">
      <c r="A187" s="2248"/>
      <c r="B187" s="857"/>
      <c r="C187" s="2202"/>
      <c r="D187" s="2203"/>
      <c r="E187" s="2203"/>
      <c r="F187" s="2203"/>
      <c r="G187" s="2203"/>
      <c r="H187" s="2203"/>
      <c r="I187" s="2203"/>
      <c r="J187" s="2203"/>
      <c r="K187" s="2203"/>
      <c r="L187" s="2203"/>
      <c r="M187" s="2204"/>
    </row>
    <row r="188" spans="1:13" s="160" customFormat="1">
      <c r="A188" s="2248"/>
      <c r="B188" s="857"/>
      <c r="C188" s="2202"/>
      <c r="D188" s="2203"/>
      <c r="E188" s="2203"/>
      <c r="F188" s="2203"/>
      <c r="G188" s="2203"/>
      <c r="H188" s="2203"/>
      <c r="I188" s="2203"/>
      <c r="J188" s="2203"/>
      <c r="K188" s="2203"/>
      <c r="L188" s="2203"/>
      <c r="M188" s="2204"/>
    </row>
    <row r="189" spans="1:13" s="160" customFormat="1">
      <c r="A189" s="2248"/>
      <c r="B189" s="858"/>
      <c r="C189" s="2205"/>
      <c r="D189" s="2206"/>
      <c r="E189" s="2206"/>
      <c r="F189" s="2206"/>
      <c r="G189" s="2206"/>
      <c r="H189" s="2206"/>
      <c r="I189" s="2206"/>
      <c r="J189" s="2206"/>
      <c r="K189" s="2206"/>
      <c r="L189" s="2206"/>
      <c r="M189" s="2207"/>
    </row>
    <row r="190" spans="1:13" s="160" customFormat="1">
      <c r="A190" s="2248"/>
      <c r="B190" s="220"/>
      <c r="C190" s="178" t="s">
        <v>529</v>
      </c>
      <c r="D190" s="179"/>
      <c r="E190" s="180"/>
      <c r="F190" s="180"/>
      <c r="G190" s="181"/>
      <c r="H190" s="180"/>
      <c r="I190" s="180"/>
      <c r="J190" s="180"/>
      <c r="K190" s="293"/>
      <c r="L190" s="182"/>
      <c r="M190" s="183"/>
    </row>
    <row r="191" spans="1:13" s="160" customFormat="1">
      <c r="A191" s="2249"/>
      <c r="B191" s="221">
        <v>100020655</v>
      </c>
      <c r="C191" s="184" t="s">
        <v>506</v>
      </c>
      <c r="D191" s="2213" t="s">
        <v>564</v>
      </c>
      <c r="E191" s="185">
        <v>80</v>
      </c>
      <c r="F191" s="186">
        <v>15.8</v>
      </c>
      <c r="G191" s="186">
        <v>500</v>
      </c>
      <c r="H191" s="186">
        <v>845</v>
      </c>
      <c r="I191" s="186" t="s">
        <v>535</v>
      </c>
      <c r="J191" s="186" t="s">
        <v>534</v>
      </c>
      <c r="K191" s="823">
        <v>897</v>
      </c>
      <c r="L191" s="820">
        <v>78936</v>
      </c>
      <c r="M191" s="24">
        <f t="shared" ref="M191:M206" si="3">L191-L191*$C$4/100</f>
        <v>78936</v>
      </c>
    </row>
    <row r="192" spans="1:13" s="160" customFormat="1">
      <c r="A192" s="2249"/>
      <c r="B192" s="221">
        <v>100020656</v>
      </c>
      <c r="C192" s="184" t="s">
        <v>507</v>
      </c>
      <c r="D192" s="2214"/>
      <c r="E192" s="185">
        <v>100</v>
      </c>
      <c r="F192" s="186">
        <v>24.2</v>
      </c>
      <c r="G192" s="186">
        <v>594</v>
      </c>
      <c r="H192" s="186">
        <v>1000</v>
      </c>
      <c r="I192" s="186" t="s">
        <v>535</v>
      </c>
      <c r="J192" s="186" t="s">
        <v>536</v>
      </c>
      <c r="K192" s="823">
        <v>955</v>
      </c>
      <c r="L192" s="820">
        <v>84040</v>
      </c>
      <c r="M192" s="24">
        <f t="shared" si="3"/>
        <v>84040</v>
      </c>
    </row>
    <row r="193" spans="1:13" s="160" customFormat="1">
      <c r="A193" s="2249"/>
      <c r="B193" s="221">
        <v>100020657</v>
      </c>
      <c r="C193" s="187" t="s">
        <v>508</v>
      </c>
      <c r="D193" s="2214"/>
      <c r="E193" s="185">
        <v>120</v>
      </c>
      <c r="F193" s="186">
        <v>26.6</v>
      </c>
      <c r="G193" s="186">
        <v>654</v>
      </c>
      <c r="H193" s="186">
        <v>825</v>
      </c>
      <c r="I193" s="186" t="s">
        <v>538</v>
      </c>
      <c r="J193" s="186" t="s">
        <v>537</v>
      </c>
      <c r="K193" s="823">
        <v>1058</v>
      </c>
      <c r="L193" s="820">
        <v>93104</v>
      </c>
      <c r="M193" s="24">
        <f t="shared" si="3"/>
        <v>93104</v>
      </c>
    </row>
    <row r="194" spans="1:13" s="160" customFormat="1">
      <c r="A194" s="2249"/>
      <c r="B194" s="221">
        <v>100020658</v>
      </c>
      <c r="C194" s="187" t="s">
        <v>509</v>
      </c>
      <c r="D194" s="2214"/>
      <c r="E194" s="185">
        <v>160</v>
      </c>
      <c r="F194" s="186">
        <v>35.4</v>
      </c>
      <c r="G194" s="186">
        <v>870</v>
      </c>
      <c r="H194" s="186">
        <v>1125</v>
      </c>
      <c r="I194" s="186" t="s">
        <v>538</v>
      </c>
      <c r="J194" s="186" t="s">
        <v>539</v>
      </c>
      <c r="K194" s="823">
        <v>1273</v>
      </c>
      <c r="L194" s="820">
        <v>112024</v>
      </c>
      <c r="M194" s="24">
        <f t="shared" si="3"/>
        <v>112024</v>
      </c>
    </row>
    <row r="195" spans="1:13" s="160" customFormat="1">
      <c r="A195" s="2249"/>
      <c r="B195" s="221">
        <v>100020659</v>
      </c>
      <c r="C195" s="187" t="s">
        <v>510</v>
      </c>
      <c r="D195" s="2214"/>
      <c r="E195" s="185">
        <v>200</v>
      </c>
      <c r="F195" s="186">
        <v>39.299999999999997</v>
      </c>
      <c r="G195" s="186">
        <v>967</v>
      </c>
      <c r="H195" s="186">
        <v>1280</v>
      </c>
      <c r="I195" s="186" t="s">
        <v>538</v>
      </c>
      <c r="J195" s="186" t="s">
        <v>540</v>
      </c>
      <c r="K195" s="823">
        <v>1316</v>
      </c>
      <c r="L195" s="820">
        <v>115808</v>
      </c>
      <c r="M195" s="24">
        <f t="shared" si="3"/>
        <v>115808</v>
      </c>
    </row>
    <row r="196" spans="1:13" s="160" customFormat="1">
      <c r="A196" s="2249"/>
      <c r="B196" s="221">
        <v>100020660</v>
      </c>
      <c r="C196" s="187" t="s">
        <v>511</v>
      </c>
      <c r="D196" s="2214"/>
      <c r="E196" s="185">
        <v>300</v>
      </c>
      <c r="F196" s="186">
        <v>45</v>
      </c>
      <c r="G196" s="186">
        <v>1106</v>
      </c>
      <c r="H196" s="186">
        <v>1210</v>
      </c>
      <c r="I196" s="186" t="s">
        <v>542</v>
      </c>
      <c r="J196" s="186" t="s">
        <v>541</v>
      </c>
      <c r="K196" s="823">
        <v>1933</v>
      </c>
      <c r="L196" s="820">
        <v>170104</v>
      </c>
      <c r="M196" s="24">
        <f t="shared" si="3"/>
        <v>170104</v>
      </c>
    </row>
    <row r="197" spans="1:13" s="160" customFormat="1">
      <c r="A197" s="2249"/>
      <c r="B197" s="221">
        <v>100020661</v>
      </c>
      <c r="C197" s="187" t="s">
        <v>512</v>
      </c>
      <c r="D197" s="2214"/>
      <c r="E197" s="185">
        <v>400</v>
      </c>
      <c r="F197" s="186">
        <v>56.9</v>
      </c>
      <c r="G197" s="186">
        <v>1398</v>
      </c>
      <c r="H197" s="186">
        <v>1560</v>
      </c>
      <c r="I197" s="186" t="s">
        <v>542</v>
      </c>
      <c r="J197" s="186" t="s">
        <v>543</v>
      </c>
      <c r="K197" s="823">
        <v>2348</v>
      </c>
      <c r="L197" s="820">
        <v>206624</v>
      </c>
      <c r="M197" s="24">
        <f t="shared" si="3"/>
        <v>206624</v>
      </c>
    </row>
    <row r="198" spans="1:13" s="160" customFormat="1">
      <c r="A198" s="2249"/>
      <c r="B198" s="221">
        <v>100020662</v>
      </c>
      <c r="C198" s="187" t="s">
        <v>513</v>
      </c>
      <c r="D198" s="2214"/>
      <c r="E198" s="185">
        <v>500</v>
      </c>
      <c r="F198" s="186">
        <v>65.099999999999994</v>
      </c>
      <c r="G198" s="186">
        <v>1600</v>
      </c>
      <c r="H198" s="186">
        <v>1860</v>
      </c>
      <c r="I198" s="186" t="s">
        <v>542</v>
      </c>
      <c r="J198" s="186" t="s">
        <v>544</v>
      </c>
      <c r="K198" s="823">
        <v>2614</v>
      </c>
      <c r="L198" s="820">
        <v>230032</v>
      </c>
      <c r="M198" s="24">
        <f t="shared" si="3"/>
        <v>230032</v>
      </c>
    </row>
    <row r="199" spans="1:13" s="160" customFormat="1">
      <c r="A199" s="2249"/>
      <c r="B199" s="221">
        <v>100020663</v>
      </c>
      <c r="C199" s="187" t="s">
        <v>514</v>
      </c>
      <c r="D199" s="2214"/>
      <c r="E199" s="185">
        <v>800</v>
      </c>
      <c r="F199" s="186">
        <v>76.8</v>
      </c>
      <c r="G199" s="186">
        <v>1888</v>
      </c>
      <c r="H199" s="186">
        <v>1700</v>
      </c>
      <c r="I199" s="186" t="s">
        <v>546</v>
      </c>
      <c r="J199" s="186" t="s">
        <v>545</v>
      </c>
      <c r="K199" s="823">
        <v>3868</v>
      </c>
      <c r="L199" s="820">
        <v>340384</v>
      </c>
      <c r="M199" s="24">
        <f t="shared" si="3"/>
        <v>340384</v>
      </c>
    </row>
    <row r="200" spans="1:13" s="160" customFormat="1">
      <c r="A200" s="2249"/>
      <c r="B200" s="221">
        <v>100020664</v>
      </c>
      <c r="C200" s="187" t="s">
        <v>515</v>
      </c>
      <c r="D200" s="2215"/>
      <c r="E200" s="185">
        <v>1000</v>
      </c>
      <c r="F200" s="186">
        <v>113</v>
      </c>
      <c r="G200" s="186">
        <v>2776</v>
      </c>
      <c r="H200" s="186">
        <v>2045</v>
      </c>
      <c r="I200" s="186" t="s">
        <v>546</v>
      </c>
      <c r="J200" s="186" t="s">
        <v>547</v>
      </c>
      <c r="K200" s="823">
        <v>4220</v>
      </c>
      <c r="L200" s="820">
        <v>371360</v>
      </c>
      <c r="M200" s="24">
        <f t="shared" si="3"/>
        <v>371360</v>
      </c>
    </row>
    <row r="201" spans="1:13" s="160" customFormat="1">
      <c r="A201" s="2249"/>
      <c r="B201" s="221">
        <v>100020665</v>
      </c>
      <c r="C201" s="187" t="s">
        <v>516</v>
      </c>
      <c r="D201" s="2208" t="s">
        <v>565</v>
      </c>
      <c r="E201" s="185">
        <v>80</v>
      </c>
      <c r="F201" s="186">
        <v>15.8</v>
      </c>
      <c r="G201" s="186">
        <v>500</v>
      </c>
      <c r="H201" s="186">
        <v>845</v>
      </c>
      <c r="I201" s="186" t="s">
        <v>535</v>
      </c>
      <c r="J201" s="186" t="s">
        <v>534</v>
      </c>
      <c r="K201" s="823">
        <v>897</v>
      </c>
      <c r="L201" s="820">
        <v>78936</v>
      </c>
      <c r="M201" s="24">
        <f t="shared" si="3"/>
        <v>78936</v>
      </c>
    </row>
    <row r="202" spans="1:13" s="160" customFormat="1">
      <c r="A202" s="2249"/>
      <c r="B202" s="221">
        <v>100020666</v>
      </c>
      <c r="C202" s="187" t="s">
        <v>517</v>
      </c>
      <c r="D202" s="2209"/>
      <c r="E202" s="185">
        <v>100</v>
      </c>
      <c r="F202" s="186">
        <v>24.2</v>
      </c>
      <c r="G202" s="186">
        <v>594</v>
      </c>
      <c r="H202" s="186">
        <v>1000</v>
      </c>
      <c r="I202" s="186" t="s">
        <v>535</v>
      </c>
      <c r="J202" s="186" t="s">
        <v>536</v>
      </c>
      <c r="K202" s="823">
        <v>955</v>
      </c>
      <c r="L202" s="820">
        <v>84040</v>
      </c>
      <c r="M202" s="24">
        <f t="shared" si="3"/>
        <v>84040</v>
      </c>
    </row>
    <row r="203" spans="1:13" s="160" customFormat="1">
      <c r="A203" s="2249"/>
      <c r="B203" s="221">
        <v>100020667</v>
      </c>
      <c r="C203" s="187" t="s">
        <v>518</v>
      </c>
      <c r="D203" s="2209"/>
      <c r="E203" s="185">
        <v>120</v>
      </c>
      <c r="F203" s="186">
        <v>26.6</v>
      </c>
      <c r="G203" s="186">
        <v>654</v>
      </c>
      <c r="H203" s="186">
        <v>825</v>
      </c>
      <c r="I203" s="186" t="s">
        <v>538</v>
      </c>
      <c r="J203" s="186" t="s">
        <v>537</v>
      </c>
      <c r="K203" s="823">
        <v>1058</v>
      </c>
      <c r="L203" s="820">
        <v>93104</v>
      </c>
      <c r="M203" s="24">
        <f t="shared" si="3"/>
        <v>93104</v>
      </c>
    </row>
    <row r="204" spans="1:13" s="160" customFormat="1">
      <c r="A204" s="2249"/>
      <c r="B204" s="221">
        <v>100020668</v>
      </c>
      <c r="C204" s="187" t="s">
        <v>519</v>
      </c>
      <c r="D204" s="2209"/>
      <c r="E204" s="185">
        <v>160</v>
      </c>
      <c r="F204" s="186">
        <v>35.4</v>
      </c>
      <c r="G204" s="186">
        <v>870</v>
      </c>
      <c r="H204" s="186">
        <v>1125</v>
      </c>
      <c r="I204" s="186" t="s">
        <v>538</v>
      </c>
      <c r="J204" s="186" t="s">
        <v>539</v>
      </c>
      <c r="K204" s="823">
        <v>1273</v>
      </c>
      <c r="L204" s="820">
        <v>112024</v>
      </c>
      <c r="M204" s="24">
        <f t="shared" si="3"/>
        <v>112024</v>
      </c>
    </row>
    <row r="205" spans="1:13" s="160" customFormat="1">
      <c r="A205" s="2249"/>
      <c r="B205" s="221">
        <v>100020669</v>
      </c>
      <c r="C205" s="187" t="s">
        <v>520</v>
      </c>
      <c r="D205" s="2209"/>
      <c r="E205" s="185">
        <v>200</v>
      </c>
      <c r="F205" s="186">
        <v>39.299999999999997</v>
      </c>
      <c r="G205" s="186">
        <v>967</v>
      </c>
      <c r="H205" s="186">
        <v>1280</v>
      </c>
      <c r="I205" s="186" t="s">
        <v>538</v>
      </c>
      <c r="J205" s="186" t="s">
        <v>540</v>
      </c>
      <c r="K205" s="823">
        <v>1316</v>
      </c>
      <c r="L205" s="820">
        <v>115808</v>
      </c>
      <c r="M205" s="24">
        <f t="shared" si="3"/>
        <v>115808</v>
      </c>
    </row>
    <row r="206" spans="1:13" s="160" customFormat="1">
      <c r="A206" s="2249"/>
      <c r="B206" s="221">
        <v>100020670</v>
      </c>
      <c r="C206" s="187" t="s">
        <v>521</v>
      </c>
      <c r="D206" s="2210"/>
      <c r="E206" s="185">
        <v>300</v>
      </c>
      <c r="F206" s="186">
        <v>45</v>
      </c>
      <c r="G206" s="186">
        <v>1106</v>
      </c>
      <c r="H206" s="186">
        <v>1210</v>
      </c>
      <c r="I206" s="186" t="s">
        <v>542</v>
      </c>
      <c r="J206" s="186" t="s">
        <v>541</v>
      </c>
      <c r="K206" s="823">
        <v>1952</v>
      </c>
      <c r="L206" s="820">
        <v>171776</v>
      </c>
      <c r="M206" s="24">
        <f t="shared" si="3"/>
        <v>171776</v>
      </c>
    </row>
    <row r="207" spans="1:13" s="160" customFormat="1">
      <c r="A207" s="2248"/>
      <c r="B207" s="220"/>
      <c r="C207" s="178" t="s">
        <v>566</v>
      </c>
      <c r="D207" s="188"/>
      <c r="E207" s="189"/>
      <c r="F207" s="179"/>
      <c r="G207" s="179"/>
      <c r="H207" s="179"/>
      <c r="I207" s="179"/>
      <c r="J207" s="179"/>
      <c r="K207" s="871"/>
      <c r="L207" s="817"/>
      <c r="M207" s="190"/>
    </row>
    <row r="208" spans="1:13" s="160" customFormat="1">
      <c r="A208" s="2249"/>
      <c r="B208" s="221">
        <v>100020671</v>
      </c>
      <c r="C208" s="187" t="s">
        <v>522</v>
      </c>
      <c r="D208" s="2208" t="s">
        <v>564</v>
      </c>
      <c r="E208" s="185">
        <v>160</v>
      </c>
      <c r="F208" s="186">
        <v>35.4</v>
      </c>
      <c r="G208" s="186">
        <v>870</v>
      </c>
      <c r="H208" s="186">
        <v>1125</v>
      </c>
      <c r="I208" s="186" t="s">
        <v>538</v>
      </c>
      <c r="J208" s="186" t="s">
        <v>539</v>
      </c>
      <c r="K208" s="823">
        <v>1430</v>
      </c>
      <c r="L208" s="820">
        <v>125840</v>
      </c>
      <c r="M208" s="24">
        <f t="shared" ref="M208:M214" si="4">L208-L208*$C$4/100</f>
        <v>125840</v>
      </c>
    </row>
    <row r="209" spans="1:13" s="160" customFormat="1">
      <c r="A209" s="2249"/>
      <c r="B209" s="221">
        <v>100020672</v>
      </c>
      <c r="C209" s="187" t="s">
        <v>523</v>
      </c>
      <c r="D209" s="2209"/>
      <c r="E209" s="185">
        <v>200</v>
      </c>
      <c r="F209" s="186">
        <v>39.299999999999997</v>
      </c>
      <c r="G209" s="186">
        <v>967</v>
      </c>
      <c r="H209" s="186">
        <v>1280</v>
      </c>
      <c r="I209" s="186" t="s">
        <v>538</v>
      </c>
      <c r="J209" s="186" t="s">
        <v>540</v>
      </c>
      <c r="K209" s="823">
        <v>1540</v>
      </c>
      <c r="L209" s="820">
        <v>135520</v>
      </c>
      <c r="M209" s="24">
        <f t="shared" si="4"/>
        <v>135520</v>
      </c>
    </row>
    <row r="210" spans="1:13" s="160" customFormat="1">
      <c r="A210" s="2249"/>
      <c r="B210" s="221">
        <v>100020673</v>
      </c>
      <c r="C210" s="187" t="s">
        <v>524</v>
      </c>
      <c r="D210" s="2209"/>
      <c r="E210" s="185">
        <v>300</v>
      </c>
      <c r="F210" s="186">
        <v>45</v>
      </c>
      <c r="G210" s="186">
        <v>1106</v>
      </c>
      <c r="H210" s="186">
        <v>1210</v>
      </c>
      <c r="I210" s="186" t="s">
        <v>542</v>
      </c>
      <c r="J210" s="186" t="s">
        <v>541</v>
      </c>
      <c r="K210" s="823">
        <v>2176</v>
      </c>
      <c r="L210" s="820">
        <v>191488</v>
      </c>
      <c r="M210" s="24">
        <f t="shared" si="4"/>
        <v>191488</v>
      </c>
    </row>
    <row r="211" spans="1:13" s="160" customFormat="1">
      <c r="A211" s="2249"/>
      <c r="B211" s="221">
        <v>100020674</v>
      </c>
      <c r="C211" s="187" t="s">
        <v>525</v>
      </c>
      <c r="D211" s="2209"/>
      <c r="E211" s="185">
        <v>400</v>
      </c>
      <c r="F211" s="186">
        <v>56.9</v>
      </c>
      <c r="G211" s="186">
        <v>1398</v>
      </c>
      <c r="H211" s="186">
        <v>1560</v>
      </c>
      <c r="I211" s="186" t="s">
        <v>542</v>
      </c>
      <c r="J211" s="186" t="s">
        <v>543</v>
      </c>
      <c r="K211" s="823">
        <v>2611</v>
      </c>
      <c r="L211" s="820">
        <v>229768</v>
      </c>
      <c r="M211" s="24">
        <f t="shared" si="4"/>
        <v>229768</v>
      </c>
    </row>
    <row r="212" spans="1:13" s="160" customFormat="1" ht="18.75" customHeight="1">
      <c r="A212" s="2249"/>
      <c r="B212" s="221">
        <v>100020675</v>
      </c>
      <c r="C212" s="187" t="s">
        <v>526</v>
      </c>
      <c r="D212" s="2209"/>
      <c r="E212" s="185">
        <v>500</v>
      </c>
      <c r="F212" s="186">
        <v>65.099999999999994</v>
      </c>
      <c r="G212" s="186">
        <v>1600</v>
      </c>
      <c r="H212" s="186">
        <v>1860</v>
      </c>
      <c r="I212" s="186" t="s">
        <v>542</v>
      </c>
      <c r="J212" s="186" t="s">
        <v>544</v>
      </c>
      <c r="K212" s="823">
        <v>2896</v>
      </c>
      <c r="L212" s="820">
        <v>254848</v>
      </c>
      <c r="M212" s="24">
        <f t="shared" si="4"/>
        <v>254848</v>
      </c>
    </row>
    <row r="213" spans="1:13" s="160" customFormat="1" ht="18.75" customHeight="1">
      <c r="A213" s="2249"/>
      <c r="B213" s="221">
        <v>100021100</v>
      </c>
      <c r="C213" s="187" t="s">
        <v>527</v>
      </c>
      <c r="D213" s="2209"/>
      <c r="E213" s="185">
        <v>800</v>
      </c>
      <c r="F213" s="186">
        <v>76.8</v>
      </c>
      <c r="G213" s="186">
        <v>1888</v>
      </c>
      <c r="H213" s="186">
        <v>1700</v>
      </c>
      <c r="I213" s="186" t="s">
        <v>546</v>
      </c>
      <c r="J213" s="186" t="s">
        <v>545</v>
      </c>
      <c r="K213" s="823">
        <v>4299</v>
      </c>
      <c r="L213" s="820">
        <v>378312</v>
      </c>
      <c r="M213" s="24">
        <f t="shared" si="4"/>
        <v>378312</v>
      </c>
    </row>
    <row r="214" spans="1:13" s="160" customFormat="1" ht="18.75" customHeight="1">
      <c r="A214" s="2250"/>
      <c r="B214" s="221">
        <v>100020677</v>
      </c>
      <c r="C214" s="187" t="s">
        <v>528</v>
      </c>
      <c r="D214" s="2210"/>
      <c r="E214" s="201">
        <v>1000</v>
      </c>
      <c r="F214" s="186">
        <v>113</v>
      </c>
      <c r="G214" s="186">
        <v>2776</v>
      </c>
      <c r="H214" s="186">
        <v>2045</v>
      </c>
      <c r="I214" s="186" t="s">
        <v>546</v>
      </c>
      <c r="J214" s="186" t="s">
        <v>547</v>
      </c>
      <c r="K214" s="823">
        <v>4664</v>
      </c>
      <c r="L214" s="820">
        <v>410432</v>
      </c>
      <c r="M214" s="24">
        <f t="shared" si="4"/>
        <v>410432</v>
      </c>
    </row>
    <row r="215" spans="1:13" s="160" customFormat="1" ht="18.75" customHeight="1">
      <c r="A215" s="191" t="s">
        <v>530</v>
      </c>
      <c r="B215" s="192"/>
      <c r="C215" s="193"/>
      <c r="D215" s="193"/>
      <c r="E215" s="193"/>
      <c r="F215" s="193"/>
      <c r="G215" s="193"/>
      <c r="H215" s="193"/>
      <c r="I215" s="193"/>
      <c r="J215" s="193"/>
      <c r="K215" s="872"/>
      <c r="L215" s="818"/>
      <c r="M215" s="194"/>
    </row>
    <row r="216" spans="1:13" s="160" customFormat="1" ht="18.75" customHeight="1">
      <c r="A216" s="366" t="s">
        <v>563</v>
      </c>
      <c r="B216" s="367"/>
      <c r="C216" s="195"/>
      <c r="D216" s="195"/>
      <c r="E216" s="195"/>
      <c r="F216" s="195"/>
      <c r="G216" s="195"/>
      <c r="H216" s="195"/>
      <c r="I216" s="195"/>
      <c r="J216" s="196"/>
      <c r="K216" s="2211" t="s">
        <v>9</v>
      </c>
      <c r="L216" s="2128" t="s">
        <v>10</v>
      </c>
      <c r="M216" s="2212" t="s">
        <v>80</v>
      </c>
    </row>
    <row r="217" spans="1:13" s="160" customFormat="1" ht="15">
      <c r="A217" s="368"/>
      <c r="B217" s="368" t="s">
        <v>15</v>
      </c>
      <c r="C217" s="368" t="s">
        <v>4</v>
      </c>
      <c r="D217" s="197"/>
      <c r="E217" s="369" t="s">
        <v>20</v>
      </c>
      <c r="F217" s="197"/>
      <c r="G217" s="197"/>
      <c r="H217" s="197"/>
      <c r="I217" s="197"/>
      <c r="J217" s="198"/>
      <c r="K217" s="2211"/>
      <c r="L217" s="2129"/>
      <c r="M217" s="2212"/>
    </row>
    <row r="218" spans="1:13" ht="24" customHeight="1">
      <c r="A218" s="222"/>
      <c r="B218" s="221" t="s">
        <v>553</v>
      </c>
      <c r="C218" s="2195" t="s">
        <v>548</v>
      </c>
      <c r="D218" s="2196"/>
      <c r="E218" s="199" t="s">
        <v>558</v>
      </c>
      <c r="F218" s="197"/>
      <c r="G218" s="197"/>
      <c r="H218" s="197"/>
      <c r="I218" s="197"/>
      <c r="J218" s="198"/>
      <c r="K218" s="823">
        <v>139</v>
      </c>
      <c r="L218" s="820">
        <v>12232</v>
      </c>
      <c r="M218" s="24">
        <f>L218-L218*$C$4/100</f>
        <v>12232</v>
      </c>
    </row>
    <row r="219" spans="1:13" ht="24.75" customHeight="1">
      <c r="A219" s="222"/>
      <c r="B219" s="221" t="s">
        <v>554</v>
      </c>
      <c r="C219" s="2195" t="s">
        <v>549</v>
      </c>
      <c r="D219" s="2196"/>
      <c r="E219" s="200" t="s">
        <v>559</v>
      </c>
      <c r="F219" s="195"/>
      <c r="G219" s="195"/>
      <c r="H219" s="195"/>
      <c r="I219" s="195"/>
      <c r="J219" s="196"/>
      <c r="K219" s="823">
        <v>96</v>
      </c>
      <c r="L219" s="820">
        <v>8448</v>
      </c>
      <c r="M219" s="24">
        <f>L219-L219*$C$4/100</f>
        <v>8448</v>
      </c>
    </row>
    <row r="220" spans="1:13" ht="19.5" customHeight="1">
      <c r="A220" s="222"/>
      <c r="B220" s="221" t="s">
        <v>555</v>
      </c>
      <c r="C220" s="2195" t="s">
        <v>550</v>
      </c>
      <c r="D220" s="2196"/>
      <c r="E220" s="200" t="s">
        <v>560</v>
      </c>
      <c r="F220" s="195"/>
      <c r="G220" s="195"/>
      <c r="H220" s="195"/>
      <c r="I220" s="195"/>
      <c r="J220" s="196"/>
      <c r="K220" s="823">
        <v>459</v>
      </c>
      <c r="L220" s="820">
        <v>40392</v>
      </c>
      <c r="M220" s="24">
        <f>L220-L220*$C$4/100</f>
        <v>40392</v>
      </c>
    </row>
    <row r="221" spans="1:13" ht="23.25" customHeight="1">
      <c r="A221" s="222"/>
      <c r="B221" s="221" t="s">
        <v>556</v>
      </c>
      <c r="C221" s="2195" t="s">
        <v>551</v>
      </c>
      <c r="D221" s="2196"/>
      <c r="E221" s="200" t="s">
        <v>561</v>
      </c>
      <c r="F221" s="195"/>
      <c r="G221" s="195"/>
      <c r="H221" s="195"/>
      <c r="I221" s="195"/>
      <c r="J221" s="196"/>
      <c r="K221" s="823">
        <v>519</v>
      </c>
      <c r="L221" s="820">
        <v>45672</v>
      </c>
      <c r="M221" s="24">
        <f>L221-L221*$C$4/100</f>
        <v>45672</v>
      </c>
    </row>
    <row r="222" spans="1:13" ht="22.7" customHeight="1">
      <c r="A222" s="222"/>
      <c r="B222" s="221" t="s">
        <v>557</v>
      </c>
      <c r="C222" s="2195" t="s">
        <v>552</v>
      </c>
      <c r="D222" s="2196"/>
      <c r="E222" s="200" t="s">
        <v>562</v>
      </c>
      <c r="F222" s="195"/>
      <c r="G222" s="195"/>
      <c r="H222" s="195"/>
      <c r="I222" s="195"/>
      <c r="J222" s="196"/>
      <c r="K222" s="823">
        <v>581</v>
      </c>
      <c r="L222" s="820">
        <v>51128</v>
      </c>
      <c r="M222" s="24">
        <f>L222-L222*$C$4/100</f>
        <v>51128</v>
      </c>
    </row>
    <row r="223" spans="1:13">
      <c r="A223" s="160"/>
      <c r="B223" s="160"/>
      <c r="C223" s="160"/>
      <c r="D223" s="160"/>
      <c r="E223" s="160"/>
      <c r="F223" s="160"/>
      <c r="G223" s="160"/>
      <c r="H223" s="160"/>
      <c r="I223" s="160"/>
      <c r="J223" s="160"/>
      <c r="K223" s="151"/>
      <c r="M223" s="160"/>
    </row>
    <row r="224" spans="1:13">
      <c r="A224" s="2192" t="s">
        <v>173</v>
      </c>
      <c r="B224" s="2193"/>
      <c r="C224" s="2193"/>
      <c r="D224" s="2193"/>
      <c r="E224" s="2193"/>
      <c r="F224" s="2193"/>
      <c r="G224" s="2193"/>
      <c r="H224" s="2193"/>
      <c r="I224" s="2193"/>
      <c r="J224" s="2193"/>
      <c r="K224" s="2193"/>
      <c r="L224" s="2193"/>
      <c r="M224" s="2194"/>
    </row>
    <row r="225" spans="1:13" ht="25.5">
      <c r="A225" s="370"/>
      <c r="B225" s="371" t="s">
        <v>15</v>
      </c>
      <c r="C225" s="2185" t="s">
        <v>4</v>
      </c>
      <c r="D225" s="2186"/>
      <c r="E225" s="2186"/>
      <c r="F225" s="2186"/>
      <c r="G225" s="2186"/>
      <c r="H225" s="2186"/>
      <c r="I225" s="2186"/>
      <c r="J225" s="2187"/>
      <c r="K225" s="372" t="s">
        <v>9</v>
      </c>
      <c r="L225" s="853" t="s">
        <v>10</v>
      </c>
      <c r="M225" s="373" t="s">
        <v>80</v>
      </c>
    </row>
    <row r="226" spans="1:13">
      <c r="A226" s="2182" t="s">
        <v>174</v>
      </c>
      <c r="B226" s="2183"/>
      <c r="C226" s="2183"/>
      <c r="D226" s="2183"/>
      <c r="E226" s="2183"/>
      <c r="F226" s="2183"/>
      <c r="G226" s="2183"/>
      <c r="H226" s="2183"/>
      <c r="I226" s="2183"/>
      <c r="J226" s="2183"/>
      <c r="K226" s="2183"/>
      <c r="L226" s="2183"/>
      <c r="M226" s="2184"/>
    </row>
    <row r="227" spans="1:13" ht="15">
      <c r="A227" s="223"/>
      <c r="B227" s="223" t="s">
        <v>642</v>
      </c>
      <c r="C227" s="873" t="s">
        <v>249</v>
      </c>
      <c r="D227" s="874"/>
      <c r="E227" s="875"/>
      <c r="F227" s="875"/>
      <c r="G227" s="875"/>
      <c r="H227" s="875"/>
      <c r="I227" s="875"/>
      <c r="J227" s="876"/>
      <c r="K227" s="823">
        <v>20.770000000000003</v>
      </c>
      <c r="L227" s="820">
        <v>1910.84</v>
      </c>
      <c r="M227" s="24">
        <f t="shared" ref="M227:M239" si="5">L227-L227*$C$4/100</f>
        <v>1910.84</v>
      </c>
    </row>
    <row r="228" spans="1:13" ht="15">
      <c r="A228" s="223"/>
      <c r="B228" s="223" t="s">
        <v>643</v>
      </c>
      <c r="C228" s="873" t="s">
        <v>250</v>
      </c>
      <c r="D228" s="874"/>
      <c r="E228" s="875"/>
      <c r="F228" s="875"/>
      <c r="G228" s="875"/>
      <c r="H228" s="875"/>
      <c r="I228" s="875"/>
      <c r="J228" s="876"/>
      <c r="K228" s="823">
        <v>19.470000000000002</v>
      </c>
      <c r="L228" s="820">
        <v>1791.24</v>
      </c>
      <c r="M228" s="24">
        <f t="shared" si="5"/>
        <v>1791.24</v>
      </c>
    </row>
    <row r="229" spans="1:13">
      <c r="A229" s="223"/>
      <c r="B229" s="223" t="s">
        <v>644</v>
      </c>
      <c r="C229" s="877" t="s">
        <v>175</v>
      </c>
      <c r="D229" s="878"/>
      <c r="E229" s="878"/>
      <c r="F229" s="878"/>
      <c r="G229" s="874"/>
      <c r="H229" s="878"/>
      <c r="I229" s="878"/>
      <c r="J229" s="879"/>
      <c r="K229" s="823">
        <v>4.8099999999999996</v>
      </c>
      <c r="L229" s="820">
        <v>442.52</v>
      </c>
      <c r="M229" s="24">
        <f t="shared" si="5"/>
        <v>442.52</v>
      </c>
    </row>
    <row r="230" spans="1:13">
      <c r="A230" s="223"/>
      <c r="B230" s="223" t="s">
        <v>645</v>
      </c>
      <c r="C230" s="880" t="s">
        <v>176</v>
      </c>
      <c r="D230" s="878"/>
      <c r="E230" s="878"/>
      <c r="F230" s="878"/>
      <c r="G230" s="874"/>
      <c r="H230" s="878"/>
      <c r="I230" s="878"/>
      <c r="J230" s="879"/>
      <c r="K230" s="823">
        <v>11.02</v>
      </c>
      <c r="L230" s="820">
        <v>1013.84</v>
      </c>
      <c r="M230" s="24">
        <f t="shared" si="5"/>
        <v>1013.84</v>
      </c>
    </row>
    <row r="231" spans="1:13">
      <c r="A231" s="223"/>
      <c r="B231" s="223" t="s">
        <v>646</v>
      </c>
      <c r="C231" s="880" t="s">
        <v>177</v>
      </c>
      <c r="D231" s="875"/>
      <c r="E231" s="878"/>
      <c r="F231" s="874"/>
      <c r="G231" s="875"/>
      <c r="H231" s="875"/>
      <c r="I231" s="875"/>
      <c r="J231" s="876"/>
      <c r="K231" s="823">
        <v>14.41</v>
      </c>
      <c r="L231" s="820">
        <v>1325.72</v>
      </c>
      <c r="M231" s="24">
        <f t="shared" si="5"/>
        <v>1325.72</v>
      </c>
    </row>
    <row r="232" spans="1:13">
      <c r="A232" s="223"/>
      <c r="B232" s="223" t="s">
        <v>647</v>
      </c>
      <c r="C232" s="880" t="s">
        <v>178</v>
      </c>
      <c r="D232" s="878"/>
      <c r="E232" s="878"/>
      <c r="F232" s="874"/>
      <c r="G232" s="878"/>
      <c r="H232" s="878"/>
      <c r="I232" s="878"/>
      <c r="J232" s="879"/>
      <c r="K232" s="823">
        <v>31.75</v>
      </c>
      <c r="L232" s="820">
        <v>2921</v>
      </c>
      <c r="M232" s="24">
        <f t="shared" si="5"/>
        <v>2921</v>
      </c>
    </row>
    <row r="233" spans="1:13">
      <c r="A233" s="223"/>
      <c r="B233" s="223" t="s">
        <v>648</v>
      </c>
      <c r="C233" s="880" t="s">
        <v>179</v>
      </c>
      <c r="D233" s="878"/>
      <c r="E233" s="878"/>
      <c r="F233" s="874"/>
      <c r="G233" s="878"/>
      <c r="H233" s="878"/>
      <c r="I233" s="878"/>
      <c r="J233" s="881"/>
      <c r="K233" s="542">
        <v>21</v>
      </c>
      <c r="L233" s="820">
        <v>1932</v>
      </c>
      <c r="M233" s="24">
        <f t="shared" si="5"/>
        <v>1932</v>
      </c>
    </row>
    <row r="234" spans="1:13" ht="12.75" customHeight="1">
      <c r="A234" s="223"/>
      <c r="B234" s="223" t="s">
        <v>649</v>
      </c>
      <c r="C234" s="2181" t="s">
        <v>297</v>
      </c>
      <c r="D234" s="2176"/>
      <c r="E234" s="2176"/>
      <c r="F234" s="2176"/>
      <c r="G234" s="2176"/>
      <c r="H234" s="2176"/>
      <c r="I234" s="2176"/>
      <c r="J234" s="2177"/>
      <c r="K234" s="823">
        <v>42.769999999999996</v>
      </c>
      <c r="L234" s="820">
        <v>3934.84</v>
      </c>
      <c r="M234" s="24">
        <f t="shared" si="5"/>
        <v>3934.84</v>
      </c>
    </row>
    <row r="235" spans="1:13">
      <c r="A235" s="223"/>
      <c r="B235" s="223" t="s">
        <v>650</v>
      </c>
      <c r="C235" s="2175" t="s">
        <v>180</v>
      </c>
      <c r="D235" s="2176"/>
      <c r="E235" s="2176"/>
      <c r="F235" s="2176"/>
      <c r="G235" s="2176"/>
      <c r="H235" s="2176"/>
      <c r="I235" s="2176"/>
      <c r="J235" s="2177"/>
      <c r="K235" s="823">
        <v>22.990000000000002</v>
      </c>
      <c r="L235" s="820">
        <v>2115.08</v>
      </c>
      <c r="M235" s="24">
        <f t="shared" si="5"/>
        <v>2115.08</v>
      </c>
    </row>
    <row r="236" spans="1:13">
      <c r="A236" s="223"/>
      <c r="B236" s="223" t="s">
        <v>651</v>
      </c>
      <c r="C236" s="2175" t="s">
        <v>181</v>
      </c>
      <c r="D236" s="2176"/>
      <c r="E236" s="2176"/>
      <c r="F236" s="2176"/>
      <c r="G236" s="2176"/>
      <c r="H236" s="2176"/>
      <c r="I236" s="2176"/>
      <c r="J236" s="2177"/>
      <c r="K236" s="542">
        <v>21</v>
      </c>
      <c r="L236" s="820">
        <v>1932</v>
      </c>
      <c r="M236" s="24">
        <f t="shared" si="5"/>
        <v>1932</v>
      </c>
    </row>
    <row r="237" spans="1:13">
      <c r="A237" s="223"/>
      <c r="B237" s="223" t="s">
        <v>652</v>
      </c>
      <c r="C237" s="2175" t="s">
        <v>182</v>
      </c>
      <c r="D237" s="2176"/>
      <c r="E237" s="2176"/>
      <c r="F237" s="2176"/>
      <c r="G237" s="2176"/>
      <c r="H237" s="2176"/>
      <c r="I237" s="2176"/>
      <c r="J237" s="2177"/>
      <c r="K237" s="823">
        <v>16.580000000000002</v>
      </c>
      <c r="L237" s="820">
        <v>1525.36</v>
      </c>
      <c r="M237" s="24">
        <f t="shared" si="5"/>
        <v>1525.36</v>
      </c>
    </row>
    <row r="238" spans="1:13">
      <c r="A238" s="223"/>
      <c r="B238" s="223" t="s">
        <v>653</v>
      </c>
      <c r="C238" s="2175" t="s">
        <v>183</v>
      </c>
      <c r="D238" s="2176"/>
      <c r="E238" s="2176"/>
      <c r="F238" s="2176"/>
      <c r="G238" s="2176"/>
      <c r="H238" s="2176"/>
      <c r="I238" s="2176"/>
      <c r="J238" s="2177"/>
      <c r="K238" s="823">
        <v>15.18</v>
      </c>
      <c r="L238" s="820">
        <v>1396.56</v>
      </c>
      <c r="M238" s="24">
        <f t="shared" si="5"/>
        <v>1396.56</v>
      </c>
    </row>
    <row r="239" spans="1:13">
      <c r="A239" s="223"/>
      <c r="B239" s="223" t="s">
        <v>669</v>
      </c>
      <c r="C239" s="2181" t="s">
        <v>184</v>
      </c>
      <c r="D239" s="2176"/>
      <c r="E239" s="2176"/>
      <c r="F239" s="2176"/>
      <c r="G239" s="2176"/>
      <c r="H239" s="2176"/>
      <c r="I239" s="2176"/>
      <c r="J239" s="2177"/>
      <c r="K239" s="823">
        <v>15.18</v>
      </c>
      <c r="L239" s="820">
        <v>1396.56</v>
      </c>
      <c r="M239" s="24">
        <f t="shared" si="5"/>
        <v>1396.56</v>
      </c>
    </row>
    <row r="240" spans="1:13">
      <c r="A240" s="2182" t="s">
        <v>185</v>
      </c>
      <c r="B240" s="2183"/>
      <c r="C240" s="2183"/>
      <c r="D240" s="2183"/>
      <c r="E240" s="2183"/>
      <c r="F240" s="2183"/>
      <c r="G240" s="2183"/>
      <c r="H240" s="2183"/>
      <c r="I240" s="2183"/>
      <c r="J240" s="2183"/>
      <c r="K240" s="2183"/>
      <c r="L240" s="2183"/>
      <c r="M240" s="2184"/>
    </row>
    <row r="241" spans="1:13">
      <c r="A241" s="223"/>
      <c r="B241" s="223" t="s">
        <v>654</v>
      </c>
      <c r="C241" s="2175" t="s">
        <v>251</v>
      </c>
      <c r="D241" s="2176"/>
      <c r="E241" s="2176"/>
      <c r="F241" s="2176"/>
      <c r="G241" s="2176"/>
      <c r="H241" s="2176"/>
      <c r="I241" s="2176"/>
      <c r="J241" s="2177"/>
      <c r="K241" s="823">
        <v>31.75</v>
      </c>
      <c r="L241" s="820">
        <v>2921</v>
      </c>
      <c r="M241" s="24">
        <f t="shared" ref="M241:M253" si="6">L241-L241*$C$4/100</f>
        <v>2921</v>
      </c>
    </row>
    <row r="242" spans="1:13">
      <c r="A242" s="223"/>
      <c r="B242" s="223" t="s">
        <v>655</v>
      </c>
      <c r="C242" s="2175" t="s">
        <v>252</v>
      </c>
      <c r="D242" s="2176"/>
      <c r="E242" s="2176"/>
      <c r="F242" s="2176"/>
      <c r="G242" s="2176"/>
      <c r="H242" s="2176"/>
      <c r="I242" s="2176"/>
      <c r="J242" s="2177"/>
      <c r="K242" s="823">
        <v>28.89</v>
      </c>
      <c r="L242" s="820">
        <v>2657.88</v>
      </c>
      <c r="M242" s="24">
        <f t="shared" si="6"/>
        <v>2657.88</v>
      </c>
    </row>
    <row r="243" spans="1:13">
      <c r="A243" s="223"/>
      <c r="B243" s="223" t="s">
        <v>656</v>
      </c>
      <c r="C243" s="2175" t="s">
        <v>253</v>
      </c>
      <c r="D243" s="2176"/>
      <c r="E243" s="2176"/>
      <c r="F243" s="2176"/>
      <c r="G243" s="2176"/>
      <c r="H243" s="2176"/>
      <c r="I243" s="2176"/>
      <c r="J243" s="2177"/>
      <c r="K243" s="823">
        <v>35.909999999999997</v>
      </c>
      <c r="L243" s="820">
        <v>3303.72</v>
      </c>
      <c r="M243" s="24">
        <f t="shared" si="6"/>
        <v>3303.72</v>
      </c>
    </row>
    <row r="244" spans="1:13">
      <c r="A244" s="223"/>
      <c r="B244" s="223" t="s">
        <v>656</v>
      </c>
      <c r="C244" s="2175" t="s">
        <v>186</v>
      </c>
      <c r="D244" s="2176"/>
      <c r="E244" s="2176"/>
      <c r="F244" s="2176"/>
      <c r="G244" s="2176"/>
      <c r="H244" s="2176"/>
      <c r="I244" s="2176"/>
      <c r="J244" s="2177"/>
      <c r="K244" s="823">
        <v>35.909999999999997</v>
      </c>
      <c r="L244" s="820">
        <v>3303.72</v>
      </c>
      <c r="M244" s="24">
        <f t="shared" si="6"/>
        <v>3303.72</v>
      </c>
    </row>
    <row r="245" spans="1:13">
      <c r="A245" s="223"/>
      <c r="B245" s="223" t="s">
        <v>657</v>
      </c>
      <c r="C245" s="2175" t="s">
        <v>254</v>
      </c>
      <c r="D245" s="2176"/>
      <c r="E245" s="2176"/>
      <c r="F245" s="2176"/>
      <c r="G245" s="2176"/>
      <c r="H245" s="2176"/>
      <c r="I245" s="2176"/>
      <c r="J245" s="2177"/>
      <c r="K245" s="823">
        <v>28.990000000000002</v>
      </c>
      <c r="L245" s="820">
        <v>2667.08</v>
      </c>
      <c r="M245" s="24">
        <f t="shared" si="6"/>
        <v>2667.08</v>
      </c>
    </row>
    <row r="246" spans="1:13">
      <c r="A246" s="223"/>
      <c r="B246" s="223" t="s">
        <v>658</v>
      </c>
      <c r="C246" s="2175" t="s">
        <v>187</v>
      </c>
      <c r="D246" s="2176"/>
      <c r="E246" s="2176"/>
      <c r="F246" s="2176"/>
      <c r="G246" s="2176"/>
      <c r="H246" s="2176"/>
      <c r="I246" s="2176"/>
      <c r="J246" s="2177"/>
      <c r="K246" s="823">
        <v>40.059999999999995</v>
      </c>
      <c r="L246" s="820">
        <v>3685.52</v>
      </c>
      <c r="M246" s="24">
        <f t="shared" si="6"/>
        <v>3685.52</v>
      </c>
    </row>
    <row r="247" spans="1:13">
      <c r="A247" s="223"/>
      <c r="B247" s="223" t="s">
        <v>670</v>
      </c>
      <c r="C247" s="2175" t="s">
        <v>188</v>
      </c>
      <c r="D247" s="2176"/>
      <c r="E247" s="2176"/>
      <c r="F247" s="2176"/>
      <c r="G247" s="2176"/>
      <c r="H247" s="2176"/>
      <c r="I247" s="2176"/>
      <c r="J247" s="2177"/>
      <c r="K247" s="823">
        <v>38.699999999999996</v>
      </c>
      <c r="L247" s="820">
        <v>3560.4</v>
      </c>
      <c r="M247" s="24">
        <f t="shared" si="6"/>
        <v>3560.4</v>
      </c>
    </row>
    <row r="248" spans="1:13" ht="12.75" customHeight="1">
      <c r="A248" s="223"/>
      <c r="B248" s="223" t="s">
        <v>659</v>
      </c>
      <c r="C248" s="2175" t="s">
        <v>189</v>
      </c>
      <c r="D248" s="2176"/>
      <c r="E248" s="2176"/>
      <c r="F248" s="2176"/>
      <c r="G248" s="2176"/>
      <c r="H248" s="2176"/>
      <c r="I248" s="2176"/>
      <c r="J248" s="2177"/>
      <c r="K248" s="823">
        <v>13.18</v>
      </c>
      <c r="L248" s="820">
        <v>1212.56</v>
      </c>
      <c r="M248" s="24">
        <f t="shared" si="6"/>
        <v>1212.56</v>
      </c>
    </row>
    <row r="249" spans="1:13">
      <c r="A249" s="223"/>
      <c r="B249" s="223" t="s">
        <v>673</v>
      </c>
      <c r="C249" s="2175" t="s">
        <v>190</v>
      </c>
      <c r="D249" s="2176"/>
      <c r="E249" s="2176"/>
      <c r="F249" s="2176"/>
      <c r="G249" s="2176"/>
      <c r="H249" s="2176"/>
      <c r="I249" s="2176"/>
      <c r="J249" s="2177"/>
      <c r="K249" s="823">
        <v>17.12</v>
      </c>
      <c r="L249" s="820">
        <v>1575.04</v>
      </c>
      <c r="M249" s="24">
        <f t="shared" si="6"/>
        <v>1575.04</v>
      </c>
    </row>
    <row r="250" spans="1:13">
      <c r="A250" s="223"/>
      <c r="B250" s="223" t="s">
        <v>660</v>
      </c>
      <c r="C250" s="2175" t="s">
        <v>191</v>
      </c>
      <c r="D250" s="2176"/>
      <c r="E250" s="2176"/>
      <c r="F250" s="2176"/>
      <c r="G250" s="2176"/>
      <c r="H250" s="2176"/>
      <c r="I250" s="2176"/>
      <c r="J250" s="2177"/>
      <c r="K250" s="823">
        <v>51.059999999999995</v>
      </c>
      <c r="L250" s="820">
        <v>4697.5200000000004</v>
      </c>
      <c r="M250" s="24">
        <f t="shared" si="6"/>
        <v>4697.5200000000004</v>
      </c>
    </row>
    <row r="251" spans="1:13">
      <c r="A251" s="223"/>
      <c r="B251" s="223" t="s">
        <v>677</v>
      </c>
      <c r="C251" s="2175" t="s">
        <v>192</v>
      </c>
      <c r="D251" s="2176"/>
      <c r="E251" s="2176"/>
      <c r="F251" s="2176"/>
      <c r="G251" s="2176"/>
      <c r="H251" s="2176"/>
      <c r="I251" s="2176"/>
      <c r="J251" s="2177"/>
      <c r="K251" s="823">
        <v>44.58</v>
      </c>
      <c r="L251" s="820">
        <v>4101.3599999999997</v>
      </c>
      <c r="M251" s="24">
        <f t="shared" si="6"/>
        <v>4101.3599999999997</v>
      </c>
    </row>
    <row r="252" spans="1:13">
      <c r="A252" s="223"/>
      <c r="B252" s="223" t="s">
        <v>661</v>
      </c>
      <c r="C252" s="2175" t="s">
        <v>193</v>
      </c>
      <c r="D252" s="2176"/>
      <c r="E252" s="2176"/>
      <c r="F252" s="2176"/>
      <c r="G252" s="2176"/>
      <c r="H252" s="2176"/>
      <c r="I252" s="2176"/>
      <c r="J252" s="2177"/>
      <c r="K252" s="823">
        <v>36.369999999999997</v>
      </c>
      <c r="L252" s="820">
        <v>3346.04</v>
      </c>
      <c r="M252" s="24">
        <f t="shared" si="6"/>
        <v>3346.04</v>
      </c>
    </row>
    <row r="253" spans="1:13">
      <c r="A253" s="882"/>
      <c r="B253" s="882" t="s">
        <v>671</v>
      </c>
      <c r="C253" s="2178" t="s">
        <v>194</v>
      </c>
      <c r="D253" s="2179"/>
      <c r="E253" s="2179"/>
      <c r="F253" s="2179"/>
      <c r="G253" s="2179"/>
      <c r="H253" s="2179"/>
      <c r="I253" s="2179"/>
      <c r="J253" s="2180"/>
      <c r="K253" s="823">
        <v>36.93</v>
      </c>
      <c r="L253" s="820">
        <v>3397.56</v>
      </c>
      <c r="M253" s="24">
        <f t="shared" si="6"/>
        <v>3397.56</v>
      </c>
    </row>
    <row r="254" spans="1:13" ht="12.75" customHeight="1">
      <c r="A254" s="2238" t="s">
        <v>2050</v>
      </c>
      <c r="B254" s="2239"/>
      <c r="C254" s="2239"/>
      <c r="D254" s="2239"/>
      <c r="E254" s="2239"/>
      <c r="F254" s="2239"/>
      <c r="G254" s="2239"/>
      <c r="H254" s="2239"/>
      <c r="I254" s="2239"/>
      <c r="J254" s="2239"/>
      <c r="K254" s="2239"/>
      <c r="L254" s="2239"/>
      <c r="M254" s="2240"/>
    </row>
    <row r="255" spans="1:13">
      <c r="B255" s="228" t="s">
        <v>1015</v>
      </c>
      <c r="C255" s="2233" t="s">
        <v>1020</v>
      </c>
      <c r="D255" s="2234"/>
      <c r="E255" s="2234"/>
      <c r="F255" s="2234"/>
      <c r="G255" s="2234"/>
      <c r="H255" s="2234"/>
      <c r="I255" s="2234"/>
      <c r="J255" s="2234"/>
      <c r="K255" s="823">
        <v>43.72</v>
      </c>
      <c r="L255" s="820">
        <v>3585</v>
      </c>
      <c r="M255" s="24">
        <f t="shared" ref="M255:M279" si="7">L255-L255*$C$4/100</f>
        <v>3585</v>
      </c>
    </row>
    <row r="256" spans="1:13" ht="13.9" customHeight="1">
      <c r="B256" s="223" t="s">
        <v>1016</v>
      </c>
      <c r="C256" s="2230" t="s">
        <v>1021</v>
      </c>
      <c r="D256" s="2231"/>
      <c r="E256" s="2231"/>
      <c r="F256" s="2231"/>
      <c r="G256" s="2231"/>
      <c r="H256" s="2231"/>
      <c r="I256" s="2231"/>
      <c r="J256" s="2232"/>
      <c r="K256" s="823">
        <v>30.55</v>
      </c>
      <c r="L256" s="820">
        <v>2400</v>
      </c>
      <c r="M256" s="24">
        <f t="shared" si="7"/>
        <v>2400</v>
      </c>
    </row>
    <row r="257" spans="2:13">
      <c r="B257" s="223" t="s">
        <v>1017</v>
      </c>
      <c r="C257" s="2235" t="s">
        <v>1022</v>
      </c>
      <c r="D257" s="2236"/>
      <c r="E257" s="2236"/>
      <c r="F257" s="2236"/>
      <c r="G257" s="2236"/>
      <c r="H257" s="2236"/>
      <c r="I257" s="2236"/>
      <c r="J257" s="2237"/>
      <c r="K257" s="823">
        <v>25.9</v>
      </c>
      <c r="L257" s="820">
        <v>2124</v>
      </c>
      <c r="M257" s="24">
        <f t="shared" si="7"/>
        <v>2124</v>
      </c>
    </row>
    <row r="258" spans="2:13">
      <c r="B258" s="280" t="s">
        <v>1648</v>
      </c>
      <c r="C258" s="281" t="s">
        <v>1649</v>
      </c>
      <c r="D258" s="282"/>
      <c r="E258" s="282"/>
      <c r="F258" s="282"/>
      <c r="G258" s="282"/>
      <c r="H258" s="282"/>
      <c r="I258" s="282"/>
      <c r="J258" s="854"/>
      <c r="K258" s="823">
        <v>12.44</v>
      </c>
      <c r="L258" s="820">
        <v>1020</v>
      </c>
      <c r="M258" s="24">
        <f t="shared" si="7"/>
        <v>1020</v>
      </c>
    </row>
    <row r="259" spans="2:13">
      <c r="B259" s="223" t="s">
        <v>1018</v>
      </c>
      <c r="C259" s="2235" t="s">
        <v>1023</v>
      </c>
      <c r="D259" s="2236"/>
      <c r="E259" s="2236"/>
      <c r="F259" s="2236"/>
      <c r="G259" s="2236"/>
      <c r="H259" s="2236"/>
      <c r="I259" s="2236"/>
      <c r="J259" s="2237"/>
      <c r="K259" s="823">
        <v>19.57</v>
      </c>
      <c r="L259" s="820">
        <v>1500</v>
      </c>
      <c r="M259" s="24">
        <f t="shared" si="7"/>
        <v>1500</v>
      </c>
    </row>
    <row r="260" spans="2:13">
      <c r="B260" s="223" t="s">
        <v>1019</v>
      </c>
      <c r="C260" s="2235" t="s">
        <v>1024</v>
      </c>
      <c r="D260" s="2236"/>
      <c r="E260" s="2236"/>
      <c r="F260" s="2236"/>
      <c r="G260" s="2236"/>
      <c r="H260" s="2236"/>
      <c r="I260" s="2236"/>
      <c r="J260" s="2237"/>
      <c r="K260" s="823">
        <v>8.16</v>
      </c>
      <c r="L260" s="820">
        <v>669</v>
      </c>
      <c r="M260" s="24">
        <f t="shared" si="7"/>
        <v>669</v>
      </c>
    </row>
    <row r="261" spans="2:13">
      <c r="B261" s="307" t="s">
        <v>1792</v>
      </c>
      <c r="C261" s="2089" t="s">
        <v>1793</v>
      </c>
      <c r="D261" s="2090"/>
      <c r="E261" s="2090"/>
      <c r="F261" s="2090"/>
      <c r="G261" s="2090"/>
      <c r="H261" s="2090"/>
      <c r="I261" s="2090"/>
      <c r="J261" s="2091"/>
      <c r="K261" s="823">
        <v>29.27</v>
      </c>
      <c r="L261" s="820">
        <v>2400</v>
      </c>
      <c r="M261" s="24">
        <f t="shared" si="7"/>
        <v>2400</v>
      </c>
    </row>
    <row r="262" spans="2:13">
      <c r="B262" s="307" t="s">
        <v>1794</v>
      </c>
      <c r="C262" s="2089" t="s">
        <v>1795</v>
      </c>
      <c r="D262" s="2090"/>
      <c r="E262" s="2090"/>
      <c r="F262" s="2090"/>
      <c r="G262" s="2090"/>
      <c r="H262" s="2090"/>
      <c r="I262" s="2090"/>
      <c r="J262" s="2091"/>
      <c r="K262" s="823">
        <v>29.27</v>
      </c>
      <c r="L262" s="820">
        <v>1995</v>
      </c>
      <c r="M262" s="24">
        <f t="shared" si="7"/>
        <v>1995</v>
      </c>
    </row>
    <row r="263" spans="2:13">
      <c r="B263" s="307" t="s">
        <v>1796</v>
      </c>
      <c r="C263" s="2089" t="s">
        <v>1797</v>
      </c>
      <c r="D263" s="2090"/>
      <c r="E263" s="2090"/>
      <c r="F263" s="2090"/>
      <c r="G263" s="2090"/>
      <c r="H263" s="2090"/>
      <c r="I263" s="2090"/>
      <c r="J263" s="2091"/>
      <c r="K263" s="823">
        <v>14.63</v>
      </c>
      <c r="L263" s="820">
        <v>1200</v>
      </c>
      <c r="M263" s="24">
        <f t="shared" si="7"/>
        <v>1200</v>
      </c>
    </row>
    <row r="264" spans="2:13">
      <c r="B264" s="307" t="s">
        <v>1798</v>
      </c>
      <c r="C264" s="2089" t="s">
        <v>1799</v>
      </c>
      <c r="D264" s="2090"/>
      <c r="E264" s="2090"/>
      <c r="F264" s="2090"/>
      <c r="G264" s="2090"/>
      <c r="H264" s="2090"/>
      <c r="I264" s="2090"/>
      <c r="J264" s="2091"/>
      <c r="K264" s="823">
        <v>14.63</v>
      </c>
      <c r="L264" s="820">
        <v>720</v>
      </c>
      <c r="M264" s="24">
        <f t="shared" si="7"/>
        <v>720</v>
      </c>
    </row>
    <row r="265" spans="2:13">
      <c r="B265" s="307" t="s">
        <v>1800</v>
      </c>
      <c r="C265" s="2089" t="s">
        <v>1801</v>
      </c>
      <c r="D265" s="2090"/>
      <c r="E265" s="2090"/>
      <c r="F265" s="2090"/>
      <c r="G265" s="2090"/>
      <c r="H265" s="2090"/>
      <c r="I265" s="2090"/>
      <c r="J265" s="2091"/>
      <c r="K265" s="823">
        <v>24.7</v>
      </c>
      <c r="L265" s="820">
        <v>2025</v>
      </c>
      <c r="M265" s="24">
        <f t="shared" si="7"/>
        <v>2025</v>
      </c>
    </row>
    <row r="266" spans="2:13">
      <c r="B266" s="307" t="s">
        <v>1802</v>
      </c>
      <c r="C266" s="2089" t="s">
        <v>1803</v>
      </c>
      <c r="D266" s="2090"/>
      <c r="E266" s="2090"/>
      <c r="F266" s="2090"/>
      <c r="G266" s="2090"/>
      <c r="H266" s="2090"/>
      <c r="I266" s="2090"/>
      <c r="J266" s="2091"/>
      <c r="K266" s="823">
        <v>20.12</v>
      </c>
      <c r="L266" s="820">
        <v>1650</v>
      </c>
      <c r="M266" s="24">
        <f t="shared" si="7"/>
        <v>1650</v>
      </c>
    </row>
    <row r="267" spans="2:13">
      <c r="B267" s="307" t="s">
        <v>1804</v>
      </c>
      <c r="C267" s="2089" t="s">
        <v>1805</v>
      </c>
      <c r="D267" s="2090"/>
      <c r="E267" s="2090"/>
      <c r="F267" s="2090"/>
      <c r="G267" s="2090"/>
      <c r="H267" s="2090"/>
      <c r="I267" s="2090"/>
      <c r="J267" s="2091"/>
      <c r="K267" s="823">
        <v>25.61</v>
      </c>
      <c r="L267" s="820">
        <v>2100</v>
      </c>
      <c r="M267" s="24">
        <f t="shared" si="7"/>
        <v>2100</v>
      </c>
    </row>
    <row r="268" spans="2:13">
      <c r="B268" s="307" t="s">
        <v>1806</v>
      </c>
      <c r="C268" s="2089" t="s">
        <v>1807</v>
      </c>
      <c r="D268" s="2090"/>
      <c r="E268" s="2090"/>
      <c r="F268" s="2090"/>
      <c r="G268" s="2090"/>
      <c r="H268" s="2090"/>
      <c r="I268" s="2090"/>
      <c r="J268" s="2091"/>
      <c r="K268" s="823">
        <v>22.87</v>
      </c>
      <c r="L268" s="820">
        <v>1875</v>
      </c>
      <c r="M268" s="24">
        <f t="shared" si="7"/>
        <v>1875</v>
      </c>
    </row>
    <row r="269" spans="2:13">
      <c r="B269" s="307" t="s">
        <v>1808</v>
      </c>
      <c r="C269" s="2089" t="s">
        <v>1809</v>
      </c>
      <c r="D269" s="2090"/>
      <c r="E269" s="2090"/>
      <c r="F269" s="2090"/>
      <c r="G269" s="2090"/>
      <c r="H269" s="2090"/>
      <c r="I269" s="2090"/>
      <c r="J269" s="2091"/>
      <c r="K269" s="823">
        <v>42.07</v>
      </c>
      <c r="L269" s="820">
        <v>3450</v>
      </c>
      <c r="M269" s="24">
        <f t="shared" si="7"/>
        <v>3450</v>
      </c>
    </row>
    <row r="270" spans="2:13">
      <c r="B270" s="307" t="s">
        <v>1810</v>
      </c>
      <c r="C270" s="2089" t="s">
        <v>1811</v>
      </c>
      <c r="D270" s="2090"/>
      <c r="E270" s="2090"/>
      <c r="F270" s="2090"/>
      <c r="G270" s="2090"/>
      <c r="H270" s="2090"/>
      <c r="I270" s="2090"/>
      <c r="J270" s="2091"/>
      <c r="K270" s="823">
        <v>27.44</v>
      </c>
      <c r="L270" s="820">
        <v>2250</v>
      </c>
      <c r="M270" s="24">
        <f t="shared" si="7"/>
        <v>2250</v>
      </c>
    </row>
    <row r="271" spans="2:13">
      <c r="B271" s="307" t="s">
        <v>1812</v>
      </c>
      <c r="C271" s="2089" t="s">
        <v>1813</v>
      </c>
      <c r="D271" s="2090"/>
      <c r="E271" s="2090"/>
      <c r="F271" s="2090"/>
      <c r="G271" s="2090"/>
      <c r="H271" s="2090"/>
      <c r="I271" s="2090"/>
      <c r="J271" s="2091"/>
      <c r="K271" s="823">
        <v>17.34</v>
      </c>
      <c r="L271" s="820">
        <v>1422</v>
      </c>
      <c r="M271" s="24">
        <f t="shared" si="7"/>
        <v>1422</v>
      </c>
    </row>
    <row r="272" spans="2:13">
      <c r="B272" s="307" t="s">
        <v>1814</v>
      </c>
      <c r="C272" s="2089" t="s">
        <v>1815</v>
      </c>
      <c r="D272" s="2090"/>
      <c r="E272" s="2090"/>
      <c r="F272" s="2090"/>
      <c r="G272" s="2090"/>
      <c r="H272" s="2090"/>
      <c r="I272" s="2090"/>
      <c r="J272" s="2091"/>
      <c r="K272" s="823">
        <v>6.4</v>
      </c>
      <c r="L272" s="820">
        <v>525</v>
      </c>
      <c r="M272" s="24">
        <f t="shared" si="7"/>
        <v>525</v>
      </c>
    </row>
    <row r="273" spans="1:13">
      <c r="B273" s="307" t="s">
        <v>1816</v>
      </c>
      <c r="C273" s="2089" t="s">
        <v>1817</v>
      </c>
      <c r="D273" s="2090"/>
      <c r="E273" s="2090"/>
      <c r="F273" s="2090"/>
      <c r="G273" s="2090"/>
      <c r="H273" s="2090"/>
      <c r="I273" s="2090"/>
      <c r="J273" s="2091"/>
      <c r="K273" s="823">
        <v>46.28</v>
      </c>
      <c r="L273" s="820">
        <v>3795</v>
      </c>
      <c r="M273" s="24">
        <f t="shared" si="7"/>
        <v>3795</v>
      </c>
    </row>
    <row r="274" spans="1:13">
      <c r="B274" s="307" t="s">
        <v>1818</v>
      </c>
      <c r="C274" s="2089" t="s">
        <v>1819</v>
      </c>
      <c r="D274" s="2090"/>
      <c r="E274" s="2090"/>
      <c r="F274" s="2090"/>
      <c r="G274" s="2090"/>
      <c r="H274" s="2090"/>
      <c r="I274" s="2090"/>
      <c r="J274" s="2091"/>
      <c r="K274" s="823">
        <v>31.46</v>
      </c>
      <c r="L274" s="820">
        <v>2580</v>
      </c>
      <c r="M274" s="24">
        <f t="shared" si="7"/>
        <v>2580</v>
      </c>
    </row>
    <row r="275" spans="1:13">
      <c r="B275" s="307" t="s">
        <v>1820</v>
      </c>
      <c r="C275" s="2089" t="s">
        <v>1821</v>
      </c>
      <c r="D275" s="2090"/>
      <c r="E275" s="2090"/>
      <c r="F275" s="2090"/>
      <c r="G275" s="2090"/>
      <c r="H275" s="2090"/>
      <c r="I275" s="2090"/>
      <c r="J275" s="2091"/>
      <c r="K275" s="823">
        <v>27.44</v>
      </c>
      <c r="L275" s="820">
        <v>2250</v>
      </c>
      <c r="M275" s="24">
        <f t="shared" si="7"/>
        <v>2250</v>
      </c>
    </row>
    <row r="276" spans="1:13">
      <c r="B276" s="307" t="s">
        <v>1822</v>
      </c>
      <c r="C276" s="2089" t="s">
        <v>1823</v>
      </c>
      <c r="D276" s="2090"/>
      <c r="E276" s="2090"/>
      <c r="F276" s="2090"/>
      <c r="G276" s="2090"/>
      <c r="H276" s="2090"/>
      <c r="I276" s="2090"/>
      <c r="J276" s="2091"/>
      <c r="K276" s="823">
        <v>40.24</v>
      </c>
      <c r="L276" s="820">
        <v>3300</v>
      </c>
      <c r="M276" s="24">
        <f t="shared" si="7"/>
        <v>3300</v>
      </c>
    </row>
    <row r="277" spans="1:13">
      <c r="B277" s="307" t="s">
        <v>1824</v>
      </c>
      <c r="C277" s="2089" t="s">
        <v>1825</v>
      </c>
      <c r="D277" s="2090"/>
      <c r="E277" s="2090"/>
      <c r="F277" s="2090"/>
      <c r="G277" s="2090"/>
      <c r="H277" s="2090"/>
      <c r="I277" s="2090"/>
      <c r="J277" s="2091"/>
      <c r="K277" s="823">
        <v>1.79</v>
      </c>
      <c r="L277" s="820">
        <v>147</v>
      </c>
      <c r="M277" s="24">
        <f t="shared" si="7"/>
        <v>147</v>
      </c>
    </row>
    <row r="278" spans="1:13">
      <c r="B278" s="307" t="s">
        <v>1826</v>
      </c>
      <c r="C278" s="2089" t="s">
        <v>1827</v>
      </c>
      <c r="D278" s="2090"/>
      <c r="E278" s="2090"/>
      <c r="F278" s="2090"/>
      <c r="G278" s="2090"/>
      <c r="H278" s="2090"/>
      <c r="I278" s="2090"/>
      <c r="J278" s="2091"/>
      <c r="K278" s="823">
        <v>2.74</v>
      </c>
      <c r="L278" s="820">
        <v>225</v>
      </c>
      <c r="M278" s="24">
        <f t="shared" si="7"/>
        <v>225</v>
      </c>
    </row>
    <row r="279" spans="1:13">
      <c r="B279" s="307" t="s">
        <v>1828</v>
      </c>
      <c r="C279" s="2089" t="s">
        <v>1829</v>
      </c>
      <c r="D279" s="2090"/>
      <c r="E279" s="2090"/>
      <c r="F279" s="2090"/>
      <c r="G279" s="2090"/>
      <c r="H279" s="2090"/>
      <c r="I279" s="2090"/>
      <c r="J279" s="2091"/>
      <c r="K279" s="823">
        <v>3</v>
      </c>
      <c r="L279" s="820">
        <v>246</v>
      </c>
      <c r="M279" s="24">
        <f t="shared" si="7"/>
        <v>246</v>
      </c>
    </row>
    <row r="280" spans="1:13" ht="12.75" customHeight="1">
      <c r="A280" s="2244" t="s">
        <v>195</v>
      </c>
      <c r="B280" s="2245"/>
      <c r="C280" s="2245"/>
      <c r="D280" s="2245"/>
      <c r="E280" s="2245"/>
      <c r="F280" s="2245"/>
      <c r="G280" s="2245"/>
      <c r="H280" s="2245"/>
      <c r="I280" s="2245"/>
      <c r="J280" s="2245"/>
      <c r="K280" s="2245"/>
      <c r="L280" s="2245"/>
      <c r="M280" s="2246"/>
    </row>
    <row r="281" spans="1:13">
      <c r="B281" s="278" t="s">
        <v>1644</v>
      </c>
      <c r="C281" s="279" t="s">
        <v>1645</v>
      </c>
      <c r="D281" s="855"/>
      <c r="E281" s="855"/>
      <c r="F281" s="855"/>
      <c r="G281" s="855"/>
      <c r="H281" s="855"/>
      <c r="I281" s="855"/>
      <c r="J281" s="856"/>
      <c r="K281" s="55">
        <v>263.2</v>
      </c>
      <c r="L281" s="812"/>
      <c r="M281" s="24">
        <f t="shared" ref="M281:M292" si="8">L281-L281*$C$4/100</f>
        <v>0</v>
      </c>
    </row>
    <row r="282" spans="1:13">
      <c r="B282" s="223" t="s">
        <v>1123</v>
      </c>
      <c r="C282" s="247" t="s">
        <v>1127</v>
      </c>
      <c r="D282" s="855"/>
      <c r="E282" s="855"/>
      <c r="F282" s="855"/>
      <c r="G282" s="855"/>
      <c r="H282" s="855"/>
      <c r="I282" s="855"/>
      <c r="J282" s="856"/>
      <c r="K282" s="823">
        <v>10.45</v>
      </c>
      <c r="L282" s="820">
        <v>857</v>
      </c>
      <c r="M282" s="24">
        <f t="shared" si="8"/>
        <v>857</v>
      </c>
    </row>
    <row r="283" spans="1:13">
      <c r="B283" s="307" t="s">
        <v>1830</v>
      </c>
      <c r="C283" s="308" t="s">
        <v>1831</v>
      </c>
      <c r="D283" s="309"/>
      <c r="E283" s="309"/>
      <c r="F283" s="309"/>
      <c r="G283" s="309"/>
      <c r="H283" s="309"/>
      <c r="I283" s="309"/>
      <c r="J283" s="310"/>
      <c r="K283" s="823">
        <v>48.06</v>
      </c>
      <c r="L283" s="820">
        <v>3941</v>
      </c>
      <c r="M283" s="24">
        <f t="shared" si="8"/>
        <v>3941</v>
      </c>
    </row>
    <row r="284" spans="1:13">
      <c r="B284" s="223" t="s">
        <v>1124</v>
      </c>
      <c r="C284" s="248" t="s">
        <v>1128</v>
      </c>
      <c r="D284" s="855"/>
      <c r="E284" s="855"/>
      <c r="F284" s="855"/>
      <c r="G284" s="855"/>
      <c r="H284" s="855"/>
      <c r="I284" s="855"/>
      <c r="J284" s="856"/>
      <c r="K284" s="883">
        <v>30.88</v>
      </c>
      <c r="L284" s="821">
        <v>2454.96</v>
      </c>
      <c r="M284" s="24">
        <f t="shared" si="8"/>
        <v>2454.96</v>
      </c>
    </row>
    <row r="285" spans="1:13">
      <c r="B285" s="223" t="s">
        <v>1125</v>
      </c>
      <c r="C285" s="248" t="s">
        <v>1129</v>
      </c>
      <c r="D285" s="855"/>
      <c r="E285" s="855"/>
      <c r="F285" s="855"/>
      <c r="G285" s="855"/>
      <c r="H285" s="855"/>
      <c r="I285" s="855"/>
      <c r="J285" s="856"/>
      <c r="K285" s="884">
        <v>31.12</v>
      </c>
      <c r="L285" s="821">
        <v>2474.04</v>
      </c>
      <c r="M285" s="24">
        <f t="shared" si="8"/>
        <v>2474.04</v>
      </c>
    </row>
    <row r="286" spans="1:13">
      <c r="B286" s="223" t="s">
        <v>1126</v>
      </c>
      <c r="C286" s="248" t="s">
        <v>1130</v>
      </c>
      <c r="D286" s="855"/>
      <c r="E286" s="855"/>
      <c r="F286" s="855"/>
      <c r="G286" s="855"/>
      <c r="H286" s="855"/>
      <c r="I286" s="855"/>
      <c r="J286" s="856"/>
      <c r="K286" s="823">
        <v>33.880000000000003</v>
      </c>
      <c r="L286" s="820">
        <v>2778</v>
      </c>
      <c r="M286" s="24">
        <f t="shared" si="8"/>
        <v>2778</v>
      </c>
    </row>
    <row r="287" spans="1:13">
      <c r="A287" s="223" t="s">
        <v>1651</v>
      </c>
      <c r="B287" s="228" t="s">
        <v>662</v>
      </c>
      <c r="C287" s="2241" t="s">
        <v>196</v>
      </c>
      <c r="D287" s="2242"/>
      <c r="E287" s="2242"/>
      <c r="F287" s="2242"/>
      <c r="G287" s="2242"/>
      <c r="H287" s="2242"/>
      <c r="I287" s="2242"/>
      <c r="J287" s="2243"/>
      <c r="K287" s="823">
        <v>30.16</v>
      </c>
      <c r="L287" s="820">
        <v>2774.72</v>
      </c>
      <c r="M287" s="24">
        <f t="shared" si="8"/>
        <v>2774.72</v>
      </c>
    </row>
    <row r="288" spans="1:13">
      <c r="A288" s="223"/>
      <c r="B288" s="223" t="s">
        <v>672</v>
      </c>
      <c r="C288" s="2175" t="s">
        <v>197</v>
      </c>
      <c r="D288" s="2176"/>
      <c r="E288" s="2176"/>
      <c r="F288" s="2176"/>
      <c r="G288" s="2176"/>
      <c r="H288" s="2176"/>
      <c r="I288" s="2176"/>
      <c r="J288" s="2177"/>
      <c r="K288" s="823">
        <v>72.740000000000009</v>
      </c>
      <c r="L288" s="820">
        <v>6692.08</v>
      </c>
      <c r="M288" s="24">
        <f t="shared" si="8"/>
        <v>6692.08</v>
      </c>
    </row>
    <row r="289" spans="1:13">
      <c r="A289" s="223"/>
      <c r="B289" s="223" t="s">
        <v>663</v>
      </c>
      <c r="C289" s="2175" t="s">
        <v>198</v>
      </c>
      <c r="D289" s="2176"/>
      <c r="E289" s="2176"/>
      <c r="F289" s="2176"/>
      <c r="G289" s="2176"/>
      <c r="H289" s="2176"/>
      <c r="I289" s="2176"/>
      <c r="J289" s="2177"/>
      <c r="K289" s="823">
        <v>28.89</v>
      </c>
      <c r="L289" s="820">
        <v>2657.88</v>
      </c>
      <c r="M289" s="24">
        <f t="shared" si="8"/>
        <v>2657.88</v>
      </c>
    </row>
    <row r="290" spans="1:13">
      <c r="A290" s="223"/>
      <c r="B290" s="223" t="s">
        <v>664</v>
      </c>
      <c r="C290" s="2175" t="s">
        <v>199</v>
      </c>
      <c r="D290" s="2176"/>
      <c r="E290" s="2176"/>
      <c r="F290" s="2176"/>
      <c r="G290" s="2176"/>
      <c r="H290" s="2176"/>
      <c r="I290" s="2176"/>
      <c r="J290" s="2177"/>
      <c r="K290" s="542">
        <v>232</v>
      </c>
      <c r="L290" s="821">
        <v>18444</v>
      </c>
      <c r="M290" s="24">
        <f t="shared" si="8"/>
        <v>18444</v>
      </c>
    </row>
    <row r="291" spans="1:13">
      <c r="A291" s="223"/>
      <c r="B291" s="223" t="s">
        <v>665</v>
      </c>
      <c r="C291" s="2175" t="s">
        <v>200</v>
      </c>
      <c r="D291" s="2176"/>
      <c r="E291" s="2176"/>
      <c r="F291" s="2176"/>
      <c r="G291" s="2176"/>
      <c r="H291" s="2176"/>
      <c r="I291" s="2176"/>
      <c r="J291" s="2177"/>
      <c r="K291" s="823">
        <v>75.290000000000006</v>
      </c>
      <c r="L291" s="820">
        <v>6926.68</v>
      </c>
      <c r="M291" s="24">
        <f t="shared" si="8"/>
        <v>6926.68</v>
      </c>
    </row>
    <row r="292" spans="1:13">
      <c r="A292" s="223"/>
      <c r="B292" s="223" t="s">
        <v>666</v>
      </c>
      <c r="C292" s="2175" t="s">
        <v>201</v>
      </c>
      <c r="D292" s="2176"/>
      <c r="E292" s="2176"/>
      <c r="F292" s="2176"/>
      <c r="G292" s="2176"/>
      <c r="H292" s="2176"/>
      <c r="I292" s="2176"/>
      <c r="J292" s="2177"/>
      <c r="K292" s="823">
        <v>56.62</v>
      </c>
      <c r="L292" s="820">
        <v>5209.04</v>
      </c>
      <c r="M292" s="24">
        <f t="shared" si="8"/>
        <v>5209.04</v>
      </c>
    </row>
    <row r="293" spans="1:13">
      <c r="K293" s="294"/>
    </row>
    <row r="294" spans="1:13" ht="15">
      <c r="A294" s="2221" t="s">
        <v>2051</v>
      </c>
      <c r="B294" s="2222"/>
      <c r="C294" s="2222"/>
      <c r="D294" s="2222"/>
      <c r="E294" s="2222"/>
      <c r="F294" s="2222"/>
      <c r="G294" s="2222"/>
      <c r="H294" s="2222"/>
      <c r="I294" s="2222"/>
      <c r="J294" s="2222"/>
      <c r="K294" s="2222"/>
      <c r="L294" s="2222"/>
      <c r="M294" s="2223"/>
    </row>
    <row r="295" spans="1:13">
      <c r="A295" s="266"/>
      <c r="B295" s="266" t="s">
        <v>15</v>
      </c>
      <c r="C295" s="2224" t="s">
        <v>4</v>
      </c>
      <c r="D295" s="2225"/>
      <c r="E295" s="2225"/>
      <c r="F295" s="2225"/>
      <c r="G295" s="2225"/>
      <c r="H295" s="2225"/>
      <c r="I295" s="2225"/>
      <c r="J295" s="2226"/>
      <c r="K295" s="576"/>
      <c r="L295" s="819"/>
      <c r="M295" s="277"/>
    </row>
    <row r="296" spans="1:13">
      <c r="A296" s="267"/>
      <c r="B296" s="268" t="s">
        <v>1216</v>
      </c>
      <c r="C296" s="2227" t="s">
        <v>1217</v>
      </c>
      <c r="D296" s="2228"/>
      <c r="E296" s="2228"/>
      <c r="F296" s="2228"/>
      <c r="G296" s="2228"/>
      <c r="H296" s="2228"/>
      <c r="I296" s="2228"/>
      <c r="J296" s="2229"/>
      <c r="K296" s="783">
        <v>149.41</v>
      </c>
      <c r="L296" s="820">
        <v>12230</v>
      </c>
      <c r="M296" s="24">
        <f>L296-L296*$C$4/100</f>
        <v>12230</v>
      </c>
    </row>
    <row r="297" spans="1:13">
      <c r="A297" s="267"/>
      <c r="B297" s="269" t="s">
        <v>1218</v>
      </c>
      <c r="C297" s="270" t="s">
        <v>1219</v>
      </c>
      <c r="D297" s="344"/>
      <c r="E297" s="344"/>
      <c r="F297" s="344"/>
      <c r="G297" s="344"/>
      <c r="H297" s="344"/>
      <c r="I297" s="344"/>
      <c r="J297" s="345"/>
      <c r="K297" s="784">
        <v>115.37</v>
      </c>
      <c r="L297" s="821">
        <v>9171.9150000000009</v>
      </c>
      <c r="M297" s="24">
        <f>L297-L297*$C$4/100</f>
        <v>9171.9150000000009</v>
      </c>
    </row>
    <row r="298" spans="1:13">
      <c r="A298" s="267"/>
      <c r="B298" s="269" t="s">
        <v>1646</v>
      </c>
      <c r="C298" s="270" t="s">
        <v>1647</v>
      </c>
      <c r="D298" s="344"/>
      <c r="E298" s="344"/>
      <c r="F298" s="344"/>
      <c r="G298" s="344"/>
      <c r="H298" s="344"/>
      <c r="I298" s="344"/>
      <c r="J298" s="345"/>
      <c r="K298" s="783">
        <v>152.80000000000001</v>
      </c>
      <c r="L298" s="820">
        <v>12530</v>
      </c>
      <c r="M298" s="24">
        <f>L298-L298*$C$4/100</f>
        <v>12530</v>
      </c>
    </row>
    <row r="299" spans="1:13" ht="15.75">
      <c r="A299" s="297" t="s">
        <v>1768</v>
      </c>
      <c r="K299" s="294"/>
    </row>
    <row r="300" spans="1:13" ht="15.75">
      <c r="A300" s="2254" t="s">
        <v>1741</v>
      </c>
      <c r="B300" s="2254"/>
      <c r="C300" s="2254"/>
      <c r="D300" s="2254"/>
      <c r="E300" s="2254"/>
      <c r="F300" s="2254"/>
      <c r="G300" s="2254"/>
      <c r="H300" s="2254"/>
      <c r="I300" s="2254"/>
      <c r="J300" s="2254"/>
      <c r="K300" s="2254"/>
      <c r="L300" s="2254"/>
      <c r="M300" s="2254"/>
    </row>
    <row r="301" spans="1:13">
      <c r="A301" s="295"/>
      <c r="B301" s="341" t="s">
        <v>1742</v>
      </c>
      <c r="C301" s="295"/>
      <c r="D301" s="295"/>
      <c r="E301" s="340" t="s">
        <v>1743</v>
      </c>
      <c r="F301" s="295"/>
      <c r="G301" s="341" t="s">
        <v>1742</v>
      </c>
      <c r="H301" s="295"/>
      <c r="I301" s="295"/>
      <c r="J301" s="295"/>
      <c r="K301" s="296"/>
      <c r="L301" s="851"/>
      <c r="M301" s="295"/>
    </row>
    <row r="302" spans="1:13" ht="38.25">
      <c r="A302" s="295"/>
      <c r="B302" s="2253" t="s">
        <v>1744</v>
      </c>
      <c r="C302" s="2253"/>
      <c r="D302" s="2253"/>
      <c r="E302" s="343" t="s">
        <v>1745</v>
      </c>
      <c r="F302" s="295"/>
      <c r="G302" s="342" t="s">
        <v>1746</v>
      </c>
      <c r="H302" s="342"/>
      <c r="I302" s="342"/>
      <c r="J302" s="295"/>
      <c r="K302" s="296"/>
      <c r="L302" s="851"/>
      <c r="M302" s="295"/>
    </row>
    <row r="303" spans="1:13">
      <c r="A303" s="295"/>
      <c r="B303" s="2253" t="s">
        <v>1747</v>
      </c>
      <c r="C303" s="2253"/>
      <c r="D303" s="2253"/>
      <c r="E303" s="340">
        <v>5680020</v>
      </c>
      <c r="F303" s="295"/>
      <c r="G303" s="2255" t="s">
        <v>1748</v>
      </c>
      <c r="H303" s="2255"/>
      <c r="I303" s="2255"/>
      <c r="J303" s="2255"/>
      <c r="K303" s="2255"/>
      <c r="L303" s="2256"/>
      <c r="M303" s="295"/>
    </row>
    <row r="304" spans="1:13">
      <c r="A304" s="295"/>
      <c r="B304" s="2255" t="s">
        <v>1749</v>
      </c>
      <c r="C304" s="2255"/>
      <c r="D304" s="2255"/>
      <c r="E304" s="2257" t="s">
        <v>1750</v>
      </c>
      <c r="F304" s="295"/>
      <c r="G304" s="2255"/>
      <c r="H304" s="2255"/>
      <c r="I304" s="2255"/>
      <c r="J304" s="2255"/>
      <c r="K304" s="2255"/>
      <c r="L304" s="2256"/>
      <c r="M304" s="295"/>
    </row>
    <row r="305" spans="1:13">
      <c r="A305" s="295"/>
      <c r="B305" s="2255"/>
      <c r="C305" s="2255"/>
      <c r="D305" s="2255"/>
      <c r="E305" s="2257"/>
      <c r="F305" s="295"/>
      <c r="G305" s="2253" t="s">
        <v>1751</v>
      </c>
      <c r="H305" s="2253"/>
      <c r="I305" s="2253"/>
      <c r="J305" s="2253"/>
      <c r="K305" s="2253"/>
      <c r="L305" s="851"/>
      <c r="M305" s="295"/>
    </row>
    <row r="306" spans="1:13">
      <c r="A306" s="295"/>
      <c r="B306" s="2255"/>
      <c r="C306" s="2255"/>
      <c r="D306" s="2255"/>
      <c r="E306" s="2257"/>
      <c r="F306" s="295"/>
      <c r="G306" s="2255" t="s">
        <v>1752</v>
      </c>
      <c r="H306" s="2255"/>
      <c r="I306" s="2255"/>
      <c r="J306" s="2255"/>
      <c r="K306" s="2255"/>
      <c r="L306" s="2256"/>
      <c r="M306" s="295"/>
    </row>
    <row r="307" spans="1:13">
      <c r="A307" s="295"/>
      <c r="B307" s="2255"/>
      <c r="C307" s="2255"/>
      <c r="D307" s="2255"/>
      <c r="E307" s="2257"/>
      <c r="F307" s="295"/>
      <c r="G307" s="2255"/>
      <c r="H307" s="2255"/>
      <c r="I307" s="2255"/>
      <c r="J307" s="2255"/>
      <c r="K307" s="2255"/>
      <c r="L307" s="2256"/>
      <c r="M307" s="295"/>
    </row>
    <row r="308" spans="1:13">
      <c r="A308" s="295"/>
      <c r="B308" s="2255"/>
      <c r="C308" s="2255"/>
      <c r="D308" s="2255"/>
      <c r="E308" s="2257"/>
      <c r="F308" s="295"/>
      <c r="G308" s="2255" t="s">
        <v>1753</v>
      </c>
      <c r="H308" s="2255"/>
      <c r="I308" s="2255"/>
      <c r="J308" s="2255"/>
      <c r="K308" s="2255"/>
      <c r="L308" s="2256"/>
      <c r="M308" s="295"/>
    </row>
    <row r="309" spans="1:13">
      <c r="A309" s="295"/>
      <c r="B309" s="2253" t="s">
        <v>1754</v>
      </c>
      <c r="C309" s="2253"/>
      <c r="D309" s="2253"/>
      <c r="E309" s="340">
        <v>608470</v>
      </c>
      <c r="F309" s="295"/>
      <c r="G309" s="2255"/>
      <c r="H309" s="2255"/>
      <c r="I309" s="2255"/>
      <c r="J309" s="2255"/>
      <c r="K309" s="2255"/>
      <c r="L309" s="2256"/>
      <c r="M309" s="295"/>
    </row>
    <row r="310" spans="1:13">
      <c r="A310" s="295"/>
      <c r="B310" s="2253" t="s">
        <v>1755</v>
      </c>
      <c r="C310" s="2253"/>
      <c r="D310" s="2253"/>
      <c r="E310" s="340">
        <v>608450</v>
      </c>
      <c r="F310" s="295"/>
      <c r="G310" s="2253" t="s">
        <v>1756</v>
      </c>
      <c r="H310" s="2253"/>
      <c r="I310" s="2253"/>
      <c r="J310" s="2253"/>
      <c r="K310" s="2253"/>
      <c r="L310" s="851"/>
      <c r="M310" s="295"/>
    </row>
    <row r="311" spans="1:13">
      <c r="A311" s="295"/>
      <c r="B311" s="2253" t="s">
        <v>1757</v>
      </c>
      <c r="C311" s="2253"/>
      <c r="D311" s="2253"/>
      <c r="E311" s="340">
        <v>601520</v>
      </c>
      <c r="F311" s="295"/>
      <c r="G311" s="2253" t="s">
        <v>1758</v>
      </c>
      <c r="H311" s="2253"/>
      <c r="I311" s="2253"/>
      <c r="J311" s="2253"/>
      <c r="K311" s="2253"/>
      <c r="L311" s="851"/>
      <c r="M311" s="295"/>
    </row>
    <row r="312" spans="1:13">
      <c r="A312" s="295"/>
      <c r="B312" s="2253" t="s">
        <v>1759</v>
      </c>
      <c r="C312" s="2253"/>
      <c r="D312" s="2253"/>
      <c r="E312" s="340">
        <v>601520</v>
      </c>
      <c r="F312" s="295"/>
      <c r="G312" s="2253" t="s">
        <v>1760</v>
      </c>
      <c r="H312" s="2253"/>
      <c r="I312" s="2253"/>
      <c r="J312" s="2253"/>
      <c r="K312" s="2253"/>
      <c r="L312" s="851"/>
      <c r="M312" s="295"/>
    </row>
    <row r="313" spans="1:13">
      <c r="A313" s="295"/>
      <c r="B313" s="2253" t="s">
        <v>1761</v>
      </c>
      <c r="C313" s="2253"/>
      <c r="D313" s="2253"/>
      <c r="E313" s="340">
        <v>608450</v>
      </c>
      <c r="F313" s="295"/>
      <c r="G313" s="2253" t="s">
        <v>316</v>
      </c>
      <c r="H313" s="2253"/>
      <c r="I313" s="2253"/>
      <c r="J313" s="2253"/>
      <c r="K313" s="2253"/>
      <c r="L313" s="851"/>
      <c r="M313" s="295"/>
    </row>
    <row r="314" spans="1:13">
      <c r="A314" s="295"/>
      <c r="B314" s="2253" t="s">
        <v>1762</v>
      </c>
      <c r="C314" s="2253"/>
      <c r="D314" s="2253"/>
      <c r="E314" s="340">
        <v>608450</v>
      </c>
      <c r="F314" s="295"/>
      <c r="G314" s="2253" t="s">
        <v>317</v>
      </c>
      <c r="H314" s="2253"/>
      <c r="I314" s="2253"/>
      <c r="J314" s="2253"/>
      <c r="K314" s="2253"/>
      <c r="L314" s="851"/>
      <c r="M314" s="295"/>
    </row>
    <row r="315" spans="1:13">
      <c r="A315" s="295"/>
      <c r="B315" s="2255" t="s">
        <v>1763</v>
      </c>
      <c r="C315" s="2255"/>
      <c r="D315" s="2255"/>
      <c r="E315" s="2258">
        <v>5666910</v>
      </c>
      <c r="F315" s="295"/>
      <c r="G315" s="2253" t="s">
        <v>1764</v>
      </c>
      <c r="H315" s="2253"/>
      <c r="I315" s="2253"/>
      <c r="J315" s="2253"/>
      <c r="K315" s="2253"/>
      <c r="L315" s="851"/>
      <c r="M315" s="295"/>
    </row>
    <row r="316" spans="1:13">
      <c r="A316" s="295"/>
      <c r="B316" s="2255"/>
      <c r="C316" s="2255"/>
      <c r="D316" s="2255"/>
      <c r="E316" s="2258"/>
      <c r="F316" s="295"/>
      <c r="G316" s="2253" t="s">
        <v>1765</v>
      </c>
      <c r="H316" s="2253"/>
      <c r="I316" s="2253"/>
      <c r="J316" s="2253"/>
      <c r="K316" s="2253"/>
      <c r="L316" s="851"/>
      <c r="M316" s="295"/>
    </row>
    <row r="317" spans="1:13">
      <c r="A317" s="295"/>
      <c r="B317" s="2253" t="s">
        <v>1766</v>
      </c>
      <c r="C317" s="2253"/>
      <c r="D317" s="2253"/>
      <c r="E317" s="340">
        <v>5699390</v>
      </c>
      <c r="F317" s="295"/>
      <c r="G317" s="2253" t="s">
        <v>1767</v>
      </c>
      <c r="H317" s="2253"/>
      <c r="I317" s="2253"/>
      <c r="J317" s="2253"/>
      <c r="K317" s="2253"/>
      <c r="L317" s="851"/>
      <c r="M317" s="295"/>
    </row>
    <row r="318" spans="1:13" ht="15">
      <c r="B318" s="85"/>
      <c r="C318" s="85"/>
      <c r="D318" s="85"/>
      <c r="E318" s="85"/>
      <c r="F318" s="85"/>
      <c r="G318" s="85"/>
      <c r="H318" s="85"/>
      <c r="I318" s="85"/>
      <c r="J318" s="85"/>
      <c r="K318" s="154"/>
      <c r="L318" s="272"/>
      <c r="M318" s="333"/>
    </row>
    <row r="319" spans="1:13">
      <c r="K319" s="151"/>
    </row>
    <row r="320" spans="1:13">
      <c r="K320" s="151"/>
    </row>
    <row r="321" spans="11:11">
      <c r="K321" s="151"/>
    </row>
    <row r="322" spans="11:11">
      <c r="K322" s="151"/>
    </row>
    <row r="323" spans="11:11">
      <c r="K323" s="151"/>
    </row>
    <row r="324" spans="11:11">
      <c r="K324" s="151"/>
    </row>
    <row r="325" spans="11:11">
      <c r="K325" s="151"/>
    </row>
    <row r="326" spans="11:11">
      <c r="K326" s="151"/>
    </row>
    <row r="327" spans="11:11">
      <c r="K327" s="151"/>
    </row>
    <row r="328" spans="11:11">
      <c r="K328" s="151"/>
    </row>
    <row r="329" spans="11:11">
      <c r="K329" s="151"/>
    </row>
    <row r="330" spans="11:11">
      <c r="K330" s="151"/>
    </row>
    <row r="331" spans="11:11">
      <c r="K331" s="151"/>
    </row>
    <row r="332" spans="11:11">
      <c r="K332" s="151"/>
    </row>
    <row r="333" spans="11:11">
      <c r="K333" s="151"/>
    </row>
    <row r="334" spans="11:11">
      <c r="K334" s="151"/>
    </row>
    <row r="335" spans="11:11">
      <c r="K335" s="151"/>
    </row>
    <row r="336" spans="11:11">
      <c r="K336" s="151"/>
    </row>
    <row r="337" spans="11:11">
      <c r="K337" s="151"/>
    </row>
    <row r="338" spans="11:11">
      <c r="K338" s="151"/>
    </row>
    <row r="339" spans="11:11">
      <c r="K339" s="151"/>
    </row>
    <row r="340" spans="11:11">
      <c r="K340" s="151"/>
    </row>
    <row r="341" spans="11:11">
      <c r="K341" s="151"/>
    </row>
    <row r="342" spans="11:11">
      <c r="K342" s="151"/>
    </row>
    <row r="343" spans="11:11">
      <c r="K343" s="151"/>
    </row>
    <row r="344" spans="11:11">
      <c r="K344" s="151"/>
    </row>
    <row r="345" spans="11:11">
      <c r="K345" s="151"/>
    </row>
    <row r="346" spans="11:11">
      <c r="K346" s="151"/>
    </row>
    <row r="347" spans="11:11">
      <c r="K347" s="151"/>
    </row>
    <row r="348" spans="11:11">
      <c r="K348" s="151"/>
    </row>
    <row r="349" spans="11:11">
      <c r="K349" s="151"/>
    </row>
    <row r="350" spans="11:11">
      <c r="K350" s="151"/>
    </row>
    <row r="351" spans="11:11">
      <c r="K351" s="151"/>
    </row>
    <row r="352" spans="11:11">
      <c r="K352" s="151"/>
    </row>
    <row r="353" spans="11:11">
      <c r="K353" s="151"/>
    </row>
    <row r="354" spans="11:11">
      <c r="K354" s="151"/>
    </row>
    <row r="355" spans="11:11">
      <c r="K355" s="151"/>
    </row>
    <row r="356" spans="11:11">
      <c r="K356" s="151"/>
    </row>
    <row r="357" spans="11:11">
      <c r="K357" s="151"/>
    </row>
    <row r="358" spans="11:11">
      <c r="K358" s="151"/>
    </row>
    <row r="359" spans="11:11">
      <c r="K359" s="151"/>
    </row>
    <row r="360" spans="11:11">
      <c r="K360" s="151"/>
    </row>
    <row r="361" spans="11:11">
      <c r="K361" s="151"/>
    </row>
    <row r="362" spans="11:11">
      <c r="K362" s="151"/>
    </row>
    <row r="363" spans="11:11">
      <c r="K363" s="151"/>
    </row>
    <row r="364" spans="11:11">
      <c r="K364" s="151"/>
    </row>
    <row r="365" spans="11:11">
      <c r="K365" s="151"/>
    </row>
    <row r="366" spans="11:11">
      <c r="K366" s="151"/>
    </row>
    <row r="367" spans="11:11">
      <c r="K367" s="151"/>
    </row>
    <row r="368" spans="11:11">
      <c r="K368" s="151"/>
    </row>
    <row r="369" spans="11:11">
      <c r="K369" s="151"/>
    </row>
    <row r="370" spans="11:11">
      <c r="K370" s="151"/>
    </row>
    <row r="371" spans="11:11">
      <c r="K371" s="151"/>
    </row>
    <row r="372" spans="11:11">
      <c r="K372" s="151"/>
    </row>
    <row r="373" spans="11:11">
      <c r="K373" s="151"/>
    </row>
    <row r="374" spans="11:11">
      <c r="K374" s="151"/>
    </row>
    <row r="375" spans="11:11">
      <c r="K375" s="151"/>
    </row>
    <row r="376" spans="11:11">
      <c r="K376" s="151"/>
    </row>
    <row r="377" spans="11:11">
      <c r="K377" s="151"/>
    </row>
    <row r="378" spans="11:11">
      <c r="K378" s="151"/>
    </row>
    <row r="379" spans="11:11">
      <c r="K379" s="151"/>
    </row>
    <row r="380" spans="11:11">
      <c r="K380" s="151"/>
    </row>
    <row r="381" spans="11:11">
      <c r="K381" s="151"/>
    </row>
    <row r="382" spans="11:11">
      <c r="K382" s="151"/>
    </row>
    <row r="383" spans="11:11">
      <c r="K383" s="151"/>
    </row>
    <row r="384" spans="11:11">
      <c r="K384" s="151"/>
    </row>
    <row r="385" spans="11:11">
      <c r="K385" s="151"/>
    </row>
    <row r="386" spans="11:11">
      <c r="K386" s="151"/>
    </row>
    <row r="387" spans="11:11">
      <c r="K387" s="151"/>
    </row>
    <row r="388" spans="11:11">
      <c r="K388" s="151"/>
    </row>
    <row r="389" spans="11:11">
      <c r="K389" s="151"/>
    </row>
    <row r="390" spans="11:11">
      <c r="K390" s="151"/>
    </row>
    <row r="391" spans="11:11">
      <c r="K391" s="151"/>
    </row>
    <row r="392" spans="11:11">
      <c r="K392" s="151"/>
    </row>
    <row r="393" spans="11:11">
      <c r="K393" s="151"/>
    </row>
    <row r="394" spans="11:11">
      <c r="K394" s="151"/>
    </row>
    <row r="395" spans="11:11">
      <c r="K395" s="151"/>
    </row>
    <row r="396" spans="11:11">
      <c r="K396" s="151"/>
    </row>
    <row r="397" spans="11:11">
      <c r="K397" s="151"/>
    </row>
    <row r="398" spans="11:11">
      <c r="K398" s="151"/>
    </row>
    <row r="399" spans="11:11">
      <c r="K399" s="151"/>
    </row>
    <row r="400" spans="11:11">
      <c r="K400" s="151"/>
    </row>
    <row r="401" spans="11:11">
      <c r="K401" s="151"/>
    </row>
    <row r="402" spans="11:11">
      <c r="K402" s="151"/>
    </row>
    <row r="403" spans="11:11">
      <c r="K403" s="151"/>
    </row>
    <row r="404" spans="11:11">
      <c r="K404" s="151"/>
    </row>
    <row r="405" spans="11:11">
      <c r="K405" s="151"/>
    </row>
    <row r="406" spans="11:11">
      <c r="K406" s="151"/>
    </row>
    <row r="407" spans="11:11">
      <c r="K407" s="151"/>
    </row>
    <row r="408" spans="11:11">
      <c r="K408" s="151"/>
    </row>
    <row r="409" spans="11:11">
      <c r="K409" s="151"/>
    </row>
    <row r="410" spans="11:11">
      <c r="K410" s="151"/>
    </row>
    <row r="411" spans="11:11">
      <c r="K411" s="151"/>
    </row>
    <row r="412" spans="11:11">
      <c r="K412" s="151"/>
    </row>
    <row r="413" spans="11:11">
      <c r="K413" s="151"/>
    </row>
    <row r="414" spans="11:11">
      <c r="K414" s="151"/>
    </row>
    <row r="415" spans="11:11">
      <c r="K415" s="151"/>
    </row>
    <row r="416" spans="11:11">
      <c r="K416" s="151"/>
    </row>
    <row r="417" spans="11:11">
      <c r="K417" s="151"/>
    </row>
    <row r="418" spans="11:11">
      <c r="K418" s="151"/>
    </row>
    <row r="419" spans="11:11">
      <c r="K419" s="151"/>
    </row>
    <row r="420" spans="11:11">
      <c r="K420" s="151"/>
    </row>
    <row r="421" spans="11:11">
      <c r="K421" s="151"/>
    </row>
    <row r="422" spans="11:11">
      <c r="K422" s="151"/>
    </row>
    <row r="423" spans="11:11">
      <c r="K423" s="151"/>
    </row>
    <row r="424" spans="11:11">
      <c r="K424" s="151"/>
    </row>
    <row r="425" spans="11:11">
      <c r="K425" s="151"/>
    </row>
    <row r="426" spans="11:11">
      <c r="K426" s="151"/>
    </row>
    <row r="427" spans="11:11">
      <c r="K427" s="151"/>
    </row>
    <row r="428" spans="11:11">
      <c r="K428" s="151"/>
    </row>
    <row r="429" spans="11:11">
      <c r="K429" s="151"/>
    </row>
    <row r="430" spans="11:11">
      <c r="K430" s="151"/>
    </row>
    <row r="431" spans="11:11">
      <c r="K431" s="151"/>
    </row>
    <row r="432" spans="11:11">
      <c r="K432" s="151"/>
    </row>
    <row r="433" spans="11:11">
      <c r="K433" s="151"/>
    </row>
    <row r="434" spans="11:11">
      <c r="K434" s="151"/>
    </row>
    <row r="435" spans="11:11">
      <c r="K435" s="151"/>
    </row>
    <row r="436" spans="11:11">
      <c r="K436" s="151"/>
    </row>
    <row r="437" spans="11:11">
      <c r="K437" s="151"/>
    </row>
    <row r="438" spans="11:11">
      <c r="K438" s="151"/>
    </row>
    <row r="439" spans="11:11">
      <c r="K439" s="151"/>
    </row>
    <row r="440" spans="11:11">
      <c r="K440" s="151"/>
    </row>
    <row r="441" spans="11:11">
      <c r="K441" s="151"/>
    </row>
    <row r="442" spans="11:11">
      <c r="K442" s="151"/>
    </row>
    <row r="443" spans="11:11">
      <c r="K443" s="151"/>
    </row>
    <row r="444" spans="11:11">
      <c r="K444" s="151"/>
    </row>
    <row r="445" spans="11:11">
      <c r="K445" s="151"/>
    </row>
    <row r="446" spans="11:11">
      <c r="K446" s="151"/>
    </row>
    <row r="447" spans="11:11">
      <c r="K447" s="151"/>
    </row>
    <row r="448" spans="11:11">
      <c r="K448" s="151"/>
    </row>
    <row r="449" spans="11:11">
      <c r="K449" s="151"/>
    </row>
    <row r="450" spans="11:11">
      <c r="K450" s="151"/>
    </row>
    <row r="451" spans="11:11">
      <c r="K451" s="151"/>
    </row>
    <row r="452" spans="11:11">
      <c r="K452" s="151"/>
    </row>
    <row r="453" spans="11:11">
      <c r="K453" s="151"/>
    </row>
    <row r="454" spans="11:11">
      <c r="K454" s="151"/>
    </row>
    <row r="455" spans="11:11">
      <c r="K455" s="151"/>
    </row>
    <row r="456" spans="11:11">
      <c r="K456" s="151"/>
    </row>
    <row r="457" spans="11:11">
      <c r="K457" s="151"/>
    </row>
    <row r="458" spans="11:11">
      <c r="K458" s="151"/>
    </row>
    <row r="459" spans="11:11">
      <c r="K459" s="151"/>
    </row>
    <row r="460" spans="11:11">
      <c r="K460" s="151"/>
    </row>
    <row r="461" spans="11:11">
      <c r="K461" s="151"/>
    </row>
    <row r="462" spans="11:11">
      <c r="K462" s="151"/>
    </row>
    <row r="463" spans="11:11">
      <c r="K463" s="151"/>
    </row>
    <row r="464" spans="11:11">
      <c r="K464" s="151"/>
    </row>
    <row r="465" spans="11:11">
      <c r="K465" s="151"/>
    </row>
    <row r="466" spans="11:11">
      <c r="K466" s="151"/>
    </row>
    <row r="467" spans="11:11">
      <c r="K467" s="151"/>
    </row>
    <row r="468" spans="11:11">
      <c r="K468" s="151"/>
    </row>
    <row r="469" spans="11:11">
      <c r="K469" s="151"/>
    </row>
    <row r="470" spans="11:11">
      <c r="K470" s="151"/>
    </row>
    <row r="471" spans="11:11">
      <c r="K471" s="151"/>
    </row>
    <row r="472" spans="11:11">
      <c r="K472" s="151"/>
    </row>
    <row r="473" spans="11:11">
      <c r="K473" s="151"/>
    </row>
    <row r="474" spans="11:11">
      <c r="K474" s="151"/>
    </row>
    <row r="475" spans="11:11">
      <c r="K475" s="151"/>
    </row>
    <row r="476" spans="11:11">
      <c r="K476" s="151"/>
    </row>
    <row r="477" spans="11:11">
      <c r="K477" s="151"/>
    </row>
    <row r="478" spans="11:11">
      <c r="K478" s="151"/>
    </row>
    <row r="479" spans="11:11">
      <c r="K479" s="151"/>
    </row>
    <row r="480" spans="11:11">
      <c r="K480" s="151"/>
    </row>
    <row r="481" spans="11:11">
      <c r="K481" s="151"/>
    </row>
    <row r="482" spans="11:11">
      <c r="K482" s="151"/>
    </row>
    <row r="483" spans="11:11">
      <c r="K483" s="151"/>
    </row>
    <row r="484" spans="11:11">
      <c r="K484" s="151"/>
    </row>
    <row r="485" spans="11:11">
      <c r="K485" s="151"/>
    </row>
    <row r="486" spans="11:11">
      <c r="K486" s="151"/>
    </row>
    <row r="487" spans="11:11">
      <c r="K487" s="151"/>
    </row>
    <row r="488" spans="11:11">
      <c r="K488" s="151"/>
    </row>
    <row r="489" spans="11:11">
      <c r="K489" s="151"/>
    </row>
    <row r="490" spans="11:11">
      <c r="K490" s="151"/>
    </row>
    <row r="491" spans="11:11">
      <c r="K491" s="151"/>
    </row>
    <row r="492" spans="11:11">
      <c r="K492" s="151"/>
    </row>
    <row r="493" spans="11:11">
      <c r="K493" s="151"/>
    </row>
    <row r="494" spans="11:11">
      <c r="K494" s="151"/>
    </row>
    <row r="495" spans="11:11">
      <c r="K495" s="151"/>
    </row>
    <row r="496" spans="11:11">
      <c r="K496" s="151"/>
    </row>
    <row r="497" spans="11:11">
      <c r="K497" s="151"/>
    </row>
    <row r="498" spans="11:11">
      <c r="K498" s="151"/>
    </row>
    <row r="499" spans="11:11">
      <c r="K499" s="151"/>
    </row>
    <row r="500" spans="11:11">
      <c r="K500" s="151"/>
    </row>
    <row r="501" spans="11:11">
      <c r="K501" s="151"/>
    </row>
    <row r="502" spans="11:11">
      <c r="K502" s="151"/>
    </row>
    <row r="503" spans="11:11">
      <c r="K503" s="151"/>
    </row>
    <row r="504" spans="11:11">
      <c r="K504" s="151"/>
    </row>
    <row r="505" spans="11:11">
      <c r="K505" s="151"/>
    </row>
    <row r="506" spans="11:11">
      <c r="K506" s="151"/>
    </row>
    <row r="507" spans="11:11">
      <c r="K507" s="151"/>
    </row>
    <row r="508" spans="11:11">
      <c r="K508" s="151"/>
    </row>
    <row r="509" spans="11:11">
      <c r="K509" s="151"/>
    </row>
    <row r="510" spans="11:11">
      <c r="K510" s="151"/>
    </row>
    <row r="511" spans="11:11">
      <c r="K511" s="151"/>
    </row>
    <row r="512" spans="11:11">
      <c r="K512" s="151"/>
    </row>
    <row r="513" spans="11:11">
      <c r="K513" s="151"/>
    </row>
    <row r="514" spans="11:11">
      <c r="K514" s="151"/>
    </row>
    <row r="515" spans="11:11">
      <c r="K515" s="151"/>
    </row>
    <row r="516" spans="11:11">
      <c r="K516" s="151"/>
    </row>
    <row r="517" spans="11:11">
      <c r="K517" s="151"/>
    </row>
    <row r="518" spans="11:11">
      <c r="K518" s="151"/>
    </row>
    <row r="519" spans="11:11">
      <c r="K519" s="151"/>
    </row>
    <row r="520" spans="11:11">
      <c r="K520" s="151"/>
    </row>
    <row r="521" spans="11:11">
      <c r="K521" s="151"/>
    </row>
    <row r="522" spans="11:11">
      <c r="K522" s="151"/>
    </row>
    <row r="523" spans="11:11">
      <c r="K523" s="151"/>
    </row>
    <row r="524" spans="11:11">
      <c r="K524" s="151"/>
    </row>
    <row r="525" spans="11:11">
      <c r="K525" s="151"/>
    </row>
    <row r="526" spans="11:11">
      <c r="K526" s="151"/>
    </row>
    <row r="527" spans="11:11">
      <c r="K527" s="151"/>
    </row>
    <row r="528" spans="11:11">
      <c r="K528" s="151"/>
    </row>
    <row r="529" spans="11:11">
      <c r="K529" s="151"/>
    </row>
    <row r="530" spans="11:11">
      <c r="K530" s="151"/>
    </row>
    <row r="531" spans="11:11">
      <c r="K531" s="151"/>
    </row>
    <row r="532" spans="11:11">
      <c r="K532" s="151"/>
    </row>
    <row r="533" spans="11:11">
      <c r="K533" s="151"/>
    </row>
    <row r="534" spans="11:11">
      <c r="K534" s="151"/>
    </row>
    <row r="535" spans="11:11">
      <c r="K535" s="151"/>
    </row>
    <row r="536" spans="11:11">
      <c r="K536" s="151"/>
    </row>
    <row r="537" spans="11:11">
      <c r="K537" s="151"/>
    </row>
    <row r="538" spans="11:11">
      <c r="K538" s="151"/>
    </row>
    <row r="539" spans="11:11">
      <c r="K539" s="151"/>
    </row>
    <row r="540" spans="11:11">
      <c r="K540" s="151"/>
    </row>
    <row r="541" spans="11:11">
      <c r="K541" s="151"/>
    </row>
    <row r="542" spans="11:11">
      <c r="K542" s="151"/>
    </row>
    <row r="543" spans="11:11">
      <c r="K543" s="151"/>
    </row>
    <row r="544" spans="11:11">
      <c r="K544" s="151"/>
    </row>
    <row r="545" spans="11:11">
      <c r="K545" s="151"/>
    </row>
    <row r="546" spans="11:11">
      <c r="K546" s="151"/>
    </row>
    <row r="547" spans="11:11">
      <c r="K547" s="151"/>
    </row>
    <row r="548" spans="11:11">
      <c r="K548" s="151"/>
    </row>
    <row r="549" spans="11:11">
      <c r="K549" s="151"/>
    </row>
    <row r="550" spans="11:11">
      <c r="K550" s="151"/>
    </row>
    <row r="551" spans="11:11">
      <c r="K551" s="151"/>
    </row>
    <row r="552" spans="11:11">
      <c r="K552" s="151"/>
    </row>
    <row r="553" spans="11:11">
      <c r="K553" s="151"/>
    </row>
    <row r="554" spans="11:11">
      <c r="K554" s="151"/>
    </row>
    <row r="555" spans="11:11">
      <c r="K555" s="151"/>
    </row>
    <row r="556" spans="11:11">
      <c r="K556" s="151"/>
    </row>
    <row r="557" spans="11:11">
      <c r="K557" s="151"/>
    </row>
    <row r="558" spans="11:11">
      <c r="K558" s="151"/>
    </row>
    <row r="559" spans="11:11">
      <c r="K559" s="151"/>
    </row>
    <row r="560" spans="11:11">
      <c r="K560" s="151"/>
    </row>
    <row r="561" spans="11:11">
      <c r="K561" s="151"/>
    </row>
    <row r="562" spans="11:11">
      <c r="K562" s="151"/>
    </row>
    <row r="563" spans="11:11">
      <c r="K563" s="151"/>
    </row>
    <row r="564" spans="11:11">
      <c r="K564" s="151"/>
    </row>
    <row r="565" spans="11:11">
      <c r="K565" s="151"/>
    </row>
    <row r="566" spans="11:11">
      <c r="K566" s="151"/>
    </row>
    <row r="567" spans="11:11">
      <c r="K567" s="151"/>
    </row>
    <row r="568" spans="11:11">
      <c r="K568" s="151"/>
    </row>
    <row r="569" spans="11:11">
      <c r="K569" s="151"/>
    </row>
    <row r="570" spans="11:11">
      <c r="K570" s="151"/>
    </row>
    <row r="571" spans="11:11">
      <c r="K571" s="151"/>
    </row>
    <row r="572" spans="11:11">
      <c r="K572" s="151"/>
    </row>
    <row r="573" spans="11:11">
      <c r="K573" s="151"/>
    </row>
    <row r="574" spans="11:11">
      <c r="K574" s="151"/>
    </row>
    <row r="575" spans="11:11">
      <c r="K575" s="151"/>
    </row>
    <row r="576" spans="11:11">
      <c r="K576" s="151"/>
    </row>
    <row r="577" spans="11:11">
      <c r="K577" s="151"/>
    </row>
    <row r="578" spans="11:11">
      <c r="K578" s="151"/>
    </row>
    <row r="579" spans="11:11">
      <c r="K579" s="151"/>
    </row>
    <row r="580" spans="11:11">
      <c r="K580" s="151"/>
    </row>
    <row r="581" spans="11:11">
      <c r="K581" s="151"/>
    </row>
    <row r="582" spans="11:11">
      <c r="K582" s="151"/>
    </row>
    <row r="583" spans="11:11">
      <c r="K583" s="151"/>
    </row>
    <row r="584" spans="11:11">
      <c r="K584" s="151"/>
    </row>
    <row r="585" spans="11:11">
      <c r="K585" s="151"/>
    </row>
    <row r="586" spans="11:11">
      <c r="K586" s="151"/>
    </row>
    <row r="587" spans="11:11">
      <c r="K587" s="151"/>
    </row>
    <row r="588" spans="11:11">
      <c r="K588" s="151"/>
    </row>
    <row r="589" spans="11:11">
      <c r="K589" s="151"/>
    </row>
    <row r="590" spans="11:11">
      <c r="K590" s="151"/>
    </row>
    <row r="591" spans="11:11">
      <c r="K591" s="151"/>
    </row>
    <row r="592" spans="11:11">
      <c r="K592" s="151"/>
    </row>
    <row r="593" spans="11:11">
      <c r="K593" s="151"/>
    </row>
    <row r="594" spans="11:11">
      <c r="K594" s="151"/>
    </row>
    <row r="595" spans="11:11">
      <c r="K595" s="151"/>
    </row>
    <row r="596" spans="11:11">
      <c r="K596" s="151"/>
    </row>
    <row r="597" spans="11:11">
      <c r="K597" s="151"/>
    </row>
    <row r="598" spans="11:11">
      <c r="K598" s="151"/>
    </row>
    <row r="599" spans="11:11">
      <c r="K599" s="151"/>
    </row>
    <row r="600" spans="11:11">
      <c r="K600" s="151"/>
    </row>
    <row r="601" spans="11:11">
      <c r="K601" s="151"/>
    </row>
    <row r="602" spans="11:11">
      <c r="K602" s="151"/>
    </row>
    <row r="603" spans="11:11">
      <c r="K603" s="151"/>
    </row>
    <row r="604" spans="11:11">
      <c r="K604" s="151"/>
    </row>
    <row r="605" spans="11:11">
      <c r="K605" s="151"/>
    </row>
    <row r="606" spans="11:11">
      <c r="K606" s="151"/>
    </row>
    <row r="607" spans="11:11">
      <c r="K607" s="151"/>
    </row>
    <row r="608" spans="11:11">
      <c r="K608" s="151"/>
    </row>
    <row r="609" spans="11:11">
      <c r="K609" s="151"/>
    </row>
    <row r="610" spans="11:11">
      <c r="K610" s="151"/>
    </row>
    <row r="611" spans="11:11">
      <c r="K611" s="151"/>
    </row>
    <row r="612" spans="11:11">
      <c r="K612" s="151"/>
    </row>
    <row r="613" spans="11:11">
      <c r="K613" s="151"/>
    </row>
    <row r="614" spans="11:11">
      <c r="K614" s="151"/>
    </row>
    <row r="615" spans="11:11">
      <c r="K615" s="151"/>
    </row>
    <row r="616" spans="11:11">
      <c r="K616" s="151"/>
    </row>
    <row r="617" spans="11:11">
      <c r="K617" s="151"/>
    </row>
    <row r="618" spans="11:11">
      <c r="K618" s="151"/>
    </row>
    <row r="619" spans="11:11">
      <c r="K619" s="151"/>
    </row>
    <row r="620" spans="11:11">
      <c r="K620" s="151"/>
    </row>
    <row r="621" spans="11:11">
      <c r="K621" s="151"/>
    </row>
    <row r="622" spans="11:11">
      <c r="K622" s="151"/>
    </row>
    <row r="623" spans="11:11">
      <c r="K623" s="151"/>
    </row>
    <row r="624" spans="11:11">
      <c r="K624" s="151"/>
    </row>
    <row r="625" spans="11:11">
      <c r="K625" s="151"/>
    </row>
    <row r="626" spans="11:11">
      <c r="K626" s="151"/>
    </row>
    <row r="627" spans="11:11">
      <c r="K627" s="151"/>
    </row>
    <row r="628" spans="11:11">
      <c r="K628" s="151"/>
    </row>
    <row r="629" spans="11:11">
      <c r="K629" s="151"/>
    </row>
    <row r="630" spans="11:11">
      <c r="K630" s="151"/>
    </row>
    <row r="631" spans="11:11">
      <c r="K631" s="151"/>
    </row>
    <row r="632" spans="11:11">
      <c r="K632" s="151"/>
    </row>
    <row r="633" spans="11:11">
      <c r="K633" s="151"/>
    </row>
    <row r="634" spans="11:11">
      <c r="K634" s="151"/>
    </row>
    <row r="635" spans="11:11">
      <c r="K635" s="151"/>
    </row>
    <row r="636" spans="11:11">
      <c r="K636" s="151"/>
    </row>
    <row r="637" spans="11:11">
      <c r="K637" s="151"/>
    </row>
    <row r="638" spans="11:11">
      <c r="K638" s="151"/>
    </row>
    <row r="639" spans="11:11">
      <c r="K639" s="151"/>
    </row>
    <row r="640" spans="11:11">
      <c r="K640" s="151"/>
    </row>
    <row r="641" spans="11:11">
      <c r="K641" s="151"/>
    </row>
    <row r="642" spans="11:11">
      <c r="K642" s="151"/>
    </row>
    <row r="643" spans="11:11">
      <c r="K643" s="151"/>
    </row>
    <row r="644" spans="11:11">
      <c r="K644" s="151"/>
    </row>
    <row r="645" spans="11:11">
      <c r="K645" s="151"/>
    </row>
    <row r="646" spans="11:11">
      <c r="K646" s="151"/>
    </row>
    <row r="647" spans="11:11">
      <c r="K647" s="151"/>
    </row>
    <row r="648" spans="11:11">
      <c r="K648" s="151"/>
    </row>
    <row r="649" spans="11:11">
      <c r="K649" s="151"/>
    </row>
    <row r="650" spans="11:11">
      <c r="K650" s="151"/>
    </row>
    <row r="651" spans="11:11">
      <c r="K651" s="151"/>
    </row>
    <row r="652" spans="11:11">
      <c r="K652" s="151"/>
    </row>
    <row r="653" spans="11:11">
      <c r="K653" s="151"/>
    </row>
    <row r="654" spans="11:11">
      <c r="K654" s="151"/>
    </row>
    <row r="655" spans="11:11">
      <c r="K655" s="151"/>
    </row>
    <row r="656" spans="11:11">
      <c r="K656" s="151"/>
    </row>
    <row r="657" spans="11:11">
      <c r="K657" s="151"/>
    </row>
    <row r="658" spans="11:11">
      <c r="K658" s="151"/>
    </row>
    <row r="659" spans="11:11">
      <c r="K659" s="151"/>
    </row>
    <row r="660" spans="11:11">
      <c r="K660" s="151"/>
    </row>
    <row r="661" spans="11:11">
      <c r="K661" s="151"/>
    </row>
    <row r="662" spans="11:11">
      <c r="K662" s="151"/>
    </row>
    <row r="663" spans="11:11">
      <c r="K663" s="151"/>
    </row>
    <row r="664" spans="11:11">
      <c r="K664" s="151"/>
    </row>
    <row r="665" spans="11:11">
      <c r="K665" s="151"/>
    </row>
    <row r="666" spans="11:11">
      <c r="K666" s="151"/>
    </row>
    <row r="667" spans="11:11">
      <c r="K667" s="151"/>
    </row>
    <row r="668" spans="11:11">
      <c r="K668" s="151"/>
    </row>
    <row r="669" spans="11:11">
      <c r="K669" s="151"/>
    </row>
    <row r="670" spans="11:11">
      <c r="K670" s="151"/>
    </row>
    <row r="671" spans="11:11">
      <c r="K671" s="151"/>
    </row>
    <row r="672" spans="11:11">
      <c r="K672" s="151"/>
    </row>
    <row r="673" spans="11:11">
      <c r="K673" s="151"/>
    </row>
    <row r="674" spans="11:11">
      <c r="K674" s="151"/>
    </row>
    <row r="675" spans="11:11">
      <c r="K675" s="151"/>
    </row>
    <row r="676" spans="11:11">
      <c r="K676" s="151"/>
    </row>
    <row r="677" spans="11:11">
      <c r="K677" s="151"/>
    </row>
    <row r="678" spans="11:11">
      <c r="K678" s="151"/>
    </row>
    <row r="679" spans="11:11">
      <c r="K679" s="151"/>
    </row>
    <row r="680" spans="11:11">
      <c r="K680" s="151"/>
    </row>
    <row r="681" spans="11:11">
      <c r="K681" s="151"/>
    </row>
    <row r="682" spans="11:11">
      <c r="K682" s="151"/>
    </row>
    <row r="683" spans="11:11">
      <c r="K683" s="151"/>
    </row>
    <row r="684" spans="11:11">
      <c r="K684" s="151"/>
    </row>
    <row r="685" spans="11:11">
      <c r="K685" s="151"/>
    </row>
    <row r="686" spans="11:11">
      <c r="K686" s="151"/>
    </row>
    <row r="687" spans="11:11">
      <c r="K687" s="151"/>
    </row>
    <row r="688" spans="11:11">
      <c r="K688" s="151"/>
    </row>
    <row r="689" spans="11:11">
      <c r="K689" s="151"/>
    </row>
    <row r="690" spans="11:11">
      <c r="K690" s="151"/>
    </row>
    <row r="691" spans="11:11">
      <c r="K691" s="151"/>
    </row>
    <row r="692" spans="11:11">
      <c r="K692" s="151"/>
    </row>
    <row r="693" spans="11:11">
      <c r="K693" s="151"/>
    </row>
    <row r="694" spans="11:11">
      <c r="K694" s="151"/>
    </row>
    <row r="695" spans="11:11">
      <c r="K695" s="151"/>
    </row>
    <row r="696" spans="11:11">
      <c r="K696" s="151"/>
    </row>
    <row r="697" spans="11:11">
      <c r="K697" s="151"/>
    </row>
    <row r="698" spans="11:11">
      <c r="K698" s="151"/>
    </row>
    <row r="699" spans="11:11">
      <c r="K699" s="151"/>
    </row>
    <row r="700" spans="11:11">
      <c r="K700" s="151"/>
    </row>
    <row r="701" spans="11:11">
      <c r="K701" s="151"/>
    </row>
    <row r="702" spans="11:11">
      <c r="K702" s="151"/>
    </row>
    <row r="703" spans="11:11">
      <c r="K703" s="151"/>
    </row>
    <row r="704" spans="11:11">
      <c r="K704" s="151"/>
    </row>
    <row r="705" spans="11:11">
      <c r="K705" s="151"/>
    </row>
    <row r="706" spans="11:11">
      <c r="K706" s="151"/>
    </row>
    <row r="707" spans="11:11">
      <c r="K707" s="151"/>
    </row>
    <row r="708" spans="11:11">
      <c r="K708" s="151"/>
    </row>
    <row r="709" spans="11:11">
      <c r="K709" s="151"/>
    </row>
    <row r="710" spans="11:11">
      <c r="K710" s="151"/>
    </row>
    <row r="711" spans="11:11">
      <c r="K711" s="151"/>
    </row>
    <row r="712" spans="11:11">
      <c r="K712" s="151"/>
    </row>
    <row r="713" spans="11:11">
      <c r="K713" s="151"/>
    </row>
    <row r="714" spans="11:11">
      <c r="K714" s="151"/>
    </row>
    <row r="715" spans="11:11">
      <c r="K715" s="151"/>
    </row>
    <row r="716" spans="11:11">
      <c r="K716" s="151"/>
    </row>
    <row r="717" spans="11:11">
      <c r="K717" s="151"/>
    </row>
    <row r="718" spans="11:11">
      <c r="K718" s="151"/>
    </row>
    <row r="719" spans="11:11">
      <c r="K719" s="151"/>
    </row>
    <row r="720" spans="11:11">
      <c r="K720" s="151"/>
    </row>
    <row r="721" spans="11:11">
      <c r="K721" s="151"/>
    </row>
    <row r="722" spans="11:11">
      <c r="K722" s="151"/>
    </row>
    <row r="723" spans="11:11">
      <c r="K723" s="151"/>
    </row>
    <row r="724" spans="11:11">
      <c r="K724" s="151"/>
    </row>
    <row r="725" spans="11:11">
      <c r="K725" s="151"/>
    </row>
    <row r="726" spans="11:11">
      <c r="K726" s="151"/>
    </row>
    <row r="727" spans="11:11">
      <c r="K727" s="151"/>
    </row>
    <row r="728" spans="11:11">
      <c r="K728" s="151"/>
    </row>
    <row r="729" spans="11:11">
      <c r="K729" s="151"/>
    </row>
    <row r="730" spans="11:11">
      <c r="K730" s="151"/>
    </row>
    <row r="731" spans="11:11">
      <c r="K731" s="151"/>
    </row>
    <row r="732" spans="11:11">
      <c r="K732" s="151"/>
    </row>
    <row r="733" spans="11:11">
      <c r="K733" s="151"/>
    </row>
    <row r="734" spans="11:11">
      <c r="K734" s="151"/>
    </row>
    <row r="735" spans="11:11">
      <c r="K735" s="151"/>
    </row>
    <row r="736" spans="11:11">
      <c r="K736" s="151"/>
    </row>
    <row r="737" spans="11:11">
      <c r="K737" s="151"/>
    </row>
    <row r="738" spans="11:11">
      <c r="K738" s="151"/>
    </row>
    <row r="739" spans="11:11">
      <c r="K739" s="151"/>
    </row>
    <row r="740" spans="11:11">
      <c r="K740" s="151"/>
    </row>
    <row r="741" spans="11:11">
      <c r="K741" s="151"/>
    </row>
    <row r="742" spans="11:11">
      <c r="K742" s="151"/>
    </row>
    <row r="743" spans="11:11">
      <c r="K743" s="151"/>
    </row>
    <row r="744" spans="11:11">
      <c r="K744" s="151"/>
    </row>
    <row r="745" spans="11:11">
      <c r="K745" s="151"/>
    </row>
    <row r="746" spans="11:11">
      <c r="K746" s="151"/>
    </row>
    <row r="747" spans="11:11">
      <c r="K747" s="151"/>
    </row>
    <row r="748" spans="11:11">
      <c r="K748" s="151"/>
    </row>
    <row r="749" spans="11:11">
      <c r="K749" s="151"/>
    </row>
    <row r="750" spans="11:11">
      <c r="K750" s="151"/>
    </row>
    <row r="751" spans="11:11">
      <c r="K751" s="151"/>
    </row>
    <row r="752" spans="11:11">
      <c r="K752" s="151"/>
    </row>
    <row r="753" spans="11:11">
      <c r="K753" s="151"/>
    </row>
    <row r="754" spans="11:11">
      <c r="K754" s="151"/>
    </row>
    <row r="755" spans="11:11">
      <c r="K755" s="151"/>
    </row>
    <row r="756" spans="11:11">
      <c r="K756" s="151"/>
    </row>
    <row r="757" spans="11:11">
      <c r="K757" s="151"/>
    </row>
    <row r="758" spans="11:11">
      <c r="K758" s="151"/>
    </row>
    <row r="759" spans="11:11">
      <c r="K759" s="151"/>
    </row>
    <row r="760" spans="11:11">
      <c r="K760" s="151"/>
    </row>
    <row r="761" spans="11:11">
      <c r="K761" s="151"/>
    </row>
    <row r="762" spans="11:11">
      <c r="K762" s="151"/>
    </row>
    <row r="763" spans="11:11">
      <c r="K763" s="151"/>
    </row>
    <row r="764" spans="11:11">
      <c r="K764" s="151"/>
    </row>
    <row r="765" spans="11:11">
      <c r="K765" s="151"/>
    </row>
    <row r="766" spans="11:11">
      <c r="K766" s="151"/>
    </row>
    <row r="767" spans="11:11">
      <c r="K767" s="151"/>
    </row>
    <row r="768" spans="11:11">
      <c r="K768" s="151"/>
    </row>
    <row r="769" spans="11:11">
      <c r="K769" s="151"/>
    </row>
    <row r="770" spans="11:11">
      <c r="K770" s="151"/>
    </row>
    <row r="771" spans="11:11">
      <c r="K771" s="151"/>
    </row>
    <row r="772" spans="11:11">
      <c r="K772" s="151"/>
    </row>
    <row r="773" spans="11:11">
      <c r="K773" s="151"/>
    </row>
    <row r="774" spans="11:11">
      <c r="K774" s="151"/>
    </row>
    <row r="775" spans="11:11">
      <c r="K775" s="151"/>
    </row>
    <row r="776" spans="11:11">
      <c r="K776" s="151"/>
    </row>
    <row r="777" spans="11:11">
      <c r="K777" s="151"/>
    </row>
    <row r="778" spans="11:11">
      <c r="K778" s="151"/>
    </row>
    <row r="779" spans="11:11">
      <c r="K779" s="151"/>
    </row>
    <row r="780" spans="11:11">
      <c r="K780" s="151"/>
    </row>
    <row r="781" spans="11:11">
      <c r="K781" s="151"/>
    </row>
    <row r="782" spans="11:11">
      <c r="K782" s="151"/>
    </row>
    <row r="783" spans="11:11">
      <c r="K783" s="151"/>
    </row>
    <row r="784" spans="11:11">
      <c r="K784" s="151"/>
    </row>
    <row r="785" spans="11:11">
      <c r="K785" s="151"/>
    </row>
    <row r="786" spans="11:11">
      <c r="K786" s="151"/>
    </row>
    <row r="787" spans="11:11">
      <c r="K787" s="151"/>
    </row>
    <row r="788" spans="11:11">
      <c r="K788" s="151"/>
    </row>
    <row r="789" spans="11:11">
      <c r="K789" s="151"/>
    </row>
    <row r="790" spans="11:11">
      <c r="K790" s="151"/>
    </row>
    <row r="791" spans="11:11">
      <c r="K791" s="151"/>
    </row>
    <row r="792" spans="11:11">
      <c r="K792" s="151"/>
    </row>
    <row r="793" spans="11:11">
      <c r="K793" s="151"/>
    </row>
    <row r="794" spans="11:11">
      <c r="K794" s="151"/>
    </row>
    <row r="795" spans="11:11">
      <c r="K795" s="151"/>
    </row>
    <row r="796" spans="11:11">
      <c r="K796" s="151"/>
    </row>
    <row r="797" spans="11:11">
      <c r="K797" s="151"/>
    </row>
    <row r="798" spans="11:11">
      <c r="K798" s="151"/>
    </row>
    <row r="799" spans="11:11">
      <c r="K799" s="151"/>
    </row>
    <row r="800" spans="11:11">
      <c r="K800" s="151"/>
    </row>
    <row r="801" spans="11:11">
      <c r="K801" s="151"/>
    </row>
    <row r="802" spans="11:11">
      <c r="K802" s="151"/>
    </row>
    <row r="803" spans="11:11">
      <c r="K803" s="151"/>
    </row>
    <row r="804" spans="11:11">
      <c r="K804" s="151"/>
    </row>
    <row r="805" spans="11:11">
      <c r="K805" s="151"/>
    </row>
    <row r="806" spans="11:11">
      <c r="K806" s="151"/>
    </row>
    <row r="807" spans="11:11">
      <c r="K807" s="151"/>
    </row>
    <row r="808" spans="11:11">
      <c r="K808" s="151"/>
    </row>
    <row r="809" spans="11:11">
      <c r="K809" s="151"/>
    </row>
    <row r="810" spans="11:11">
      <c r="K810" s="151"/>
    </row>
    <row r="811" spans="11:11">
      <c r="K811" s="151"/>
    </row>
    <row r="812" spans="11:11">
      <c r="K812" s="151"/>
    </row>
    <row r="813" spans="11:11">
      <c r="K813" s="151"/>
    </row>
    <row r="814" spans="11:11">
      <c r="K814" s="151"/>
    </row>
    <row r="815" spans="11:11">
      <c r="K815" s="151"/>
    </row>
    <row r="816" spans="11:11">
      <c r="K816" s="151"/>
    </row>
    <row r="817" spans="11:11">
      <c r="K817" s="151"/>
    </row>
    <row r="818" spans="11:11">
      <c r="K818" s="151"/>
    </row>
    <row r="819" spans="11:11">
      <c r="K819" s="151"/>
    </row>
    <row r="820" spans="11:11">
      <c r="K820" s="151"/>
    </row>
    <row r="821" spans="11:11">
      <c r="K821" s="151"/>
    </row>
    <row r="822" spans="11:11">
      <c r="K822" s="151"/>
    </row>
    <row r="823" spans="11:11">
      <c r="K823" s="151"/>
    </row>
    <row r="824" spans="11:11">
      <c r="K824" s="151"/>
    </row>
    <row r="825" spans="11:11">
      <c r="K825" s="151"/>
    </row>
    <row r="826" spans="11:11">
      <c r="K826" s="151"/>
    </row>
    <row r="827" spans="11:11">
      <c r="K827" s="151"/>
    </row>
    <row r="828" spans="11:11">
      <c r="K828" s="151"/>
    </row>
    <row r="829" spans="11:11">
      <c r="K829" s="151"/>
    </row>
    <row r="830" spans="11:11">
      <c r="K830" s="151"/>
    </row>
    <row r="831" spans="11:11">
      <c r="K831" s="151"/>
    </row>
    <row r="832" spans="11:11">
      <c r="K832" s="151"/>
    </row>
    <row r="833" spans="11:11">
      <c r="K833" s="151"/>
    </row>
    <row r="834" spans="11:11">
      <c r="K834" s="151"/>
    </row>
    <row r="835" spans="11:11">
      <c r="K835" s="151"/>
    </row>
    <row r="836" spans="11:11">
      <c r="K836" s="151"/>
    </row>
    <row r="837" spans="11:11">
      <c r="K837" s="151"/>
    </row>
    <row r="838" spans="11:11">
      <c r="K838" s="151"/>
    </row>
    <row r="839" spans="11:11">
      <c r="K839" s="151"/>
    </row>
    <row r="840" spans="11:11">
      <c r="K840" s="151"/>
    </row>
    <row r="841" spans="11:11">
      <c r="K841" s="151"/>
    </row>
    <row r="842" spans="11:11">
      <c r="K842" s="151"/>
    </row>
    <row r="843" spans="11:11">
      <c r="K843" s="151"/>
    </row>
    <row r="844" spans="11:11">
      <c r="K844" s="151"/>
    </row>
    <row r="845" spans="11:11">
      <c r="K845" s="151"/>
    </row>
    <row r="846" spans="11:11">
      <c r="K846" s="151"/>
    </row>
    <row r="847" spans="11:11">
      <c r="K847" s="151"/>
    </row>
    <row r="848" spans="11:11">
      <c r="K848" s="151"/>
    </row>
    <row r="849" spans="11:11">
      <c r="K849" s="151"/>
    </row>
    <row r="850" spans="11:11">
      <c r="K850" s="151"/>
    </row>
    <row r="851" spans="11:11">
      <c r="K851" s="151"/>
    </row>
    <row r="852" spans="11:11">
      <c r="K852" s="151"/>
    </row>
    <row r="853" spans="11:11">
      <c r="K853" s="151"/>
    </row>
    <row r="854" spans="11:11">
      <c r="K854" s="151"/>
    </row>
    <row r="855" spans="11:11">
      <c r="K855" s="151"/>
    </row>
    <row r="856" spans="11:11">
      <c r="K856" s="151"/>
    </row>
    <row r="857" spans="11:11">
      <c r="K857" s="151"/>
    </row>
    <row r="858" spans="11:11">
      <c r="K858" s="151"/>
    </row>
    <row r="859" spans="11:11">
      <c r="K859" s="151"/>
    </row>
    <row r="860" spans="11:11">
      <c r="K860" s="151"/>
    </row>
    <row r="861" spans="11:11">
      <c r="K861" s="151"/>
    </row>
    <row r="862" spans="11:11">
      <c r="K862" s="151"/>
    </row>
    <row r="863" spans="11:11">
      <c r="K863" s="151"/>
    </row>
    <row r="864" spans="11:11">
      <c r="K864" s="151"/>
    </row>
    <row r="865" spans="11:11">
      <c r="K865" s="151"/>
    </row>
    <row r="866" spans="11:11">
      <c r="K866" s="151"/>
    </row>
    <row r="867" spans="11:11">
      <c r="K867" s="151"/>
    </row>
    <row r="868" spans="11:11">
      <c r="K868" s="151"/>
    </row>
    <row r="869" spans="11:11">
      <c r="K869" s="151"/>
    </row>
    <row r="870" spans="11:11">
      <c r="K870" s="151"/>
    </row>
    <row r="871" spans="11:11">
      <c r="K871" s="151"/>
    </row>
    <row r="872" spans="11:11">
      <c r="K872" s="151"/>
    </row>
    <row r="873" spans="11:11">
      <c r="K873" s="151"/>
    </row>
    <row r="874" spans="11:11">
      <c r="K874" s="151"/>
    </row>
    <row r="875" spans="11:11">
      <c r="K875" s="151"/>
    </row>
    <row r="876" spans="11:11">
      <c r="K876" s="151"/>
    </row>
    <row r="877" spans="11:11">
      <c r="K877" s="151"/>
    </row>
    <row r="878" spans="11:11">
      <c r="K878" s="151"/>
    </row>
    <row r="879" spans="11:11">
      <c r="K879" s="151"/>
    </row>
    <row r="880" spans="11:11">
      <c r="K880" s="151"/>
    </row>
    <row r="881" spans="11:11">
      <c r="K881" s="151"/>
    </row>
    <row r="882" spans="11:11">
      <c r="K882" s="151"/>
    </row>
    <row r="883" spans="11:11">
      <c r="K883" s="151"/>
    </row>
    <row r="884" spans="11:11">
      <c r="K884" s="151"/>
    </row>
    <row r="885" spans="11:11">
      <c r="K885" s="151"/>
    </row>
    <row r="886" spans="11:11">
      <c r="K886" s="151"/>
    </row>
    <row r="887" spans="11:11">
      <c r="K887" s="151"/>
    </row>
    <row r="888" spans="11:11">
      <c r="K888" s="151"/>
    </row>
    <row r="889" spans="11:11">
      <c r="K889" s="151"/>
    </row>
    <row r="890" spans="11:11">
      <c r="K890" s="151"/>
    </row>
    <row r="891" spans="11:11">
      <c r="K891" s="151"/>
    </row>
    <row r="892" spans="11:11">
      <c r="K892" s="151"/>
    </row>
    <row r="893" spans="11:11">
      <c r="K893" s="151"/>
    </row>
    <row r="894" spans="11:11">
      <c r="K894" s="151"/>
    </row>
    <row r="895" spans="11:11">
      <c r="K895" s="151"/>
    </row>
    <row r="896" spans="11:11">
      <c r="K896" s="151"/>
    </row>
    <row r="897" spans="11:11">
      <c r="K897" s="151"/>
    </row>
    <row r="898" spans="11:11">
      <c r="K898" s="151"/>
    </row>
    <row r="899" spans="11:11">
      <c r="K899" s="151"/>
    </row>
    <row r="900" spans="11:11">
      <c r="K900" s="151"/>
    </row>
    <row r="901" spans="11:11">
      <c r="K901" s="151"/>
    </row>
    <row r="902" spans="11:11">
      <c r="K902" s="151"/>
    </row>
    <row r="903" spans="11:11">
      <c r="K903" s="151"/>
    </row>
    <row r="904" spans="11:11">
      <c r="K904" s="151"/>
    </row>
    <row r="905" spans="11:11">
      <c r="K905" s="151"/>
    </row>
    <row r="906" spans="11:11">
      <c r="K906" s="151"/>
    </row>
    <row r="907" spans="11:11">
      <c r="K907" s="151"/>
    </row>
    <row r="908" spans="11:11">
      <c r="K908" s="151"/>
    </row>
    <row r="909" spans="11:11">
      <c r="K909" s="151"/>
    </row>
    <row r="910" spans="11:11">
      <c r="K910" s="151"/>
    </row>
    <row r="911" spans="11:11">
      <c r="K911" s="151"/>
    </row>
    <row r="912" spans="11:11">
      <c r="K912" s="151"/>
    </row>
    <row r="913" spans="11:11">
      <c r="K913" s="151"/>
    </row>
    <row r="914" spans="11:11">
      <c r="K914" s="151"/>
    </row>
    <row r="915" spans="11:11">
      <c r="K915" s="151"/>
    </row>
    <row r="916" spans="11:11">
      <c r="K916" s="151"/>
    </row>
    <row r="917" spans="11:11">
      <c r="K917" s="151"/>
    </row>
    <row r="918" spans="11:11">
      <c r="K918" s="151"/>
    </row>
    <row r="919" spans="11:11">
      <c r="K919" s="151"/>
    </row>
    <row r="920" spans="11:11">
      <c r="K920" s="151"/>
    </row>
    <row r="921" spans="11:11">
      <c r="K921" s="151"/>
    </row>
    <row r="922" spans="11:11">
      <c r="K922" s="151"/>
    </row>
    <row r="923" spans="11:11">
      <c r="K923" s="151"/>
    </row>
    <row r="924" spans="11:11">
      <c r="K924" s="151"/>
    </row>
    <row r="925" spans="11:11">
      <c r="K925" s="151"/>
    </row>
    <row r="926" spans="11:11">
      <c r="K926" s="151"/>
    </row>
    <row r="927" spans="11:11">
      <c r="K927" s="151"/>
    </row>
    <row r="928" spans="11:11">
      <c r="K928" s="151"/>
    </row>
    <row r="929" spans="11:11">
      <c r="K929" s="151"/>
    </row>
    <row r="930" spans="11:11">
      <c r="K930" s="151"/>
    </row>
    <row r="931" spans="11:11">
      <c r="K931" s="151"/>
    </row>
    <row r="932" spans="11:11">
      <c r="K932" s="151"/>
    </row>
    <row r="933" spans="11:11">
      <c r="K933" s="151"/>
    </row>
    <row r="934" spans="11:11">
      <c r="K934" s="151"/>
    </row>
    <row r="935" spans="11:11">
      <c r="K935" s="151"/>
    </row>
    <row r="936" spans="11:11">
      <c r="K936" s="151"/>
    </row>
    <row r="937" spans="11:11">
      <c r="K937" s="151"/>
    </row>
    <row r="938" spans="11:11">
      <c r="K938" s="151"/>
    </row>
    <row r="939" spans="11:11">
      <c r="K939" s="151"/>
    </row>
    <row r="940" spans="11:11">
      <c r="K940" s="151"/>
    </row>
    <row r="941" spans="11:11">
      <c r="K941" s="151"/>
    </row>
    <row r="942" spans="11:11">
      <c r="K942" s="151"/>
    </row>
    <row r="943" spans="11:11">
      <c r="K943" s="151"/>
    </row>
    <row r="944" spans="11:11">
      <c r="K944" s="151"/>
    </row>
    <row r="945" spans="11:11">
      <c r="K945" s="151"/>
    </row>
    <row r="946" spans="11:11">
      <c r="K946" s="151"/>
    </row>
    <row r="947" spans="11:11">
      <c r="K947" s="151"/>
    </row>
    <row r="948" spans="11:11">
      <c r="K948" s="151"/>
    </row>
    <row r="949" spans="11:11">
      <c r="K949" s="151"/>
    </row>
    <row r="950" spans="11:11">
      <c r="K950" s="151"/>
    </row>
    <row r="951" spans="11:11">
      <c r="K951" s="151"/>
    </row>
    <row r="952" spans="11:11">
      <c r="K952" s="151"/>
    </row>
    <row r="953" spans="11:11">
      <c r="K953" s="151"/>
    </row>
    <row r="954" spans="11:11">
      <c r="K954" s="151"/>
    </row>
    <row r="955" spans="11:11">
      <c r="K955" s="151"/>
    </row>
    <row r="956" spans="11:11">
      <c r="K956" s="151"/>
    </row>
    <row r="957" spans="11:11">
      <c r="K957" s="151"/>
    </row>
    <row r="958" spans="11:11">
      <c r="K958" s="151"/>
    </row>
    <row r="959" spans="11:11">
      <c r="K959" s="151"/>
    </row>
    <row r="960" spans="11:11">
      <c r="K960" s="151"/>
    </row>
    <row r="961" spans="11:11">
      <c r="K961" s="151"/>
    </row>
    <row r="962" spans="11:11">
      <c r="K962" s="151"/>
    </row>
    <row r="963" spans="11:11">
      <c r="K963" s="151"/>
    </row>
    <row r="964" spans="11:11">
      <c r="K964" s="151"/>
    </row>
    <row r="965" spans="11:11">
      <c r="K965" s="151"/>
    </row>
    <row r="966" spans="11:11">
      <c r="K966" s="151"/>
    </row>
    <row r="967" spans="11:11">
      <c r="K967" s="151"/>
    </row>
    <row r="968" spans="11:11">
      <c r="K968" s="151"/>
    </row>
    <row r="969" spans="11:11">
      <c r="K969" s="151"/>
    </row>
    <row r="970" spans="11:11">
      <c r="K970" s="151"/>
    </row>
    <row r="971" spans="11:11">
      <c r="K971" s="151"/>
    </row>
    <row r="972" spans="11:11">
      <c r="K972" s="151"/>
    </row>
    <row r="973" spans="11:11">
      <c r="K973" s="151"/>
    </row>
    <row r="974" spans="11:11">
      <c r="K974" s="151"/>
    </row>
    <row r="975" spans="11:11">
      <c r="K975" s="151"/>
    </row>
    <row r="976" spans="11:11">
      <c r="K976" s="151"/>
    </row>
    <row r="977" spans="11:11">
      <c r="K977" s="151"/>
    </row>
    <row r="978" spans="11:11">
      <c r="K978" s="151"/>
    </row>
    <row r="979" spans="11:11">
      <c r="K979" s="151"/>
    </row>
    <row r="980" spans="11:11">
      <c r="K980" s="151"/>
    </row>
    <row r="981" spans="11:11">
      <c r="K981" s="151"/>
    </row>
    <row r="982" spans="11:11">
      <c r="K982" s="151"/>
    </row>
    <row r="983" spans="11:11">
      <c r="K983" s="151"/>
    </row>
    <row r="984" spans="11:11">
      <c r="K984" s="151"/>
    </row>
    <row r="985" spans="11:11">
      <c r="K985" s="151"/>
    </row>
    <row r="986" spans="11:11">
      <c r="K986" s="151"/>
    </row>
    <row r="987" spans="11:11">
      <c r="K987" s="151"/>
    </row>
    <row r="988" spans="11:11">
      <c r="K988" s="151"/>
    </row>
    <row r="989" spans="11:11">
      <c r="K989" s="151"/>
    </row>
    <row r="990" spans="11:11">
      <c r="K990" s="151"/>
    </row>
    <row r="991" spans="11:11">
      <c r="K991" s="151"/>
    </row>
    <row r="992" spans="11:11">
      <c r="K992" s="151"/>
    </row>
    <row r="993" spans="11:11">
      <c r="K993" s="151"/>
    </row>
    <row r="994" spans="11:11">
      <c r="K994" s="151"/>
    </row>
    <row r="995" spans="11:11">
      <c r="K995" s="151"/>
    </row>
    <row r="996" spans="11:11">
      <c r="K996" s="151"/>
    </row>
    <row r="997" spans="11:11">
      <c r="K997" s="151"/>
    </row>
    <row r="998" spans="11:11">
      <c r="K998" s="151"/>
    </row>
    <row r="999" spans="11:11">
      <c r="K999" s="151"/>
    </row>
    <row r="1000" spans="11:11">
      <c r="K1000" s="151"/>
    </row>
    <row r="1001" spans="11:11">
      <c r="K1001" s="151"/>
    </row>
    <row r="1002" spans="11:11">
      <c r="K1002" s="151"/>
    </row>
    <row r="1003" spans="11:11">
      <c r="K1003" s="151"/>
    </row>
    <row r="1004" spans="11:11">
      <c r="K1004" s="151"/>
    </row>
    <row r="1005" spans="11:11">
      <c r="K1005" s="151"/>
    </row>
    <row r="1006" spans="11:11">
      <c r="K1006" s="151"/>
    </row>
    <row r="1007" spans="11:11">
      <c r="K1007" s="151"/>
    </row>
    <row r="1008" spans="11:11">
      <c r="K1008" s="151"/>
    </row>
    <row r="1009" spans="11:11">
      <c r="K1009" s="151"/>
    </row>
    <row r="1010" spans="11:11">
      <c r="K1010" s="151"/>
    </row>
    <row r="1011" spans="11:11">
      <c r="K1011" s="151"/>
    </row>
    <row r="1012" spans="11:11">
      <c r="K1012" s="151"/>
    </row>
    <row r="1013" spans="11:11">
      <c r="K1013" s="151"/>
    </row>
    <row r="1014" spans="11:11">
      <c r="K1014" s="151"/>
    </row>
    <row r="1015" spans="11:11">
      <c r="K1015" s="151"/>
    </row>
    <row r="1016" spans="11:11">
      <c r="K1016" s="151"/>
    </row>
    <row r="1017" spans="11:11">
      <c r="K1017" s="151"/>
    </row>
    <row r="1018" spans="11:11">
      <c r="K1018" s="151"/>
    </row>
    <row r="1019" spans="11:11">
      <c r="K1019" s="151"/>
    </row>
    <row r="1020" spans="11:11">
      <c r="K1020" s="151"/>
    </row>
    <row r="1021" spans="11:11">
      <c r="K1021" s="151"/>
    </row>
    <row r="1022" spans="11:11">
      <c r="K1022" s="151"/>
    </row>
    <row r="1023" spans="11:11">
      <c r="K1023" s="151"/>
    </row>
    <row r="1024" spans="11:11">
      <c r="K1024" s="151"/>
    </row>
    <row r="1025" spans="11:11">
      <c r="K1025" s="151"/>
    </row>
    <row r="1026" spans="11:11">
      <c r="K1026" s="151"/>
    </row>
    <row r="1027" spans="11:11">
      <c r="K1027" s="151"/>
    </row>
    <row r="1028" spans="11:11">
      <c r="K1028" s="151"/>
    </row>
    <row r="1029" spans="11:11">
      <c r="K1029" s="151"/>
    </row>
    <row r="1030" spans="11:11">
      <c r="K1030" s="151"/>
    </row>
    <row r="1031" spans="11:11">
      <c r="K1031" s="151"/>
    </row>
    <row r="1032" spans="11:11">
      <c r="K1032" s="151"/>
    </row>
    <row r="1033" spans="11:11">
      <c r="K1033" s="151"/>
    </row>
    <row r="1034" spans="11:11">
      <c r="K1034" s="151"/>
    </row>
    <row r="1035" spans="11:11">
      <c r="K1035" s="151"/>
    </row>
    <row r="1036" spans="11:11">
      <c r="K1036" s="151"/>
    </row>
    <row r="1037" spans="11:11">
      <c r="K1037" s="151"/>
    </row>
    <row r="1038" spans="11:11">
      <c r="K1038" s="151"/>
    </row>
    <row r="1039" spans="11:11">
      <c r="K1039" s="151"/>
    </row>
    <row r="1040" spans="11:11">
      <c r="K1040" s="151"/>
    </row>
    <row r="1041" spans="11:11">
      <c r="K1041" s="151"/>
    </row>
    <row r="1042" spans="11:11">
      <c r="K1042" s="151"/>
    </row>
    <row r="1043" spans="11:11">
      <c r="K1043" s="151"/>
    </row>
    <row r="1044" spans="11:11">
      <c r="K1044" s="151"/>
    </row>
    <row r="1045" spans="11:11">
      <c r="K1045" s="151"/>
    </row>
    <row r="1046" spans="11:11">
      <c r="K1046" s="151"/>
    </row>
    <row r="1047" spans="11:11">
      <c r="K1047" s="151"/>
    </row>
    <row r="1048" spans="11:11">
      <c r="K1048" s="151"/>
    </row>
    <row r="1049" spans="11:11">
      <c r="K1049" s="151"/>
    </row>
    <row r="1050" spans="11:11">
      <c r="K1050" s="151"/>
    </row>
    <row r="1051" spans="11:11">
      <c r="K1051" s="151"/>
    </row>
    <row r="1052" spans="11:11">
      <c r="K1052" s="151"/>
    </row>
    <row r="1053" spans="11:11">
      <c r="K1053" s="151"/>
    </row>
    <row r="1054" spans="11:11">
      <c r="K1054" s="151"/>
    </row>
    <row r="1055" spans="11:11">
      <c r="K1055" s="151"/>
    </row>
    <row r="1056" spans="11:11">
      <c r="K1056" s="151"/>
    </row>
    <row r="1057" spans="11:11">
      <c r="K1057" s="151"/>
    </row>
    <row r="1058" spans="11:11">
      <c r="K1058" s="151"/>
    </row>
    <row r="1059" spans="11:11">
      <c r="K1059" s="151"/>
    </row>
    <row r="1060" spans="11:11">
      <c r="K1060" s="151"/>
    </row>
    <row r="1061" spans="11:11">
      <c r="K1061" s="151"/>
    </row>
    <row r="1062" spans="11:11">
      <c r="K1062" s="151"/>
    </row>
    <row r="1063" spans="11:11">
      <c r="K1063" s="151"/>
    </row>
    <row r="1064" spans="11:11">
      <c r="K1064" s="151"/>
    </row>
    <row r="1065" spans="11:11">
      <c r="K1065" s="151"/>
    </row>
    <row r="1066" spans="11:11">
      <c r="K1066" s="151"/>
    </row>
    <row r="1067" spans="11:11">
      <c r="K1067" s="151"/>
    </row>
    <row r="1068" spans="11:11">
      <c r="K1068" s="151"/>
    </row>
    <row r="1069" spans="11:11">
      <c r="K1069" s="151"/>
    </row>
    <row r="1070" spans="11:11">
      <c r="K1070" s="151"/>
    </row>
    <row r="1071" spans="11:11">
      <c r="K1071" s="151"/>
    </row>
    <row r="1072" spans="11:11">
      <c r="K1072" s="151"/>
    </row>
    <row r="1073" spans="11:11">
      <c r="K1073" s="151"/>
    </row>
    <row r="1074" spans="11:11">
      <c r="K1074" s="151"/>
    </row>
    <row r="1075" spans="11:11">
      <c r="K1075" s="151"/>
    </row>
    <row r="1076" spans="11:11">
      <c r="K1076" s="151"/>
    </row>
    <row r="1077" spans="11:11">
      <c r="K1077" s="151"/>
    </row>
    <row r="1078" spans="11:11">
      <c r="K1078" s="151"/>
    </row>
    <row r="1079" spans="11:11">
      <c r="K1079" s="151"/>
    </row>
    <row r="1080" spans="11:11">
      <c r="K1080" s="151"/>
    </row>
    <row r="1081" spans="11:11">
      <c r="K1081" s="151"/>
    </row>
    <row r="1082" spans="11:11">
      <c r="K1082" s="151"/>
    </row>
    <row r="1083" spans="11:11">
      <c r="K1083" s="151"/>
    </row>
    <row r="1084" spans="11:11">
      <c r="K1084" s="151"/>
    </row>
    <row r="1085" spans="11:11">
      <c r="K1085" s="151"/>
    </row>
    <row r="1086" spans="11:11">
      <c r="K1086" s="151"/>
    </row>
    <row r="1087" spans="11:11">
      <c r="K1087" s="151"/>
    </row>
    <row r="1088" spans="11:11">
      <c r="K1088" s="151"/>
    </row>
    <row r="1089" spans="11:11">
      <c r="K1089" s="151"/>
    </row>
    <row r="1090" spans="11:11">
      <c r="K1090" s="151"/>
    </row>
    <row r="1091" spans="11:11">
      <c r="K1091" s="151"/>
    </row>
    <row r="1092" spans="11:11">
      <c r="K1092" s="151"/>
    </row>
    <row r="1093" spans="11:11">
      <c r="K1093" s="151"/>
    </row>
    <row r="1094" spans="11:11">
      <c r="K1094" s="151"/>
    </row>
    <row r="1095" spans="11:11">
      <c r="K1095" s="151"/>
    </row>
    <row r="1096" spans="11:11">
      <c r="K1096" s="151"/>
    </row>
    <row r="1097" spans="11:11">
      <c r="K1097" s="151"/>
    </row>
    <row r="1098" spans="11:11">
      <c r="K1098" s="151"/>
    </row>
    <row r="1099" spans="11:11">
      <c r="K1099" s="151"/>
    </row>
    <row r="1100" spans="11:11">
      <c r="K1100" s="151"/>
    </row>
    <row r="1101" spans="11:11">
      <c r="K1101" s="151"/>
    </row>
    <row r="1102" spans="11:11">
      <c r="K1102" s="151"/>
    </row>
    <row r="1103" spans="11:11">
      <c r="K1103" s="151"/>
    </row>
    <row r="1104" spans="11:11">
      <c r="K1104" s="151"/>
    </row>
    <row r="1105" spans="11:11">
      <c r="K1105" s="151"/>
    </row>
    <row r="1106" spans="11:11">
      <c r="K1106" s="151"/>
    </row>
    <row r="1107" spans="11:11">
      <c r="K1107" s="151"/>
    </row>
    <row r="1108" spans="11:11">
      <c r="K1108" s="151"/>
    </row>
    <row r="1109" spans="11:11">
      <c r="K1109" s="151"/>
    </row>
    <row r="1110" spans="11:11">
      <c r="K1110" s="151"/>
    </row>
    <row r="1111" spans="11:11">
      <c r="K1111" s="151"/>
    </row>
    <row r="1112" spans="11:11">
      <c r="K1112" s="151"/>
    </row>
    <row r="1113" spans="11:11">
      <c r="K1113" s="151"/>
    </row>
    <row r="1114" spans="11:11">
      <c r="K1114" s="151"/>
    </row>
    <row r="1115" spans="11:11">
      <c r="K1115" s="151"/>
    </row>
    <row r="1116" spans="11:11">
      <c r="K1116" s="151"/>
    </row>
    <row r="1117" spans="11:11">
      <c r="K1117" s="151"/>
    </row>
    <row r="1118" spans="11:11">
      <c r="K1118" s="151"/>
    </row>
    <row r="1119" spans="11:11">
      <c r="K1119" s="151"/>
    </row>
    <row r="1120" spans="11:11">
      <c r="K1120" s="151"/>
    </row>
    <row r="1121" spans="11:11">
      <c r="K1121" s="151"/>
    </row>
    <row r="1122" spans="11:11">
      <c r="K1122" s="151"/>
    </row>
    <row r="1123" spans="11:11">
      <c r="K1123" s="151"/>
    </row>
    <row r="1124" spans="11:11">
      <c r="K1124" s="151"/>
    </row>
    <row r="1125" spans="11:11">
      <c r="K1125" s="151"/>
    </row>
    <row r="1126" spans="11:11">
      <c r="K1126" s="151"/>
    </row>
    <row r="1127" spans="11:11">
      <c r="K1127" s="151"/>
    </row>
    <row r="1128" spans="11:11">
      <c r="K1128" s="151"/>
    </row>
    <row r="1129" spans="11:11">
      <c r="K1129" s="151"/>
    </row>
    <row r="1130" spans="11:11">
      <c r="K1130" s="151"/>
    </row>
    <row r="1131" spans="11:11">
      <c r="K1131" s="151"/>
    </row>
    <row r="1132" spans="11:11">
      <c r="K1132" s="151"/>
    </row>
    <row r="1133" spans="11:11">
      <c r="K1133" s="151"/>
    </row>
    <row r="1134" spans="11:11">
      <c r="K1134" s="151"/>
    </row>
    <row r="1135" spans="11:11">
      <c r="K1135" s="151"/>
    </row>
    <row r="1136" spans="11:11">
      <c r="K1136" s="151"/>
    </row>
    <row r="1137" spans="11:11">
      <c r="K1137" s="151"/>
    </row>
    <row r="1138" spans="11:11">
      <c r="K1138" s="151"/>
    </row>
    <row r="1139" spans="11:11">
      <c r="K1139" s="151"/>
    </row>
    <row r="1140" spans="11:11">
      <c r="K1140" s="151"/>
    </row>
    <row r="1141" spans="11:11">
      <c r="K1141" s="151"/>
    </row>
    <row r="1142" spans="11:11">
      <c r="K1142" s="151"/>
    </row>
    <row r="1143" spans="11:11">
      <c r="K1143" s="151"/>
    </row>
    <row r="1144" spans="11:11">
      <c r="K1144" s="151"/>
    </row>
    <row r="1145" spans="11:11">
      <c r="K1145" s="151"/>
    </row>
    <row r="1146" spans="11:11">
      <c r="K1146" s="151"/>
    </row>
    <row r="1147" spans="11:11">
      <c r="K1147" s="151"/>
    </row>
    <row r="1148" spans="11:11">
      <c r="K1148" s="151"/>
    </row>
    <row r="1149" spans="11:11">
      <c r="K1149" s="151"/>
    </row>
    <row r="1150" spans="11:11">
      <c r="K1150" s="151"/>
    </row>
    <row r="1151" spans="11:11">
      <c r="K1151" s="151"/>
    </row>
    <row r="1152" spans="11:11">
      <c r="K1152" s="151"/>
    </row>
    <row r="1153" spans="11:11">
      <c r="K1153" s="151"/>
    </row>
    <row r="1154" spans="11:11">
      <c r="K1154" s="151"/>
    </row>
    <row r="1155" spans="11:11">
      <c r="K1155" s="151"/>
    </row>
    <row r="1156" spans="11:11">
      <c r="K1156" s="151"/>
    </row>
    <row r="1157" spans="11:11">
      <c r="K1157" s="151"/>
    </row>
    <row r="1158" spans="11:11">
      <c r="K1158" s="151"/>
    </row>
    <row r="1159" spans="11:11">
      <c r="K1159" s="151"/>
    </row>
    <row r="1160" spans="11:11">
      <c r="K1160" s="151"/>
    </row>
    <row r="1161" spans="11:11">
      <c r="K1161" s="151"/>
    </row>
    <row r="1162" spans="11:11">
      <c r="K1162" s="151"/>
    </row>
    <row r="1163" spans="11:11">
      <c r="K1163" s="151"/>
    </row>
    <row r="1164" spans="11:11">
      <c r="K1164" s="151"/>
    </row>
    <row r="1165" spans="11:11">
      <c r="K1165" s="151"/>
    </row>
    <row r="1166" spans="11:11">
      <c r="K1166" s="151"/>
    </row>
    <row r="1167" spans="11:11">
      <c r="K1167" s="151"/>
    </row>
    <row r="1168" spans="11:11">
      <c r="K1168" s="151"/>
    </row>
    <row r="1169" spans="11:11">
      <c r="K1169" s="151"/>
    </row>
    <row r="1170" spans="11:11">
      <c r="K1170" s="151"/>
    </row>
    <row r="1171" spans="11:11">
      <c r="K1171" s="151"/>
    </row>
    <row r="1172" spans="11:11">
      <c r="K1172" s="151"/>
    </row>
    <row r="1173" spans="11:11">
      <c r="K1173" s="151"/>
    </row>
    <row r="1174" spans="11:11">
      <c r="K1174" s="151"/>
    </row>
    <row r="1175" spans="11:11">
      <c r="K1175" s="151"/>
    </row>
    <row r="1176" spans="11:11">
      <c r="K1176" s="151"/>
    </row>
    <row r="1177" spans="11:11">
      <c r="K1177" s="151"/>
    </row>
    <row r="1178" spans="11:11">
      <c r="K1178" s="151"/>
    </row>
    <row r="1179" spans="11:11">
      <c r="K1179" s="151"/>
    </row>
    <row r="1180" spans="11:11">
      <c r="K1180" s="151"/>
    </row>
    <row r="1181" spans="11:11">
      <c r="K1181" s="151"/>
    </row>
    <row r="1182" spans="11:11">
      <c r="K1182" s="151"/>
    </row>
    <row r="1183" spans="11:11">
      <c r="K1183" s="151"/>
    </row>
    <row r="1184" spans="11:11">
      <c r="K1184" s="151"/>
    </row>
    <row r="1185" spans="11:11">
      <c r="K1185" s="151"/>
    </row>
    <row r="1186" spans="11:11">
      <c r="K1186" s="151"/>
    </row>
    <row r="1187" spans="11:11">
      <c r="K1187" s="151"/>
    </row>
    <row r="1188" spans="11:11">
      <c r="K1188" s="151"/>
    </row>
    <row r="1189" spans="11:11">
      <c r="K1189" s="151"/>
    </row>
    <row r="1190" spans="11:11">
      <c r="K1190" s="151"/>
    </row>
    <row r="1191" spans="11:11">
      <c r="K1191" s="151"/>
    </row>
    <row r="1192" spans="11:11">
      <c r="K1192" s="151"/>
    </row>
    <row r="1193" spans="11:11">
      <c r="K1193" s="151"/>
    </row>
    <row r="1194" spans="11:11">
      <c r="K1194" s="151"/>
    </row>
    <row r="1195" spans="11:11">
      <c r="K1195" s="151"/>
    </row>
    <row r="1196" spans="11:11">
      <c r="K1196" s="151"/>
    </row>
    <row r="1197" spans="11:11">
      <c r="K1197" s="151"/>
    </row>
    <row r="1198" spans="11:11">
      <c r="K1198" s="151"/>
    </row>
    <row r="1199" spans="11:11">
      <c r="K1199" s="151"/>
    </row>
    <row r="1200" spans="11:11">
      <c r="K1200" s="151"/>
    </row>
    <row r="1201" spans="11:11">
      <c r="K1201" s="151"/>
    </row>
    <row r="1202" spans="11:11">
      <c r="K1202" s="151"/>
    </row>
    <row r="1203" spans="11:11">
      <c r="K1203" s="151"/>
    </row>
    <row r="1204" spans="11:11">
      <c r="K1204" s="151"/>
    </row>
    <row r="1205" spans="11:11">
      <c r="K1205" s="151"/>
    </row>
    <row r="1206" spans="11:11">
      <c r="K1206" s="151"/>
    </row>
    <row r="1207" spans="11:11">
      <c r="K1207" s="151"/>
    </row>
    <row r="1208" spans="11:11">
      <c r="K1208" s="151"/>
    </row>
    <row r="1209" spans="11:11">
      <c r="K1209" s="151"/>
    </row>
    <row r="1210" spans="11:11">
      <c r="K1210" s="151"/>
    </row>
    <row r="1211" spans="11:11">
      <c r="K1211" s="151"/>
    </row>
    <row r="1212" spans="11:11">
      <c r="K1212" s="151"/>
    </row>
    <row r="1213" spans="11:11">
      <c r="K1213" s="151"/>
    </row>
    <row r="1214" spans="11:11">
      <c r="K1214" s="151"/>
    </row>
    <row r="1215" spans="11:11">
      <c r="K1215" s="151"/>
    </row>
    <row r="1216" spans="11:11">
      <c r="K1216" s="151"/>
    </row>
    <row r="1217" spans="11:11">
      <c r="K1217" s="151"/>
    </row>
    <row r="1218" spans="11:11">
      <c r="K1218" s="151"/>
    </row>
    <row r="1219" spans="11:11">
      <c r="K1219" s="151"/>
    </row>
    <row r="1220" spans="11:11">
      <c r="K1220" s="151"/>
    </row>
    <row r="1221" spans="11:11">
      <c r="K1221" s="151"/>
    </row>
    <row r="1222" spans="11:11">
      <c r="K1222" s="151"/>
    </row>
    <row r="1223" spans="11:11">
      <c r="K1223" s="151"/>
    </row>
    <row r="1224" spans="11:11">
      <c r="K1224" s="151"/>
    </row>
    <row r="1225" spans="11:11">
      <c r="K1225" s="151"/>
    </row>
    <row r="1226" spans="11:11">
      <c r="K1226" s="151"/>
    </row>
    <row r="1227" spans="11:11">
      <c r="K1227" s="151"/>
    </row>
    <row r="1228" spans="11:11">
      <c r="K1228" s="151"/>
    </row>
    <row r="1229" spans="11:11">
      <c r="K1229" s="151"/>
    </row>
    <row r="1230" spans="11:11">
      <c r="K1230" s="151"/>
    </row>
    <row r="1231" spans="11:11">
      <c r="K1231" s="151"/>
    </row>
    <row r="1232" spans="11:11">
      <c r="K1232" s="151"/>
    </row>
    <row r="1233" spans="11:11">
      <c r="K1233" s="151"/>
    </row>
    <row r="1234" spans="11:11">
      <c r="K1234" s="151"/>
    </row>
    <row r="1235" spans="11:11">
      <c r="K1235" s="151"/>
    </row>
    <row r="1236" spans="11:11">
      <c r="K1236" s="151"/>
    </row>
    <row r="1237" spans="11:11">
      <c r="K1237" s="151"/>
    </row>
    <row r="1238" spans="11:11">
      <c r="K1238" s="151"/>
    </row>
    <row r="1239" spans="11:11">
      <c r="K1239" s="151"/>
    </row>
    <row r="1240" spans="11:11">
      <c r="K1240" s="151"/>
    </row>
    <row r="1241" spans="11:11">
      <c r="K1241" s="151"/>
    </row>
    <row r="1242" spans="11:11">
      <c r="K1242" s="151"/>
    </row>
    <row r="1243" spans="11:11">
      <c r="K1243" s="151"/>
    </row>
    <row r="1244" spans="11:11">
      <c r="K1244" s="151"/>
    </row>
    <row r="1245" spans="11:11">
      <c r="K1245" s="151"/>
    </row>
    <row r="1246" spans="11:11">
      <c r="K1246" s="151"/>
    </row>
    <row r="1247" spans="11:11">
      <c r="K1247" s="151"/>
    </row>
    <row r="1248" spans="11:11">
      <c r="K1248" s="151"/>
    </row>
    <row r="1249" spans="11:11">
      <c r="K1249" s="151"/>
    </row>
    <row r="1250" spans="11:11">
      <c r="K1250" s="151"/>
    </row>
    <row r="1251" spans="11:11">
      <c r="K1251" s="151"/>
    </row>
    <row r="1252" spans="11:11">
      <c r="K1252" s="151"/>
    </row>
    <row r="1253" spans="11:11">
      <c r="K1253" s="151"/>
    </row>
    <row r="1254" spans="11:11">
      <c r="K1254" s="151"/>
    </row>
    <row r="1255" spans="11:11">
      <c r="K1255" s="151"/>
    </row>
    <row r="1256" spans="11:11">
      <c r="K1256" s="151"/>
    </row>
    <row r="1257" spans="11:11">
      <c r="K1257" s="151"/>
    </row>
    <row r="1258" spans="11:11">
      <c r="K1258" s="151"/>
    </row>
    <row r="1259" spans="11:11">
      <c r="K1259" s="151"/>
    </row>
    <row r="1260" spans="11:11">
      <c r="K1260" s="151"/>
    </row>
    <row r="1261" spans="11:11">
      <c r="K1261" s="151"/>
    </row>
    <row r="1262" spans="11:11">
      <c r="K1262" s="151"/>
    </row>
    <row r="1263" spans="11:11">
      <c r="K1263" s="151"/>
    </row>
    <row r="1264" spans="11:11">
      <c r="K1264" s="151"/>
    </row>
    <row r="1265" spans="11:11">
      <c r="K1265" s="151"/>
    </row>
    <row r="1266" spans="11:11">
      <c r="K1266" s="151"/>
    </row>
    <row r="1267" spans="11:11">
      <c r="K1267" s="151"/>
    </row>
    <row r="1268" spans="11:11">
      <c r="K1268" s="151"/>
    </row>
    <row r="1269" spans="11:11">
      <c r="K1269" s="151"/>
    </row>
    <row r="1270" spans="11:11">
      <c r="K1270" s="151"/>
    </row>
    <row r="1271" spans="11:11">
      <c r="K1271" s="151"/>
    </row>
    <row r="1272" spans="11:11">
      <c r="K1272" s="151"/>
    </row>
    <row r="1273" spans="11:11">
      <c r="K1273" s="151"/>
    </row>
    <row r="1274" spans="11:11">
      <c r="K1274" s="151"/>
    </row>
    <row r="1275" spans="11:11">
      <c r="K1275" s="151"/>
    </row>
    <row r="1276" spans="11:11">
      <c r="K1276" s="151"/>
    </row>
    <row r="1277" spans="11:11">
      <c r="K1277" s="151"/>
    </row>
    <row r="1278" spans="11:11">
      <c r="K1278" s="151"/>
    </row>
    <row r="1279" spans="11:11">
      <c r="K1279" s="151"/>
    </row>
    <row r="1280" spans="11:11">
      <c r="K1280" s="151"/>
    </row>
    <row r="1281" spans="11:11">
      <c r="K1281" s="151"/>
    </row>
    <row r="1282" spans="11:11">
      <c r="K1282" s="151"/>
    </row>
    <row r="1283" spans="11:11">
      <c r="K1283" s="151"/>
    </row>
    <row r="1284" spans="11:11">
      <c r="K1284" s="151"/>
    </row>
    <row r="1285" spans="11:11">
      <c r="K1285" s="151"/>
    </row>
    <row r="1286" spans="11:11">
      <c r="K1286" s="151"/>
    </row>
    <row r="1287" spans="11:11">
      <c r="K1287" s="151"/>
    </row>
    <row r="1288" spans="11:11">
      <c r="K1288" s="151"/>
    </row>
    <row r="1289" spans="11:11">
      <c r="K1289" s="151"/>
    </row>
    <row r="1290" spans="11:11">
      <c r="K1290" s="151"/>
    </row>
    <row r="1291" spans="11:11">
      <c r="K1291" s="151"/>
    </row>
    <row r="1292" spans="11:11">
      <c r="K1292" s="151"/>
    </row>
    <row r="1293" spans="11:11">
      <c r="K1293" s="151"/>
    </row>
    <row r="1294" spans="11:11">
      <c r="K1294" s="151"/>
    </row>
    <row r="1295" spans="11:11">
      <c r="K1295" s="151"/>
    </row>
    <row r="1296" spans="11:11">
      <c r="K1296" s="151"/>
    </row>
    <row r="1297" spans="11:11">
      <c r="K1297" s="151"/>
    </row>
    <row r="1298" spans="11:11">
      <c r="K1298" s="151"/>
    </row>
    <row r="1299" spans="11:11">
      <c r="K1299" s="151"/>
    </row>
    <row r="1300" spans="11:11">
      <c r="K1300" s="151"/>
    </row>
    <row r="1301" spans="11:11">
      <c r="K1301" s="151"/>
    </row>
    <row r="1302" spans="11:11">
      <c r="K1302" s="151"/>
    </row>
    <row r="1303" spans="11:11">
      <c r="K1303" s="151"/>
    </row>
    <row r="1304" spans="11:11">
      <c r="K1304" s="151"/>
    </row>
    <row r="1305" spans="11:11">
      <c r="K1305" s="151"/>
    </row>
    <row r="1306" spans="11:11">
      <c r="K1306" s="151"/>
    </row>
    <row r="1307" spans="11:11">
      <c r="K1307" s="151"/>
    </row>
    <row r="1308" spans="11:11">
      <c r="K1308" s="151"/>
    </row>
    <row r="1309" spans="11:11">
      <c r="K1309" s="151"/>
    </row>
    <row r="1310" spans="11:11">
      <c r="K1310" s="151"/>
    </row>
    <row r="1311" spans="11:11">
      <c r="K1311" s="151"/>
    </row>
    <row r="1312" spans="11:11">
      <c r="K1312" s="151"/>
    </row>
    <row r="1313" spans="11:11">
      <c r="K1313" s="151"/>
    </row>
    <row r="1314" spans="11:11">
      <c r="K1314" s="151"/>
    </row>
    <row r="1315" spans="11:11">
      <c r="K1315" s="151"/>
    </row>
    <row r="1316" spans="11:11">
      <c r="K1316" s="151"/>
    </row>
    <row r="1317" spans="11:11">
      <c r="K1317" s="151"/>
    </row>
    <row r="1318" spans="11:11">
      <c r="K1318" s="151"/>
    </row>
    <row r="1319" spans="11:11">
      <c r="K1319" s="151"/>
    </row>
    <row r="1320" spans="11:11">
      <c r="K1320" s="151"/>
    </row>
    <row r="1321" spans="11:11">
      <c r="K1321" s="151"/>
    </row>
    <row r="1322" spans="11:11">
      <c r="K1322" s="151"/>
    </row>
    <row r="1323" spans="11:11">
      <c r="K1323" s="151"/>
    </row>
    <row r="1324" spans="11:11">
      <c r="K1324" s="151"/>
    </row>
    <row r="1325" spans="11:11">
      <c r="K1325" s="151"/>
    </row>
    <row r="1326" spans="11:11">
      <c r="K1326" s="151"/>
    </row>
    <row r="1327" spans="11:11">
      <c r="K1327" s="151"/>
    </row>
    <row r="1328" spans="11:11">
      <c r="K1328" s="151"/>
    </row>
    <row r="1329" spans="11:11">
      <c r="K1329" s="151"/>
    </row>
    <row r="1330" spans="11:11">
      <c r="K1330" s="151"/>
    </row>
    <row r="1331" spans="11:11">
      <c r="K1331" s="151"/>
    </row>
    <row r="1332" spans="11:11">
      <c r="K1332" s="151"/>
    </row>
    <row r="1333" spans="11:11">
      <c r="K1333" s="151"/>
    </row>
    <row r="1334" spans="11:11">
      <c r="K1334" s="151"/>
    </row>
    <row r="1335" spans="11:11">
      <c r="K1335" s="151"/>
    </row>
    <row r="1336" spans="11:11">
      <c r="K1336" s="151"/>
    </row>
    <row r="1337" spans="11:11">
      <c r="K1337" s="151"/>
    </row>
    <row r="1338" spans="11:11">
      <c r="K1338" s="151"/>
    </row>
    <row r="1339" spans="11:11">
      <c r="K1339" s="151"/>
    </row>
    <row r="1340" spans="11:11">
      <c r="K1340" s="151"/>
    </row>
    <row r="1341" spans="11:11">
      <c r="K1341" s="151"/>
    </row>
    <row r="1342" spans="11:11">
      <c r="K1342" s="151"/>
    </row>
    <row r="1343" spans="11:11">
      <c r="K1343" s="151"/>
    </row>
    <row r="1344" spans="11:11">
      <c r="K1344" s="151"/>
    </row>
    <row r="1345" spans="11:11">
      <c r="K1345" s="151"/>
    </row>
    <row r="1346" spans="11:11">
      <c r="K1346" s="151"/>
    </row>
    <row r="1347" spans="11:11">
      <c r="K1347" s="151"/>
    </row>
    <row r="1348" spans="11:11">
      <c r="K1348" s="151"/>
    </row>
    <row r="1349" spans="11:11">
      <c r="K1349" s="151"/>
    </row>
    <row r="1350" spans="11:11">
      <c r="K1350" s="151"/>
    </row>
    <row r="1351" spans="11:11">
      <c r="K1351" s="151"/>
    </row>
    <row r="1352" spans="11:11">
      <c r="K1352" s="151"/>
    </row>
    <row r="1353" spans="11:11">
      <c r="K1353" s="151"/>
    </row>
    <row r="1354" spans="11:11">
      <c r="K1354" s="151"/>
    </row>
    <row r="1355" spans="11:11">
      <c r="K1355" s="151"/>
    </row>
    <row r="1356" spans="11:11">
      <c r="K1356" s="151"/>
    </row>
    <row r="1357" spans="11:11">
      <c r="K1357" s="151"/>
    </row>
    <row r="1358" spans="11:11">
      <c r="K1358" s="151"/>
    </row>
    <row r="1359" spans="11:11">
      <c r="K1359" s="151"/>
    </row>
    <row r="1360" spans="11:11">
      <c r="K1360" s="151"/>
    </row>
    <row r="1361" spans="11:11">
      <c r="K1361" s="151"/>
    </row>
    <row r="1362" spans="11:11">
      <c r="K1362" s="151"/>
    </row>
    <row r="1363" spans="11:11">
      <c r="K1363" s="151"/>
    </row>
    <row r="1364" spans="11:11">
      <c r="K1364" s="151"/>
    </row>
    <row r="1365" spans="11:11">
      <c r="K1365" s="151"/>
    </row>
    <row r="1366" spans="11:11">
      <c r="K1366" s="151"/>
    </row>
    <row r="1367" spans="11:11">
      <c r="K1367" s="151"/>
    </row>
    <row r="1368" spans="11:11">
      <c r="K1368" s="151"/>
    </row>
    <row r="1369" spans="11:11">
      <c r="K1369" s="151"/>
    </row>
    <row r="1370" spans="11:11">
      <c r="K1370" s="151"/>
    </row>
    <row r="1371" spans="11:11">
      <c r="K1371" s="151"/>
    </row>
    <row r="1372" spans="11:11">
      <c r="K1372" s="151"/>
    </row>
    <row r="1373" spans="11:11">
      <c r="K1373" s="151"/>
    </row>
    <row r="1374" spans="11:11">
      <c r="K1374" s="151"/>
    </row>
    <row r="1375" spans="11:11">
      <c r="K1375" s="151"/>
    </row>
    <row r="1376" spans="11:11">
      <c r="K1376" s="151"/>
    </row>
    <row r="1377" spans="11:11">
      <c r="K1377" s="151"/>
    </row>
    <row r="1378" spans="11:11">
      <c r="K1378" s="151"/>
    </row>
    <row r="1379" spans="11:11">
      <c r="K1379" s="151"/>
    </row>
    <row r="1380" spans="11:11">
      <c r="K1380" s="151"/>
    </row>
    <row r="1381" spans="11:11">
      <c r="K1381" s="151"/>
    </row>
    <row r="1382" spans="11:11">
      <c r="K1382" s="151"/>
    </row>
    <row r="1383" spans="11:11">
      <c r="K1383" s="151"/>
    </row>
    <row r="1384" spans="11:11">
      <c r="K1384" s="151"/>
    </row>
    <row r="1385" spans="11:11">
      <c r="K1385" s="151"/>
    </row>
    <row r="1386" spans="11:11">
      <c r="K1386" s="151"/>
    </row>
    <row r="1387" spans="11:11">
      <c r="K1387" s="151"/>
    </row>
    <row r="1388" spans="11:11">
      <c r="K1388" s="151"/>
    </row>
    <row r="1389" spans="11:11">
      <c r="K1389" s="151"/>
    </row>
    <row r="1390" spans="11:11">
      <c r="K1390" s="151"/>
    </row>
    <row r="1391" spans="11:11">
      <c r="K1391" s="151"/>
    </row>
    <row r="1392" spans="11:11">
      <c r="K1392" s="151"/>
    </row>
    <row r="1393" spans="11:11">
      <c r="K1393" s="151"/>
    </row>
    <row r="1394" spans="11:11">
      <c r="K1394" s="151"/>
    </row>
    <row r="1395" spans="11:11">
      <c r="K1395" s="151"/>
    </row>
    <row r="1396" spans="11:11">
      <c r="K1396" s="151"/>
    </row>
    <row r="1397" spans="11:11">
      <c r="K1397" s="151"/>
    </row>
    <row r="1398" spans="11:11">
      <c r="K1398" s="151"/>
    </row>
    <row r="1399" spans="11:11">
      <c r="K1399" s="151"/>
    </row>
    <row r="1400" spans="11:11">
      <c r="K1400" s="151"/>
    </row>
    <row r="1401" spans="11:11">
      <c r="K1401" s="151"/>
    </row>
    <row r="1402" spans="11:11">
      <c r="K1402" s="151"/>
    </row>
    <row r="1403" spans="11:11">
      <c r="K1403" s="151"/>
    </row>
    <row r="1404" spans="11:11">
      <c r="K1404" s="151"/>
    </row>
    <row r="1405" spans="11:11">
      <c r="K1405" s="151"/>
    </row>
    <row r="1406" spans="11:11">
      <c r="K1406" s="151"/>
    </row>
    <row r="1407" spans="11:11">
      <c r="K1407" s="151"/>
    </row>
    <row r="1408" spans="11:11">
      <c r="K1408" s="151"/>
    </row>
    <row r="1409" spans="11:11">
      <c r="K1409" s="151"/>
    </row>
    <row r="1410" spans="11:11">
      <c r="K1410" s="151"/>
    </row>
    <row r="1411" spans="11:11">
      <c r="K1411" s="151"/>
    </row>
    <row r="1412" spans="11:11">
      <c r="K1412" s="151"/>
    </row>
    <row r="1413" spans="11:11">
      <c r="K1413" s="151"/>
    </row>
    <row r="1414" spans="11:11">
      <c r="K1414" s="151"/>
    </row>
    <row r="1415" spans="11:11">
      <c r="K1415" s="151"/>
    </row>
    <row r="1416" spans="11:11">
      <c r="K1416" s="151"/>
    </row>
    <row r="1417" spans="11:11">
      <c r="K1417" s="151"/>
    </row>
    <row r="1418" spans="11:11">
      <c r="K1418" s="151"/>
    </row>
    <row r="1419" spans="11:11">
      <c r="K1419" s="151"/>
    </row>
    <row r="1420" spans="11:11">
      <c r="K1420" s="151"/>
    </row>
    <row r="1421" spans="11:11">
      <c r="K1421" s="151"/>
    </row>
    <row r="1422" spans="11:11">
      <c r="K1422" s="151"/>
    </row>
    <row r="1423" spans="11:11">
      <c r="K1423" s="151"/>
    </row>
    <row r="1424" spans="11:11">
      <c r="K1424" s="151"/>
    </row>
    <row r="1425" spans="11:11">
      <c r="K1425" s="151"/>
    </row>
    <row r="1426" spans="11:11">
      <c r="K1426" s="151"/>
    </row>
    <row r="1427" spans="11:11">
      <c r="K1427" s="151"/>
    </row>
    <row r="1428" spans="11:11">
      <c r="K1428" s="151"/>
    </row>
    <row r="1429" spans="11:11">
      <c r="K1429" s="151"/>
    </row>
    <row r="1430" spans="11:11">
      <c r="K1430" s="151"/>
    </row>
    <row r="1431" spans="11:11">
      <c r="K1431" s="151"/>
    </row>
    <row r="1432" spans="11:11">
      <c r="K1432" s="151"/>
    </row>
    <row r="1433" spans="11:11">
      <c r="K1433" s="151"/>
    </row>
    <row r="1434" spans="11:11">
      <c r="K1434" s="151"/>
    </row>
    <row r="1435" spans="11:11">
      <c r="K1435" s="151"/>
    </row>
    <row r="1436" spans="11:11">
      <c r="K1436" s="151"/>
    </row>
    <row r="1437" spans="11:11">
      <c r="K1437" s="151"/>
    </row>
    <row r="1438" spans="11:11">
      <c r="K1438" s="151"/>
    </row>
    <row r="1439" spans="11:11">
      <c r="K1439" s="151"/>
    </row>
    <row r="1440" spans="11:11">
      <c r="K1440" s="151"/>
    </row>
    <row r="1441" spans="11:11">
      <c r="K1441" s="151"/>
    </row>
    <row r="1442" spans="11:11">
      <c r="K1442" s="151"/>
    </row>
    <row r="1443" spans="11:11">
      <c r="K1443" s="151"/>
    </row>
    <row r="1444" spans="11:11">
      <c r="K1444" s="151"/>
    </row>
    <row r="1445" spans="11:11">
      <c r="K1445" s="151"/>
    </row>
    <row r="1446" spans="11:11">
      <c r="K1446" s="151"/>
    </row>
    <row r="1447" spans="11:11">
      <c r="K1447" s="151"/>
    </row>
    <row r="1448" spans="11:11">
      <c r="K1448" s="151"/>
    </row>
    <row r="1449" spans="11:11">
      <c r="K1449" s="151"/>
    </row>
    <row r="1450" spans="11:11">
      <c r="K1450" s="151"/>
    </row>
    <row r="1451" spans="11:11">
      <c r="K1451" s="151"/>
    </row>
    <row r="1452" spans="11:11">
      <c r="K1452" s="151"/>
    </row>
    <row r="1453" spans="11:11">
      <c r="K1453" s="151"/>
    </row>
    <row r="1454" spans="11:11">
      <c r="K1454" s="151"/>
    </row>
    <row r="1455" spans="11:11">
      <c r="K1455" s="151"/>
    </row>
    <row r="1456" spans="11:11">
      <c r="K1456" s="151"/>
    </row>
    <row r="1457" spans="11:11">
      <c r="K1457" s="151"/>
    </row>
    <row r="1458" spans="11:11">
      <c r="K1458" s="151"/>
    </row>
    <row r="1459" spans="11:11">
      <c r="K1459" s="151"/>
    </row>
    <row r="1460" spans="11:11">
      <c r="K1460" s="151"/>
    </row>
    <row r="1461" spans="11:11">
      <c r="K1461" s="151"/>
    </row>
    <row r="1462" spans="11:11">
      <c r="K1462" s="151"/>
    </row>
    <row r="1463" spans="11:11">
      <c r="K1463" s="151"/>
    </row>
    <row r="1464" spans="11:11">
      <c r="K1464" s="151"/>
    </row>
    <row r="1465" spans="11:11">
      <c r="K1465" s="151"/>
    </row>
    <row r="1466" spans="11:11">
      <c r="K1466" s="151"/>
    </row>
    <row r="1467" spans="11:11">
      <c r="K1467" s="151"/>
    </row>
    <row r="1468" spans="11:11">
      <c r="K1468" s="151"/>
    </row>
    <row r="1469" spans="11:11">
      <c r="K1469" s="151"/>
    </row>
    <row r="1470" spans="11:11">
      <c r="K1470" s="151"/>
    </row>
    <row r="1471" spans="11:11">
      <c r="K1471" s="151"/>
    </row>
    <row r="1472" spans="11:11">
      <c r="K1472" s="151"/>
    </row>
    <row r="1473" spans="11:11">
      <c r="K1473" s="151"/>
    </row>
    <row r="1474" spans="11:11">
      <c r="K1474" s="151"/>
    </row>
    <row r="1475" spans="11:11">
      <c r="K1475" s="151"/>
    </row>
    <row r="1476" spans="11:11">
      <c r="K1476" s="151"/>
    </row>
    <row r="1477" spans="11:11">
      <c r="K1477" s="151"/>
    </row>
    <row r="1478" spans="11:11">
      <c r="K1478" s="151"/>
    </row>
    <row r="1479" spans="11:11">
      <c r="K1479" s="151"/>
    </row>
    <row r="1480" spans="11:11">
      <c r="K1480" s="151"/>
    </row>
    <row r="1481" spans="11:11">
      <c r="K1481" s="151"/>
    </row>
    <row r="1482" spans="11:11">
      <c r="K1482" s="151"/>
    </row>
    <row r="1483" spans="11:11">
      <c r="K1483" s="151"/>
    </row>
    <row r="1484" spans="11:11">
      <c r="K1484" s="151"/>
    </row>
    <row r="1485" spans="11:11">
      <c r="K1485" s="151"/>
    </row>
    <row r="1486" spans="11:11">
      <c r="K1486" s="151"/>
    </row>
    <row r="1487" spans="11:11">
      <c r="K1487" s="151"/>
    </row>
    <row r="1488" spans="11:11">
      <c r="K1488" s="151"/>
    </row>
    <row r="1489" spans="11:11">
      <c r="K1489" s="151"/>
    </row>
    <row r="1490" spans="11:11">
      <c r="K1490" s="151"/>
    </row>
    <row r="1491" spans="11:11">
      <c r="K1491" s="151"/>
    </row>
    <row r="1492" spans="11:11">
      <c r="K1492" s="151"/>
    </row>
    <row r="1493" spans="11:11">
      <c r="K1493" s="151"/>
    </row>
    <row r="1494" spans="11:11">
      <c r="K1494" s="151"/>
    </row>
    <row r="1495" spans="11:11">
      <c r="K1495" s="151"/>
    </row>
    <row r="1496" spans="11:11">
      <c r="K1496" s="151"/>
    </row>
    <row r="1497" spans="11:11">
      <c r="K1497" s="151"/>
    </row>
    <row r="1498" spans="11:11">
      <c r="K1498" s="151"/>
    </row>
    <row r="1499" spans="11:11">
      <c r="K1499" s="151"/>
    </row>
    <row r="1500" spans="11:11">
      <c r="K1500" s="151"/>
    </row>
    <row r="1501" spans="11:11">
      <c r="K1501" s="151"/>
    </row>
    <row r="1502" spans="11:11">
      <c r="K1502" s="151"/>
    </row>
    <row r="1503" spans="11:11">
      <c r="K1503" s="151"/>
    </row>
    <row r="1504" spans="11:11">
      <c r="K1504" s="151"/>
    </row>
    <row r="1505" spans="11:11">
      <c r="K1505" s="151"/>
    </row>
    <row r="1506" spans="11:11">
      <c r="K1506" s="151"/>
    </row>
    <row r="1507" spans="11:11">
      <c r="K1507" s="151"/>
    </row>
    <row r="1508" spans="11:11">
      <c r="K1508" s="151"/>
    </row>
    <row r="1509" spans="11:11">
      <c r="K1509" s="151"/>
    </row>
    <row r="1510" spans="11:11">
      <c r="K1510" s="151"/>
    </row>
    <row r="1511" spans="11:11">
      <c r="K1511" s="151"/>
    </row>
    <row r="1512" spans="11:11">
      <c r="K1512" s="151"/>
    </row>
    <row r="1513" spans="11:11">
      <c r="K1513" s="151"/>
    </row>
    <row r="1514" spans="11:11">
      <c r="K1514" s="151"/>
    </row>
    <row r="1515" spans="11:11">
      <c r="K1515" s="151"/>
    </row>
    <row r="1516" spans="11:11">
      <c r="K1516" s="151"/>
    </row>
    <row r="1517" spans="11:11">
      <c r="K1517" s="151"/>
    </row>
    <row r="1518" spans="11:11">
      <c r="K1518" s="151"/>
    </row>
    <row r="1519" spans="11:11">
      <c r="K1519" s="151"/>
    </row>
    <row r="1520" spans="11:11">
      <c r="K1520" s="151"/>
    </row>
    <row r="1521" spans="11:11">
      <c r="K1521" s="151"/>
    </row>
    <row r="1522" spans="11:11">
      <c r="K1522" s="151"/>
    </row>
    <row r="1523" spans="11:11">
      <c r="K1523" s="151"/>
    </row>
    <row r="1524" spans="11:11">
      <c r="K1524" s="151"/>
    </row>
    <row r="1525" spans="11:11">
      <c r="K1525" s="151"/>
    </row>
    <row r="1526" spans="11:11">
      <c r="K1526" s="151"/>
    </row>
    <row r="1527" spans="11:11">
      <c r="K1527" s="151"/>
    </row>
    <row r="1528" spans="11:11">
      <c r="K1528" s="151"/>
    </row>
    <row r="1529" spans="11:11">
      <c r="K1529" s="151"/>
    </row>
    <row r="1530" spans="11:11">
      <c r="K1530" s="151"/>
    </row>
    <row r="1531" spans="11:11">
      <c r="K1531" s="151"/>
    </row>
    <row r="1532" spans="11:11">
      <c r="K1532" s="151"/>
    </row>
    <row r="1533" spans="11:11">
      <c r="K1533" s="151"/>
    </row>
    <row r="1534" spans="11:11">
      <c r="K1534" s="151"/>
    </row>
    <row r="1535" spans="11:11">
      <c r="K1535" s="151"/>
    </row>
    <row r="1536" spans="11:11">
      <c r="K1536" s="151"/>
    </row>
    <row r="1537" spans="11:11">
      <c r="K1537" s="151"/>
    </row>
    <row r="1538" spans="11:11">
      <c r="K1538" s="151"/>
    </row>
    <row r="1539" spans="11:11">
      <c r="K1539" s="151"/>
    </row>
    <row r="1540" spans="11:11">
      <c r="K1540" s="151"/>
    </row>
    <row r="1541" spans="11:11">
      <c r="K1541" s="151"/>
    </row>
    <row r="1542" spans="11:11">
      <c r="K1542" s="151"/>
    </row>
    <row r="1543" spans="11:11">
      <c r="K1543" s="151"/>
    </row>
    <row r="1544" spans="11:11">
      <c r="K1544" s="151"/>
    </row>
    <row r="1545" spans="11:11">
      <c r="K1545" s="151"/>
    </row>
    <row r="1546" spans="11:11">
      <c r="K1546" s="151"/>
    </row>
    <row r="1547" spans="11:11">
      <c r="K1547" s="151"/>
    </row>
    <row r="1548" spans="11:11">
      <c r="K1548" s="151"/>
    </row>
    <row r="1549" spans="11:11">
      <c r="K1549" s="151"/>
    </row>
    <row r="1550" spans="11:11">
      <c r="K1550" s="151"/>
    </row>
    <row r="1551" spans="11:11">
      <c r="K1551" s="151"/>
    </row>
    <row r="1552" spans="11:11">
      <c r="K1552" s="151"/>
    </row>
    <row r="1553" spans="11:11">
      <c r="K1553" s="151"/>
    </row>
    <row r="1554" spans="11:11">
      <c r="K1554" s="151"/>
    </row>
    <row r="1555" spans="11:11">
      <c r="K1555" s="151"/>
    </row>
    <row r="1556" spans="11:11">
      <c r="K1556" s="151"/>
    </row>
    <row r="1557" spans="11:11">
      <c r="K1557" s="151"/>
    </row>
    <row r="1558" spans="11:11">
      <c r="K1558" s="151"/>
    </row>
    <row r="1559" spans="11:11">
      <c r="K1559" s="151"/>
    </row>
    <row r="1560" spans="11:11">
      <c r="K1560" s="151"/>
    </row>
    <row r="1561" spans="11:11">
      <c r="K1561" s="151"/>
    </row>
    <row r="1562" spans="11:11">
      <c r="K1562" s="151"/>
    </row>
    <row r="1563" spans="11:11">
      <c r="K1563" s="151"/>
    </row>
    <row r="1564" spans="11:11">
      <c r="K1564" s="151"/>
    </row>
    <row r="1565" spans="11:11">
      <c r="K1565" s="151"/>
    </row>
    <row r="1566" spans="11:11">
      <c r="K1566" s="151"/>
    </row>
    <row r="1567" spans="11:11">
      <c r="K1567" s="151"/>
    </row>
    <row r="1568" spans="11:11">
      <c r="K1568" s="151"/>
    </row>
    <row r="1569" spans="11:11">
      <c r="K1569" s="151"/>
    </row>
    <row r="1570" spans="11:11">
      <c r="K1570" s="151"/>
    </row>
    <row r="1571" spans="11:11">
      <c r="K1571" s="151"/>
    </row>
    <row r="1572" spans="11:11">
      <c r="K1572" s="151"/>
    </row>
    <row r="1573" spans="11:11">
      <c r="K1573" s="151"/>
    </row>
    <row r="1574" spans="11:11">
      <c r="K1574" s="151"/>
    </row>
    <row r="1575" spans="11:11">
      <c r="K1575" s="151"/>
    </row>
    <row r="1576" spans="11:11">
      <c r="K1576" s="151"/>
    </row>
    <row r="1577" spans="11:11">
      <c r="K1577" s="151"/>
    </row>
    <row r="1578" spans="11:11">
      <c r="K1578" s="151"/>
    </row>
    <row r="1579" spans="11:11">
      <c r="K1579" s="151"/>
    </row>
    <row r="1580" spans="11:11">
      <c r="K1580" s="151"/>
    </row>
    <row r="1581" spans="11:11">
      <c r="K1581" s="151"/>
    </row>
    <row r="1582" spans="11:11">
      <c r="K1582" s="151"/>
    </row>
    <row r="1583" spans="11:11">
      <c r="K1583" s="151"/>
    </row>
    <row r="1584" spans="11:11">
      <c r="K1584" s="151"/>
    </row>
    <row r="1585" spans="11:11">
      <c r="K1585" s="151"/>
    </row>
    <row r="1586" spans="11:11">
      <c r="K1586" s="151"/>
    </row>
    <row r="1587" spans="11:11">
      <c r="K1587" s="151"/>
    </row>
    <row r="1588" spans="11:11">
      <c r="K1588" s="151"/>
    </row>
    <row r="1589" spans="11:11">
      <c r="K1589" s="151"/>
    </row>
    <row r="1590" spans="11:11">
      <c r="K1590" s="151"/>
    </row>
    <row r="1591" spans="11:11">
      <c r="K1591" s="151"/>
    </row>
    <row r="1592" spans="11:11">
      <c r="K1592" s="151"/>
    </row>
    <row r="1593" spans="11:11">
      <c r="K1593" s="151"/>
    </row>
    <row r="1594" spans="11:11">
      <c r="K1594" s="151"/>
    </row>
    <row r="1595" spans="11:11">
      <c r="K1595" s="151"/>
    </row>
    <row r="1596" spans="11:11">
      <c r="K1596" s="151"/>
    </row>
    <row r="1597" spans="11:11">
      <c r="K1597" s="151"/>
    </row>
    <row r="1598" spans="11:11">
      <c r="K1598" s="151"/>
    </row>
    <row r="1599" spans="11:11">
      <c r="K1599" s="151"/>
    </row>
    <row r="1600" spans="11:11">
      <c r="K1600" s="151"/>
    </row>
    <row r="1601" spans="11:11">
      <c r="K1601" s="151"/>
    </row>
    <row r="1602" spans="11:11">
      <c r="K1602" s="151"/>
    </row>
    <row r="1603" spans="11:11">
      <c r="K1603" s="151"/>
    </row>
    <row r="1604" spans="11:11">
      <c r="K1604" s="151"/>
    </row>
    <row r="1605" spans="11:11">
      <c r="K1605" s="151"/>
    </row>
    <row r="1606" spans="11:11">
      <c r="K1606" s="151"/>
    </row>
    <row r="1607" spans="11:11">
      <c r="K1607" s="151"/>
    </row>
    <row r="1608" spans="11:11">
      <c r="K1608" s="151"/>
    </row>
    <row r="1609" spans="11:11">
      <c r="K1609" s="151"/>
    </row>
    <row r="1610" spans="11:11">
      <c r="K1610" s="151"/>
    </row>
    <row r="1611" spans="11:11">
      <c r="K1611" s="151"/>
    </row>
    <row r="1612" spans="11:11">
      <c r="K1612" s="151"/>
    </row>
    <row r="1613" spans="11:11">
      <c r="K1613" s="151"/>
    </row>
    <row r="1614" spans="11:11">
      <c r="K1614" s="151"/>
    </row>
    <row r="1615" spans="11:11">
      <c r="K1615" s="151"/>
    </row>
    <row r="1616" spans="11:11">
      <c r="K1616" s="151"/>
    </row>
    <row r="1617" spans="11:11">
      <c r="K1617" s="151"/>
    </row>
    <row r="1618" spans="11:11">
      <c r="K1618" s="151"/>
    </row>
    <row r="1619" spans="11:11">
      <c r="K1619" s="151"/>
    </row>
    <row r="1620" spans="11:11">
      <c r="K1620" s="151"/>
    </row>
    <row r="1621" spans="11:11">
      <c r="K1621" s="151"/>
    </row>
    <row r="1622" spans="11:11">
      <c r="K1622" s="151"/>
    </row>
    <row r="1623" spans="11:11">
      <c r="K1623" s="151"/>
    </row>
    <row r="1624" spans="11:11">
      <c r="K1624" s="151"/>
    </row>
    <row r="1625" spans="11:11">
      <c r="K1625" s="151"/>
    </row>
    <row r="1626" spans="11:11">
      <c r="K1626" s="151"/>
    </row>
    <row r="1627" spans="11:11">
      <c r="K1627" s="151"/>
    </row>
    <row r="1628" spans="11:11">
      <c r="K1628" s="151"/>
    </row>
    <row r="1629" spans="11:11">
      <c r="K1629" s="151"/>
    </row>
    <row r="1630" spans="11:11">
      <c r="K1630" s="151"/>
    </row>
    <row r="1631" spans="11:11">
      <c r="K1631" s="151"/>
    </row>
    <row r="1632" spans="11:11">
      <c r="K1632" s="151"/>
    </row>
    <row r="1633" spans="11:11">
      <c r="K1633" s="151"/>
    </row>
    <row r="1634" spans="11:11">
      <c r="K1634" s="151"/>
    </row>
    <row r="1635" spans="11:11">
      <c r="K1635" s="151"/>
    </row>
    <row r="1636" spans="11:11">
      <c r="K1636" s="151"/>
    </row>
    <row r="1637" spans="11:11">
      <c r="K1637" s="151"/>
    </row>
    <row r="1638" spans="11:11">
      <c r="K1638" s="151"/>
    </row>
    <row r="1639" spans="11:11">
      <c r="K1639" s="151"/>
    </row>
    <row r="1640" spans="11:11">
      <c r="K1640" s="151"/>
    </row>
    <row r="1641" spans="11:11">
      <c r="K1641" s="151"/>
    </row>
    <row r="1642" spans="11:11">
      <c r="K1642" s="151"/>
    </row>
    <row r="1643" spans="11:11">
      <c r="K1643" s="151"/>
    </row>
    <row r="1644" spans="11:11">
      <c r="K1644" s="151"/>
    </row>
    <row r="1645" spans="11:11">
      <c r="K1645" s="151"/>
    </row>
    <row r="1646" spans="11:11">
      <c r="K1646" s="151"/>
    </row>
    <row r="1647" spans="11:11">
      <c r="K1647" s="151"/>
    </row>
    <row r="1648" spans="11:11">
      <c r="K1648" s="151"/>
    </row>
    <row r="1649" spans="11:11">
      <c r="K1649" s="151"/>
    </row>
    <row r="1650" spans="11:11">
      <c r="K1650" s="151"/>
    </row>
    <row r="1651" spans="11:11">
      <c r="K1651" s="151"/>
    </row>
    <row r="1652" spans="11:11">
      <c r="K1652" s="151"/>
    </row>
    <row r="1653" spans="11:11">
      <c r="K1653" s="151"/>
    </row>
    <row r="1654" spans="11:11">
      <c r="K1654" s="151"/>
    </row>
    <row r="1655" spans="11:11">
      <c r="K1655" s="151"/>
    </row>
    <row r="1656" spans="11:11">
      <c r="K1656" s="151"/>
    </row>
    <row r="1657" spans="11:11">
      <c r="K1657" s="151"/>
    </row>
    <row r="1658" spans="11:11">
      <c r="K1658" s="151"/>
    </row>
    <row r="1659" spans="11:11">
      <c r="K1659" s="151"/>
    </row>
    <row r="1660" spans="11:11">
      <c r="K1660" s="151"/>
    </row>
    <row r="1661" spans="11:11">
      <c r="K1661" s="151"/>
    </row>
    <row r="1662" spans="11:11">
      <c r="K1662" s="151"/>
    </row>
    <row r="1663" spans="11:11">
      <c r="K1663" s="151"/>
    </row>
    <row r="1664" spans="11:11">
      <c r="K1664" s="151"/>
    </row>
    <row r="1665" spans="11:11">
      <c r="K1665" s="151"/>
    </row>
    <row r="1666" spans="11:11">
      <c r="K1666" s="151"/>
    </row>
    <row r="1667" spans="11:11">
      <c r="K1667" s="151"/>
    </row>
    <row r="1668" spans="11:11">
      <c r="K1668" s="151"/>
    </row>
    <row r="1669" spans="11:11">
      <c r="K1669" s="151"/>
    </row>
    <row r="1670" spans="11:11">
      <c r="K1670" s="151"/>
    </row>
    <row r="1671" spans="11:11">
      <c r="K1671" s="151"/>
    </row>
    <row r="1672" spans="11:11">
      <c r="K1672" s="151"/>
    </row>
    <row r="1673" spans="11:11">
      <c r="K1673" s="151"/>
    </row>
    <row r="1674" spans="11:11">
      <c r="K1674" s="151"/>
    </row>
    <row r="1675" spans="11:11">
      <c r="K1675" s="151"/>
    </row>
    <row r="1676" spans="11:11">
      <c r="K1676" s="151"/>
    </row>
    <row r="1677" spans="11:11">
      <c r="K1677" s="151"/>
    </row>
    <row r="1678" spans="11:11">
      <c r="K1678" s="151"/>
    </row>
    <row r="1679" spans="11:11">
      <c r="K1679" s="151"/>
    </row>
    <row r="1680" spans="11:11">
      <c r="K1680" s="151"/>
    </row>
    <row r="1681" spans="11:11">
      <c r="K1681" s="151"/>
    </row>
    <row r="1682" spans="11:11">
      <c r="K1682" s="151"/>
    </row>
    <row r="1683" spans="11:11">
      <c r="K1683" s="151"/>
    </row>
    <row r="1684" spans="11:11">
      <c r="K1684" s="151"/>
    </row>
    <row r="1685" spans="11:11">
      <c r="K1685" s="151"/>
    </row>
    <row r="1686" spans="11:11">
      <c r="K1686" s="151"/>
    </row>
    <row r="1687" spans="11:11">
      <c r="K1687" s="151"/>
    </row>
    <row r="1688" spans="11:11">
      <c r="K1688" s="151"/>
    </row>
    <row r="1689" spans="11:11">
      <c r="K1689" s="151"/>
    </row>
    <row r="1690" spans="11:11">
      <c r="K1690" s="151"/>
    </row>
    <row r="1691" spans="11:11">
      <c r="K1691" s="151"/>
    </row>
    <row r="1692" spans="11:11">
      <c r="K1692" s="151"/>
    </row>
    <row r="1693" spans="11:11">
      <c r="K1693" s="151"/>
    </row>
    <row r="1694" spans="11:11">
      <c r="K1694" s="151"/>
    </row>
    <row r="1695" spans="11:11">
      <c r="K1695" s="151"/>
    </row>
    <row r="1696" spans="11:11">
      <c r="K1696" s="151"/>
    </row>
    <row r="1697" spans="11:11">
      <c r="K1697" s="151"/>
    </row>
    <row r="1698" spans="11:11">
      <c r="K1698" s="151"/>
    </row>
    <row r="1699" spans="11:11">
      <c r="K1699" s="151"/>
    </row>
    <row r="1700" spans="11:11">
      <c r="K1700" s="151"/>
    </row>
    <row r="1701" spans="11:11">
      <c r="K1701" s="151"/>
    </row>
    <row r="1702" spans="11:11">
      <c r="K1702" s="151"/>
    </row>
    <row r="1703" spans="11:11">
      <c r="K1703" s="151"/>
    </row>
    <row r="1704" spans="11:11">
      <c r="K1704" s="151"/>
    </row>
    <row r="1705" spans="11:11">
      <c r="K1705" s="151"/>
    </row>
    <row r="1706" spans="11:11">
      <c r="K1706" s="151"/>
    </row>
    <row r="1707" spans="11:11">
      <c r="K1707" s="151"/>
    </row>
    <row r="1708" spans="11:11">
      <c r="K1708" s="151"/>
    </row>
    <row r="1709" spans="11:11">
      <c r="K1709" s="151"/>
    </row>
    <row r="1710" spans="11:11">
      <c r="K1710" s="151"/>
    </row>
    <row r="1711" spans="11:11">
      <c r="K1711" s="151"/>
    </row>
    <row r="1712" spans="11:11">
      <c r="K1712" s="151"/>
    </row>
    <row r="1713" spans="11:11">
      <c r="K1713" s="151"/>
    </row>
    <row r="1714" spans="11:11">
      <c r="K1714" s="151"/>
    </row>
    <row r="1715" spans="11:11">
      <c r="K1715" s="151"/>
    </row>
    <row r="1716" spans="11:11">
      <c r="K1716" s="151"/>
    </row>
    <row r="1717" spans="11:11">
      <c r="K1717" s="151"/>
    </row>
    <row r="1718" spans="11:11">
      <c r="K1718" s="151"/>
    </row>
    <row r="1719" spans="11:11">
      <c r="K1719" s="151"/>
    </row>
    <row r="1720" spans="11:11">
      <c r="K1720" s="151"/>
    </row>
    <row r="1721" spans="11:11">
      <c r="K1721" s="151"/>
    </row>
    <row r="1722" spans="11:11">
      <c r="K1722" s="151"/>
    </row>
    <row r="1723" spans="11:11">
      <c r="K1723" s="151"/>
    </row>
    <row r="1724" spans="11:11">
      <c r="K1724" s="151"/>
    </row>
    <row r="1725" spans="11:11">
      <c r="K1725" s="151"/>
    </row>
    <row r="1726" spans="11:11">
      <c r="K1726" s="151"/>
    </row>
    <row r="1727" spans="11:11">
      <c r="K1727" s="151"/>
    </row>
    <row r="1728" spans="11:11">
      <c r="K1728" s="151"/>
    </row>
    <row r="1729" spans="11:11">
      <c r="K1729" s="151"/>
    </row>
    <row r="1730" spans="11:11">
      <c r="K1730" s="151"/>
    </row>
    <row r="1731" spans="11:11">
      <c r="K1731" s="151"/>
    </row>
    <row r="1732" spans="11:11">
      <c r="K1732" s="151"/>
    </row>
    <row r="1733" spans="11:11">
      <c r="K1733" s="151"/>
    </row>
    <row r="1734" spans="11:11">
      <c r="K1734" s="151"/>
    </row>
    <row r="1735" spans="11:11">
      <c r="K1735" s="151"/>
    </row>
    <row r="1736" spans="11:11">
      <c r="K1736" s="151"/>
    </row>
    <row r="1737" spans="11:11">
      <c r="K1737" s="151"/>
    </row>
    <row r="1738" spans="11:11">
      <c r="K1738" s="151"/>
    </row>
    <row r="1739" spans="11:11">
      <c r="K1739" s="151"/>
    </row>
    <row r="1740" spans="11:11">
      <c r="K1740" s="151"/>
    </row>
    <row r="1741" spans="11:11">
      <c r="K1741" s="151"/>
    </row>
    <row r="1742" spans="11:11">
      <c r="K1742" s="151"/>
    </row>
    <row r="1743" spans="11:11">
      <c r="K1743" s="151"/>
    </row>
    <row r="1744" spans="11:11">
      <c r="K1744" s="151"/>
    </row>
    <row r="1745" spans="11:11">
      <c r="K1745" s="151"/>
    </row>
    <row r="1746" spans="11:11">
      <c r="K1746" s="151"/>
    </row>
    <row r="1747" spans="11:11">
      <c r="K1747" s="151"/>
    </row>
    <row r="1748" spans="11:11">
      <c r="K1748" s="151"/>
    </row>
    <row r="1749" spans="11:11">
      <c r="K1749" s="151"/>
    </row>
    <row r="1750" spans="11:11">
      <c r="K1750" s="151"/>
    </row>
    <row r="1751" spans="11:11">
      <c r="K1751" s="151"/>
    </row>
    <row r="1752" spans="11:11">
      <c r="K1752" s="151"/>
    </row>
    <row r="1753" spans="11:11">
      <c r="K1753" s="151"/>
    </row>
    <row r="1754" spans="11:11">
      <c r="K1754" s="151"/>
    </row>
    <row r="1755" spans="11:11">
      <c r="K1755" s="151"/>
    </row>
    <row r="1756" spans="11:11">
      <c r="K1756" s="151"/>
    </row>
    <row r="1757" spans="11:11">
      <c r="K1757" s="151"/>
    </row>
    <row r="1758" spans="11:11">
      <c r="K1758" s="151"/>
    </row>
    <row r="1759" spans="11:11">
      <c r="K1759" s="151"/>
    </row>
    <row r="1760" spans="11:11">
      <c r="K1760" s="151"/>
    </row>
    <row r="1761" spans="11:11">
      <c r="K1761" s="151"/>
    </row>
    <row r="1762" spans="11:11">
      <c r="K1762" s="151"/>
    </row>
    <row r="1763" spans="11:11">
      <c r="K1763" s="151"/>
    </row>
    <row r="1764" spans="11:11">
      <c r="K1764" s="151"/>
    </row>
    <row r="1765" spans="11:11">
      <c r="K1765" s="151"/>
    </row>
    <row r="1766" spans="11:11">
      <c r="K1766" s="151"/>
    </row>
    <row r="1767" spans="11:11">
      <c r="K1767" s="151"/>
    </row>
    <row r="1768" spans="11:11">
      <c r="K1768" s="151"/>
    </row>
    <row r="1769" spans="11:11">
      <c r="K1769" s="151"/>
    </row>
    <row r="1770" spans="11:11">
      <c r="K1770" s="151"/>
    </row>
    <row r="1771" spans="11:11">
      <c r="K1771" s="151"/>
    </row>
    <row r="1772" spans="11:11">
      <c r="K1772" s="151"/>
    </row>
    <row r="1773" spans="11:11">
      <c r="K1773" s="151"/>
    </row>
    <row r="1774" spans="11:11">
      <c r="K1774" s="151"/>
    </row>
    <row r="1775" spans="11:11">
      <c r="K1775" s="151"/>
    </row>
    <row r="1776" spans="11:11">
      <c r="K1776" s="151"/>
    </row>
    <row r="1777" spans="11:11">
      <c r="K1777" s="151"/>
    </row>
    <row r="1778" spans="11:11">
      <c r="K1778" s="151"/>
    </row>
    <row r="1779" spans="11:11">
      <c r="K1779" s="151"/>
    </row>
    <row r="1780" spans="11:11">
      <c r="K1780" s="151"/>
    </row>
    <row r="1781" spans="11:11">
      <c r="K1781" s="151"/>
    </row>
    <row r="1782" spans="11:11">
      <c r="K1782" s="151"/>
    </row>
    <row r="1783" spans="11:11">
      <c r="K1783" s="151"/>
    </row>
    <row r="1784" spans="11:11">
      <c r="K1784" s="151"/>
    </row>
    <row r="1785" spans="11:11">
      <c r="K1785" s="151"/>
    </row>
    <row r="1786" spans="11:11">
      <c r="K1786" s="151"/>
    </row>
    <row r="1787" spans="11:11">
      <c r="K1787" s="151"/>
    </row>
    <row r="1788" spans="11:11">
      <c r="K1788" s="151"/>
    </row>
    <row r="1789" spans="11:11">
      <c r="K1789" s="151"/>
    </row>
    <row r="1790" spans="11:11">
      <c r="K1790" s="151"/>
    </row>
    <row r="1791" spans="11:11">
      <c r="K1791" s="151"/>
    </row>
    <row r="1792" spans="11:11">
      <c r="K1792" s="151"/>
    </row>
    <row r="1793" spans="11:11">
      <c r="K1793" s="151"/>
    </row>
    <row r="1794" spans="11:11">
      <c r="K1794" s="151"/>
    </row>
    <row r="1795" spans="11:11">
      <c r="K1795" s="151"/>
    </row>
    <row r="1796" spans="11:11">
      <c r="K1796" s="151"/>
    </row>
    <row r="1797" spans="11:11">
      <c r="K1797" s="151"/>
    </row>
    <row r="1798" spans="11:11">
      <c r="K1798" s="151"/>
    </row>
    <row r="1799" spans="11:11">
      <c r="K1799" s="151"/>
    </row>
    <row r="1800" spans="11:11">
      <c r="K1800" s="151"/>
    </row>
    <row r="1801" spans="11:11">
      <c r="K1801" s="151"/>
    </row>
    <row r="1802" spans="11:11">
      <c r="K1802" s="151"/>
    </row>
    <row r="1803" spans="11:11">
      <c r="K1803" s="151"/>
    </row>
    <row r="1804" spans="11:11">
      <c r="K1804" s="151"/>
    </row>
    <row r="1805" spans="11:11">
      <c r="K1805" s="151"/>
    </row>
    <row r="1806" spans="11:11">
      <c r="K1806" s="151"/>
    </row>
    <row r="1807" spans="11:11">
      <c r="K1807" s="151"/>
    </row>
    <row r="1808" spans="11:11">
      <c r="K1808" s="151"/>
    </row>
    <row r="1809" spans="11:11">
      <c r="K1809" s="151"/>
    </row>
    <row r="1810" spans="11:11">
      <c r="K1810" s="151"/>
    </row>
    <row r="1811" spans="11:11">
      <c r="K1811" s="151"/>
    </row>
    <row r="1812" spans="11:11">
      <c r="K1812" s="151"/>
    </row>
    <row r="1813" spans="11:11">
      <c r="K1813" s="151"/>
    </row>
    <row r="1814" spans="11:11">
      <c r="K1814" s="151"/>
    </row>
    <row r="1815" spans="11:11">
      <c r="K1815" s="151"/>
    </row>
    <row r="1816" spans="11:11">
      <c r="K1816" s="151"/>
    </row>
    <row r="1817" spans="11:11">
      <c r="K1817" s="151"/>
    </row>
    <row r="1818" spans="11:11">
      <c r="K1818" s="151"/>
    </row>
    <row r="1819" spans="11:11">
      <c r="K1819" s="151"/>
    </row>
    <row r="1820" spans="11:11">
      <c r="K1820" s="151"/>
    </row>
    <row r="1821" spans="11:11">
      <c r="K1821" s="151"/>
    </row>
    <row r="1822" spans="11:11">
      <c r="K1822" s="151"/>
    </row>
    <row r="1823" spans="11:11">
      <c r="K1823" s="151"/>
    </row>
    <row r="1824" spans="11:11">
      <c r="K1824" s="151"/>
    </row>
    <row r="1825" spans="11:11">
      <c r="K1825" s="151"/>
    </row>
    <row r="1826" spans="11:11">
      <c r="K1826" s="151"/>
    </row>
    <row r="1827" spans="11:11">
      <c r="K1827" s="151"/>
    </row>
    <row r="1828" spans="11:11">
      <c r="K1828" s="151"/>
    </row>
    <row r="1829" spans="11:11">
      <c r="K1829" s="151"/>
    </row>
    <row r="1830" spans="11:11">
      <c r="K1830" s="151"/>
    </row>
    <row r="1831" spans="11:11">
      <c r="K1831" s="151"/>
    </row>
    <row r="1832" spans="11:11">
      <c r="K1832" s="151"/>
    </row>
    <row r="1833" spans="11:11">
      <c r="K1833" s="151"/>
    </row>
    <row r="1834" spans="11:11">
      <c r="K1834" s="151"/>
    </row>
    <row r="1835" spans="11:11">
      <c r="K1835" s="151"/>
    </row>
    <row r="1836" spans="11:11">
      <c r="K1836" s="151"/>
    </row>
    <row r="1837" spans="11:11">
      <c r="K1837" s="151"/>
    </row>
    <row r="1838" spans="11:11">
      <c r="K1838" s="151"/>
    </row>
    <row r="1839" spans="11:11">
      <c r="K1839" s="151"/>
    </row>
    <row r="1840" spans="11:11">
      <c r="K1840" s="151"/>
    </row>
    <row r="1841" spans="11:11">
      <c r="K1841" s="151"/>
    </row>
    <row r="1842" spans="11:11">
      <c r="K1842" s="151"/>
    </row>
    <row r="1843" spans="11:11">
      <c r="K1843" s="151"/>
    </row>
    <row r="1844" spans="11:11">
      <c r="K1844" s="151"/>
    </row>
    <row r="1845" spans="11:11">
      <c r="K1845" s="151"/>
    </row>
    <row r="1846" spans="11:11">
      <c r="K1846" s="151"/>
    </row>
    <row r="1847" spans="11:11">
      <c r="K1847" s="151"/>
    </row>
    <row r="1848" spans="11:11">
      <c r="K1848" s="151"/>
    </row>
    <row r="1849" spans="11:11">
      <c r="K1849" s="151"/>
    </row>
    <row r="1850" spans="11:11">
      <c r="K1850" s="151"/>
    </row>
    <row r="1851" spans="11:11">
      <c r="K1851" s="151"/>
    </row>
    <row r="1852" spans="11:11">
      <c r="K1852" s="151"/>
    </row>
    <row r="1853" spans="11:11">
      <c r="K1853" s="151"/>
    </row>
    <row r="1854" spans="11:11">
      <c r="K1854" s="151"/>
    </row>
    <row r="1855" spans="11:11">
      <c r="K1855" s="151"/>
    </row>
    <row r="1856" spans="11:11">
      <c r="K1856" s="151"/>
    </row>
    <row r="1857" spans="11:11">
      <c r="K1857" s="151"/>
    </row>
    <row r="1858" spans="11:11">
      <c r="K1858" s="151"/>
    </row>
    <row r="1859" spans="11:11">
      <c r="K1859" s="151"/>
    </row>
    <row r="1860" spans="11:11">
      <c r="K1860" s="151"/>
    </row>
    <row r="1861" spans="11:11">
      <c r="K1861" s="151"/>
    </row>
    <row r="1862" spans="11:11">
      <c r="K1862" s="151"/>
    </row>
    <row r="1863" spans="11:11">
      <c r="K1863" s="151"/>
    </row>
    <row r="1864" spans="11:11">
      <c r="K1864" s="151"/>
    </row>
    <row r="1865" spans="11:11">
      <c r="K1865" s="151"/>
    </row>
    <row r="1866" spans="11:11">
      <c r="K1866" s="151"/>
    </row>
    <row r="1867" spans="11:11">
      <c r="K1867" s="151"/>
    </row>
    <row r="1868" spans="11:11">
      <c r="K1868" s="151"/>
    </row>
    <row r="1869" spans="11:11">
      <c r="K1869" s="151"/>
    </row>
    <row r="1870" spans="11:11">
      <c r="K1870" s="151"/>
    </row>
    <row r="1871" spans="11:11">
      <c r="K1871" s="151"/>
    </row>
    <row r="1872" spans="11:11">
      <c r="K1872" s="151"/>
    </row>
    <row r="1873" spans="11:11">
      <c r="K1873" s="151"/>
    </row>
    <row r="1874" spans="11:11">
      <c r="K1874" s="151"/>
    </row>
    <row r="1875" spans="11:11">
      <c r="K1875" s="151"/>
    </row>
    <row r="1876" spans="11:11">
      <c r="K1876" s="151"/>
    </row>
    <row r="1877" spans="11:11">
      <c r="K1877" s="151"/>
    </row>
    <row r="1878" spans="11:11">
      <c r="K1878" s="151"/>
    </row>
    <row r="1879" spans="11:11">
      <c r="K1879" s="151"/>
    </row>
    <row r="1880" spans="11:11">
      <c r="K1880" s="151"/>
    </row>
    <row r="1881" spans="11:11">
      <c r="K1881" s="151"/>
    </row>
    <row r="1882" spans="11:11">
      <c r="K1882" s="151"/>
    </row>
    <row r="1883" spans="11:11">
      <c r="K1883" s="151"/>
    </row>
    <row r="1884" spans="11:11">
      <c r="K1884" s="151"/>
    </row>
    <row r="1885" spans="11:11">
      <c r="K1885" s="151"/>
    </row>
    <row r="1886" spans="11:11">
      <c r="K1886" s="151"/>
    </row>
    <row r="1887" spans="11:11">
      <c r="K1887" s="151"/>
    </row>
    <row r="1888" spans="11:11">
      <c r="K1888" s="151"/>
    </row>
    <row r="1889" spans="11:11">
      <c r="K1889" s="151"/>
    </row>
    <row r="1890" spans="11:11">
      <c r="K1890" s="151"/>
    </row>
    <row r="1891" spans="11:11">
      <c r="K1891" s="151"/>
    </row>
    <row r="1892" spans="11:11">
      <c r="K1892" s="151"/>
    </row>
    <row r="1893" spans="11:11">
      <c r="K1893" s="151"/>
    </row>
    <row r="1894" spans="11:11">
      <c r="K1894" s="151"/>
    </row>
    <row r="1895" spans="11:11">
      <c r="K1895" s="151"/>
    </row>
    <row r="1896" spans="11:11">
      <c r="K1896" s="151"/>
    </row>
    <row r="1897" spans="11:11">
      <c r="K1897" s="151"/>
    </row>
    <row r="1898" spans="11:11">
      <c r="K1898" s="151"/>
    </row>
    <row r="1899" spans="11:11">
      <c r="K1899" s="151"/>
    </row>
    <row r="1900" spans="11:11">
      <c r="K1900" s="151"/>
    </row>
    <row r="1901" spans="11:11">
      <c r="K1901" s="151"/>
    </row>
    <row r="1902" spans="11:11">
      <c r="K1902" s="151"/>
    </row>
    <row r="1903" spans="11:11">
      <c r="K1903" s="151"/>
    </row>
    <row r="1904" spans="11:11">
      <c r="K1904" s="151"/>
    </row>
    <row r="1905" spans="11:11">
      <c r="K1905" s="151"/>
    </row>
    <row r="1906" spans="11:11">
      <c r="K1906" s="151"/>
    </row>
    <row r="1907" spans="11:11">
      <c r="K1907" s="151"/>
    </row>
    <row r="1908" spans="11:11">
      <c r="K1908" s="151"/>
    </row>
    <row r="1909" spans="11:11">
      <c r="K1909" s="151"/>
    </row>
    <row r="1910" spans="11:11">
      <c r="K1910" s="151"/>
    </row>
    <row r="1911" spans="11:11">
      <c r="K1911" s="151"/>
    </row>
    <row r="1912" spans="11:11">
      <c r="K1912" s="151"/>
    </row>
    <row r="1913" spans="11:11">
      <c r="K1913" s="151"/>
    </row>
    <row r="1914" spans="11:11">
      <c r="K1914" s="151"/>
    </row>
    <row r="1915" spans="11:11">
      <c r="K1915" s="151"/>
    </row>
    <row r="1916" spans="11:11">
      <c r="K1916" s="151"/>
    </row>
    <row r="1917" spans="11:11">
      <c r="K1917" s="151"/>
    </row>
    <row r="1918" spans="11:11">
      <c r="K1918" s="151"/>
    </row>
    <row r="1919" spans="11:11">
      <c r="K1919" s="151"/>
    </row>
    <row r="1920" spans="11:11">
      <c r="K1920" s="151"/>
    </row>
    <row r="1921" spans="11:11">
      <c r="K1921" s="151"/>
    </row>
    <row r="1922" spans="11:11">
      <c r="K1922" s="151"/>
    </row>
    <row r="1923" spans="11:11">
      <c r="K1923" s="151"/>
    </row>
    <row r="1924" spans="11:11">
      <c r="K1924" s="151"/>
    </row>
    <row r="1925" spans="11:11">
      <c r="K1925" s="151"/>
    </row>
    <row r="1926" spans="11:11">
      <c r="K1926" s="151"/>
    </row>
    <row r="1927" spans="11:11">
      <c r="K1927" s="151"/>
    </row>
    <row r="1928" spans="11:11">
      <c r="K1928" s="151"/>
    </row>
    <row r="1929" spans="11:11">
      <c r="K1929" s="151"/>
    </row>
    <row r="1930" spans="11:11">
      <c r="K1930" s="151"/>
    </row>
    <row r="1931" spans="11:11">
      <c r="K1931" s="151"/>
    </row>
    <row r="1932" spans="11:11">
      <c r="K1932" s="151"/>
    </row>
    <row r="1933" spans="11:11">
      <c r="K1933" s="151"/>
    </row>
    <row r="1934" spans="11:11">
      <c r="K1934" s="151"/>
    </row>
    <row r="1935" spans="11:11">
      <c r="K1935" s="151"/>
    </row>
    <row r="1936" spans="11:11">
      <c r="K1936" s="151"/>
    </row>
    <row r="1937" spans="11:11">
      <c r="K1937" s="151"/>
    </row>
    <row r="1938" spans="11:11">
      <c r="K1938" s="151"/>
    </row>
    <row r="1939" spans="11:11">
      <c r="K1939" s="151"/>
    </row>
    <row r="1940" spans="11:11">
      <c r="K1940" s="151"/>
    </row>
    <row r="1941" spans="11:11">
      <c r="K1941" s="151"/>
    </row>
    <row r="1942" spans="11:11">
      <c r="K1942" s="151"/>
    </row>
    <row r="1943" spans="11:11">
      <c r="K1943" s="151"/>
    </row>
    <row r="1944" spans="11:11">
      <c r="K1944" s="151"/>
    </row>
    <row r="1945" spans="11:11">
      <c r="K1945" s="151"/>
    </row>
    <row r="1946" spans="11:11">
      <c r="K1946" s="151"/>
    </row>
    <row r="1947" spans="11:11">
      <c r="K1947" s="151"/>
    </row>
    <row r="1948" spans="11:11">
      <c r="K1948" s="151"/>
    </row>
    <row r="1949" spans="11:11">
      <c r="K1949" s="151"/>
    </row>
    <row r="1950" spans="11:11">
      <c r="K1950" s="151"/>
    </row>
    <row r="1951" spans="11:11">
      <c r="K1951" s="151"/>
    </row>
    <row r="1952" spans="11:11">
      <c r="K1952" s="151"/>
    </row>
    <row r="1953" spans="11:11">
      <c r="K1953" s="151"/>
    </row>
    <row r="1954" spans="11:11">
      <c r="K1954" s="151"/>
    </row>
    <row r="1955" spans="11:11">
      <c r="K1955" s="151"/>
    </row>
    <row r="1956" spans="11:11">
      <c r="K1956" s="151"/>
    </row>
    <row r="1957" spans="11:11">
      <c r="K1957" s="151"/>
    </row>
    <row r="1958" spans="11:11">
      <c r="K1958" s="151"/>
    </row>
    <row r="1959" spans="11:11">
      <c r="K1959" s="151"/>
    </row>
    <row r="1960" spans="11:11">
      <c r="K1960" s="151"/>
    </row>
    <row r="1961" spans="11:11">
      <c r="K1961" s="151"/>
    </row>
    <row r="1962" spans="11:11">
      <c r="K1962" s="151"/>
    </row>
    <row r="1963" spans="11:11">
      <c r="K1963" s="151"/>
    </row>
    <row r="1964" spans="11:11">
      <c r="K1964" s="151"/>
    </row>
    <row r="1965" spans="11:11">
      <c r="K1965" s="151"/>
    </row>
    <row r="1966" spans="11:11">
      <c r="K1966" s="151"/>
    </row>
    <row r="1967" spans="11:11">
      <c r="K1967" s="151"/>
    </row>
    <row r="1968" spans="11:11">
      <c r="K1968" s="151"/>
    </row>
    <row r="1969" spans="11:11">
      <c r="K1969" s="151"/>
    </row>
    <row r="1970" spans="11:11">
      <c r="K1970" s="151"/>
    </row>
    <row r="1971" spans="11:11">
      <c r="K1971" s="151"/>
    </row>
    <row r="1972" spans="11:11">
      <c r="K1972" s="151"/>
    </row>
    <row r="1973" spans="11:11">
      <c r="K1973" s="151"/>
    </row>
    <row r="1974" spans="11:11">
      <c r="K1974" s="151"/>
    </row>
    <row r="1975" spans="11:11">
      <c r="K1975" s="151"/>
    </row>
    <row r="1976" spans="11:11">
      <c r="K1976" s="151"/>
    </row>
    <row r="1977" spans="11:11">
      <c r="K1977" s="151"/>
    </row>
    <row r="1978" spans="11:11">
      <c r="K1978" s="151"/>
    </row>
    <row r="1979" spans="11:11">
      <c r="K1979" s="151"/>
    </row>
    <row r="1980" spans="11:11">
      <c r="K1980" s="151"/>
    </row>
    <row r="1981" spans="11:11">
      <c r="K1981" s="151"/>
    </row>
    <row r="1982" spans="11:11">
      <c r="K1982" s="151"/>
    </row>
    <row r="1983" spans="11:11">
      <c r="K1983" s="151"/>
    </row>
    <row r="1984" spans="11:11">
      <c r="K1984" s="151"/>
    </row>
    <row r="1985" spans="11:11">
      <c r="K1985" s="151"/>
    </row>
    <row r="1986" spans="11:11">
      <c r="K1986" s="151"/>
    </row>
    <row r="1987" spans="11:11">
      <c r="K1987" s="151"/>
    </row>
    <row r="1988" spans="11:11">
      <c r="K1988" s="151"/>
    </row>
    <row r="1989" spans="11:11">
      <c r="K1989" s="151"/>
    </row>
    <row r="1990" spans="11:11">
      <c r="K1990" s="151"/>
    </row>
    <row r="1991" spans="11:11">
      <c r="K1991" s="151"/>
    </row>
    <row r="1992" spans="11:11">
      <c r="K1992" s="151"/>
    </row>
    <row r="1993" spans="11:11">
      <c r="K1993" s="151"/>
    </row>
    <row r="1994" spans="11:11">
      <c r="K1994" s="151"/>
    </row>
    <row r="1995" spans="11:11">
      <c r="K1995" s="151"/>
    </row>
    <row r="1996" spans="11:11">
      <c r="K1996" s="151"/>
    </row>
    <row r="1997" spans="11:11">
      <c r="K1997" s="151"/>
    </row>
    <row r="1998" spans="11:11">
      <c r="K1998" s="151"/>
    </row>
    <row r="1999" spans="11:11">
      <c r="K1999" s="151"/>
    </row>
    <row r="2000" spans="11:11">
      <c r="K2000" s="151"/>
    </row>
    <row r="2001" spans="11:11">
      <c r="K2001" s="151"/>
    </row>
    <row r="2002" spans="11:11">
      <c r="K2002" s="151"/>
    </row>
    <row r="2003" spans="11:11">
      <c r="K2003" s="151"/>
    </row>
    <row r="2004" spans="11:11">
      <c r="K2004" s="151"/>
    </row>
    <row r="2005" spans="11:11">
      <c r="K2005" s="151"/>
    </row>
    <row r="2006" spans="11:11">
      <c r="K2006" s="151"/>
    </row>
    <row r="2007" spans="11:11">
      <c r="K2007" s="151"/>
    </row>
    <row r="2008" spans="11:11">
      <c r="K2008" s="151"/>
    </row>
    <row r="2009" spans="11:11">
      <c r="K2009" s="151"/>
    </row>
    <row r="2010" spans="11:11">
      <c r="K2010" s="151"/>
    </row>
    <row r="2011" spans="11:11">
      <c r="K2011" s="151"/>
    </row>
    <row r="2012" spans="11:11">
      <c r="K2012" s="151"/>
    </row>
    <row r="2013" spans="11:11">
      <c r="K2013" s="151"/>
    </row>
    <row r="2014" spans="11:11">
      <c r="K2014" s="151"/>
    </row>
    <row r="2015" spans="11:11">
      <c r="K2015" s="151"/>
    </row>
    <row r="2016" spans="11:11">
      <c r="K2016" s="151"/>
    </row>
    <row r="2017" spans="11:11">
      <c r="K2017" s="151"/>
    </row>
    <row r="2018" spans="11:11">
      <c r="K2018" s="151"/>
    </row>
    <row r="2019" spans="11:11">
      <c r="K2019" s="151"/>
    </row>
    <row r="2020" spans="11:11">
      <c r="K2020" s="151"/>
    </row>
    <row r="2021" spans="11:11">
      <c r="K2021" s="151"/>
    </row>
    <row r="2022" spans="11:11">
      <c r="K2022" s="151"/>
    </row>
    <row r="2023" spans="11:11">
      <c r="K2023" s="151"/>
    </row>
    <row r="2024" spans="11:11">
      <c r="K2024" s="151"/>
    </row>
    <row r="2025" spans="11:11">
      <c r="K2025" s="151"/>
    </row>
    <row r="2026" spans="11:11">
      <c r="K2026" s="151"/>
    </row>
    <row r="2027" spans="11:11">
      <c r="K2027" s="151"/>
    </row>
    <row r="2028" spans="11:11">
      <c r="K2028" s="151"/>
    </row>
    <row r="2029" spans="11:11">
      <c r="K2029" s="151"/>
    </row>
    <row r="2030" spans="11:11">
      <c r="K2030" s="151"/>
    </row>
    <row r="2031" spans="11:11">
      <c r="K2031" s="151"/>
    </row>
    <row r="2032" spans="11:11">
      <c r="K2032" s="151"/>
    </row>
    <row r="2033" spans="11:11">
      <c r="K2033" s="151"/>
    </row>
    <row r="2034" spans="11:11">
      <c r="K2034" s="151"/>
    </row>
    <row r="2035" spans="11:11">
      <c r="K2035" s="151"/>
    </row>
    <row r="2036" spans="11:11">
      <c r="K2036" s="151"/>
    </row>
    <row r="2037" spans="11:11">
      <c r="K2037" s="151"/>
    </row>
    <row r="2038" spans="11:11">
      <c r="K2038" s="151"/>
    </row>
    <row r="2039" spans="11:11">
      <c r="K2039" s="151"/>
    </row>
    <row r="2040" spans="11:11">
      <c r="K2040" s="151"/>
    </row>
    <row r="2041" spans="11:11">
      <c r="K2041" s="151"/>
    </row>
    <row r="2042" spans="11:11">
      <c r="K2042" s="151"/>
    </row>
    <row r="2043" spans="11:11">
      <c r="K2043" s="151"/>
    </row>
    <row r="2044" spans="11:11">
      <c r="K2044" s="151"/>
    </row>
    <row r="2045" spans="11:11">
      <c r="K2045" s="151"/>
    </row>
    <row r="2046" spans="11:11">
      <c r="K2046" s="151"/>
    </row>
    <row r="2047" spans="11:11">
      <c r="K2047" s="151"/>
    </row>
    <row r="2048" spans="11:11">
      <c r="K2048" s="151"/>
    </row>
    <row r="2049" spans="11:11">
      <c r="K2049" s="151"/>
    </row>
    <row r="2050" spans="11:11">
      <c r="K2050" s="151"/>
    </row>
    <row r="2051" spans="11:11">
      <c r="K2051" s="151"/>
    </row>
    <row r="2052" spans="11:11">
      <c r="K2052" s="151"/>
    </row>
    <row r="2053" spans="11:11">
      <c r="K2053" s="151"/>
    </row>
    <row r="2054" spans="11:11">
      <c r="K2054" s="151"/>
    </row>
    <row r="2055" spans="11:11">
      <c r="K2055" s="151"/>
    </row>
    <row r="2056" spans="11:11">
      <c r="K2056" s="151"/>
    </row>
    <row r="2057" spans="11:11">
      <c r="K2057" s="151"/>
    </row>
    <row r="2058" spans="11:11">
      <c r="K2058" s="151"/>
    </row>
    <row r="2059" spans="11:11">
      <c r="K2059" s="151"/>
    </row>
    <row r="2060" spans="11:11">
      <c r="K2060" s="151"/>
    </row>
    <row r="2061" spans="11:11">
      <c r="K2061" s="151"/>
    </row>
    <row r="2062" spans="11:11">
      <c r="K2062" s="151"/>
    </row>
    <row r="2063" spans="11:11">
      <c r="K2063" s="151"/>
    </row>
    <row r="2064" spans="11:11">
      <c r="K2064" s="151"/>
    </row>
    <row r="2065" spans="11:11">
      <c r="K2065" s="151"/>
    </row>
    <row r="2066" spans="11:11">
      <c r="K2066" s="151"/>
    </row>
    <row r="2067" spans="11:11">
      <c r="K2067" s="151"/>
    </row>
    <row r="2068" spans="11:11">
      <c r="K2068" s="151"/>
    </row>
    <row r="2069" spans="11:11">
      <c r="K2069" s="151"/>
    </row>
    <row r="2070" spans="11:11">
      <c r="K2070" s="151"/>
    </row>
    <row r="2071" spans="11:11">
      <c r="K2071" s="151"/>
    </row>
    <row r="2072" spans="11:11">
      <c r="K2072" s="151"/>
    </row>
    <row r="2073" spans="11:11">
      <c r="K2073" s="151"/>
    </row>
    <row r="2074" spans="11:11">
      <c r="K2074" s="151"/>
    </row>
    <row r="2075" spans="11:11">
      <c r="K2075" s="151"/>
    </row>
    <row r="2076" spans="11:11">
      <c r="K2076" s="151"/>
    </row>
    <row r="2077" spans="11:11">
      <c r="K2077" s="151"/>
    </row>
    <row r="2078" spans="11:11">
      <c r="K2078" s="151"/>
    </row>
    <row r="2079" spans="11:11">
      <c r="K2079" s="151"/>
    </row>
    <row r="2080" spans="11:11">
      <c r="K2080" s="151"/>
    </row>
    <row r="2081" spans="11:11">
      <c r="K2081" s="151"/>
    </row>
    <row r="2082" spans="11:11">
      <c r="K2082" s="151"/>
    </row>
    <row r="2083" spans="11:11">
      <c r="K2083" s="151"/>
    </row>
    <row r="2084" spans="11:11">
      <c r="K2084" s="151"/>
    </row>
    <row r="2085" spans="11:11">
      <c r="K2085" s="151"/>
    </row>
    <row r="2086" spans="11:11">
      <c r="K2086" s="151"/>
    </row>
    <row r="2087" spans="11:11">
      <c r="K2087" s="151"/>
    </row>
    <row r="2088" spans="11:11">
      <c r="K2088" s="151"/>
    </row>
    <row r="2089" spans="11:11">
      <c r="K2089" s="151"/>
    </row>
    <row r="2090" spans="11:11">
      <c r="K2090" s="151"/>
    </row>
    <row r="2091" spans="11:11">
      <c r="K2091" s="151"/>
    </row>
    <row r="2092" spans="11:11">
      <c r="K2092" s="151"/>
    </row>
    <row r="2093" spans="11:11">
      <c r="K2093" s="151"/>
    </row>
    <row r="2094" spans="11:11">
      <c r="K2094" s="151"/>
    </row>
    <row r="2095" spans="11:11">
      <c r="K2095" s="151"/>
    </row>
    <row r="2096" spans="11:11">
      <c r="K2096" s="151"/>
    </row>
    <row r="2097" spans="11:11">
      <c r="K2097" s="151"/>
    </row>
    <row r="2098" spans="11:11">
      <c r="K2098" s="151"/>
    </row>
    <row r="2099" spans="11:11">
      <c r="K2099" s="151"/>
    </row>
    <row r="2100" spans="11:11">
      <c r="K2100" s="151"/>
    </row>
    <row r="2101" spans="11:11">
      <c r="K2101" s="151"/>
    </row>
    <row r="2102" spans="11:11">
      <c r="K2102" s="151"/>
    </row>
    <row r="2103" spans="11:11">
      <c r="K2103" s="151"/>
    </row>
    <row r="2104" spans="11:11">
      <c r="K2104" s="151"/>
    </row>
    <row r="2105" spans="11:11">
      <c r="K2105" s="151"/>
    </row>
    <row r="2106" spans="11:11">
      <c r="K2106" s="151"/>
    </row>
    <row r="2107" spans="11:11">
      <c r="K2107" s="151"/>
    </row>
    <row r="2108" spans="11:11">
      <c r="K2108" s="151"/>
    </row>
    <row r="2109" spans="11:11">
      <c r="K2109" s="151"/>
    </row>
    <row r="2110" spans="11:11">
      <c r="K2110" s="151"/>
    </row>
    <row r="2111" spans="11:11">
      <c r="K2111" s="151"/>
    </row>
    <row r="2112" spans="11:11">
      <c r="K2112" s="151"/>
    </row>
    <row r="2113" spans="11:11">
      <c r="K2113" s="151"/>
    </row>
    <row r="2114" spans="11:11">
      <c r="K2114" s="151"/>
    </row>
    <row r="2115" spans="11:11">
      <c r="K2115" s="151"/>
    </row>
    <row r="2116" spans="11:11">
      <c r="K2116" s="151"/>
    </row>
    <row r="2117" spans="11:11">
      <c r="K2117" s="151"/>
    </row>
    <row r="2118" spans="11:11">
      <c r="K2118" s="151"/>
    </row>
    <row r="2119" spans="11:11">
      <c r="K2119" s="151"/>
    </row>
    <row r="2120" spans="11:11">
      <c r="K2120" s="151"/>
    </row>
    <row r="2121" spans="11:11">
      <c r="K2121" s="151"/>
    </row>
    <row r="2122" spans="11:11">
      <c r="K2122" s="151"/>
    </row>
  </sheetData>
  <customSheetViews>
    <customSheetView guid="{76FA2CE7-179E-4731-B7AE-63C5E5E79002}" scale="85" topLeftCell="A238">
      <selection activeCell="Q51" sqref="Q51"/>
      <pageMargins left="0.7" right="0.7" top="0.75" bottom="0.75" header="0.3" footer="0.3"/>
      <pageSetup paperSize="9" orientation="portrait" r:id="rId1"/>
    </customSheetView>
    <customSheetView guid="{24F900A2-7147-4318-9E77-2B71404314A7}" scale="85" topLeftCell="A238">
      <selection activeCell="G264" sqref="G264"/>
      <pageMargins left="0.7" right="0.7" top="0.75" bottom="0.75" header="0.3" footer="0.3"/>
      <pageSetup paperSize="9" orientation="portrait" r:id="rId2"/>
    </customSheetView>
    <customSheetView guid="{A02336A9-D2FB-4D03-950A-00B6EBD6A28C}" scale="85" topLeftCell="A238">
      <selection activeCell="G264" sqref="G264"/>
      <pageMargins left="0.7" right="0.7" top="0.75" bottom="0.75" header="0.3" footer="0.3"/>
      <pageSetup paperSize="9" orientation="portrait" r:id="rId3"/>
    </customSheetView>
    <customSheetView guid="{3E3E5346-F5D1-49F5-AB0E-78170B65853C}" scale="85">
      <selection activeCell="T19" sqref="S19:T19"/>
      <pageMargins left="0.7" right="0.7" top="0.75" bottom="0.75" header="0.3" footer="0.3"/>
      <pageSetup paperSize="9" orientation="portrait" r:id="rId4"/>
    </customSheetView>
    <customSheetView guid="{D7CF3121-CFC0-4E70-8DCD-811E30042E24}" scale="85" topLeftCell="A238">
      <selection activeCell="G264" sqref="G264"/>
      <pageMargins left="0.7" right="0.7" top="0.75" bottom="0.75" header="0.3" footer="0.3"/>
      <pageSetup paperSize="9" orientation="portrait" r:id="rId5"/>
    </customSheetView>
    <customSheetView guid="{A76FD505-AF56-4CD8-967A-59C705AF567C}" scale="85" topLeftCell="A238">
      <selection activeCell="G264" sqref="G264"/>
      <pageMargins left="0.7" right="0.7" top="0.75" bottom="0.75" header="0.3" footer="0.3"/>
      <pageSetup paperSize="9" orientation="portrait" r:id="rId6"/>
    </customSheetView>
    <customSheetView guid="{B3358888-E690-452C-98EC-431498422E6E}" scale="85">
      <selection activeCell="T19" sqref="S19:T19"/>
      <pageMargins left="0.7" right="0.7" top="0.75" bottom="0.75" header="0.3" footer="0.3"/>
      <pageSetup paperSize="9" orientation="portrait" r:id="rId7"/>
    </customSheetView>
    <customSheetView guid="{6108970F-8E7A-462E-A499-E2FD79FB3A77}" scale="85">
      <selection activeCell="T19" sqref="S19:T19"/>
      <pageMargins left="0.7" right="0.7" top="0.75" bottom="0.75" header="0.3" footer="0.3"/>
      <pageSetup paperSize="9" orientation="portrait" r:id="rId8"/>
    </customSheetView>
    <customSheetView guid="{45761FB6-8710-4C75-A8B6-5A7FCAACACDF}" scale="85">
      <selection activeCell="T19" sqref="S19:T19"/>
      <pageMargins left="0.7" right="0.7" top="0.75" bottom="0.75" header="0.3" footer="0.3"/>
      <pageSetup paperSize="9" orientation="portrait" r:id="rId9"/>
    </customSheetView>
    <customSheetView guid="{C23E91BF-4A86-4D00-A577-1A263DDCB8BC}" scale="85" topLeftCell="A238">
      <selection activeCell="G264" sqref="G264"/>
      <pageMargins left="0.7" right="0.7" top="0.75" bottom="0.75" header="0.3" footer="0.3"/>
      <pageSetup paperSize="9" orientation="portrait" r:id="rId10"/>
    </customSheetView>
    <customSheetView guid="{94E74550-0B2B-4B3C-8E97-CCCC46023914}" scale="85" topLeftCell="A238">
      <selection activeCell="G264" sqref="G264"/>
      <pageMargins left="0.7" right="0.7" top="0.75" bottom="0.75" header="0.3" footer="0.3"/>
      <pageSetup paperSize="9" orientation="portrait" r:id="rId11"/>
    </customSheetView>
  </customSheetViews>
  <mergeCells count="194">
    <mergeCell ref="A300:M300"/>
    <mergeCell ref="B302:D302"/>
    <mergeCell ref="B303:D303"/>
    <mergeCell ref="G303:K304"/>
    <mergeCell ref="L303:L304"/>
    <mergeCell ref="B304:D308"/>
    <mergeCell ref="E304:E308"/>
    <mergeCell ref="B315:D316"/>
    <mergeCell ref="E315:E316"/>
    <mergeCell ref="G315:K315"/>
    <mergeCell ref="G316:K316"/>
    <mergeCell ref="G305:K305"/>
    <mergeCell ref="G306:K307"/>
    <mergeCell ref="L306:L307"/>
    <mergeCell ref="G308:K309"/>
    <mergeCell ref="L308:L309"/>
    <mergeCell ref="B309:D309"/>
    <mergeCell ref="B317:D317"/>
    <mergeCell ref="G317:K317"/>
    <mergeCell ref="B310:D310"/>
    <mergeCell ref="G310:K310"/>
    <mergeCell ref="B311:D311"/>
    <mergeCell ref="G311:K311"/>
    <mergeCell ref="B312:D312"/>
    <mergeCell ref="G312:K312"/>
    <mergeCell ref="B313:D313"/>
    <mergeCell ref="G313:K313"/>
    <mergeCell ref="B314:D314"/>
    <mergeCell ref="G314:K314"/>
    <mergeCell ref="A91:M91"/>
    <mergeCell ref="A90:M90"/>
    <mergeCell ref="C14:M14"/>
    <mergeCell ref="A294:M294"/>
    <mergeCell ref="C295:J295"/>
    <mergeCell ref="C296:J296"/>
    <mergeCell ref="C256:J256"/>
    <mergeCell ref="C255:J255"/>
    <mergeCell ref="C257:J257"/>
    <mergeCell ref="C259:J259"/>
    <mergeCell ref="C260:J260"/>
    <mergeCell ref="A254:M254"/>
    <mergeCell ref="C291:J291"/>
    <mergeCell ref="C290:J290"/>
    <mergeCell ref="C287:J287"/>
    <mergeCell ref="C289:J289"/>
    <mergeCell ref="C288:J288"/>
    <mergeCell ref="A280:M280"/>
    <mergeCell ref="C250:J250"/>
    <mergeCell ref="A186:A214"/>
    <mergeCell ref="C218:D218"/>
    <mergeCell ref="C235:J235"/>
    <mergeCell ref="J184:J185"/>
    <mergeCell ref="C242:J242"/>
    <mergeCell ref="C243:J243"/>
    <mergeCell ref="C244:J244"/>
    <mergeCell ref="C246:J246"/>
    <mergeCell ref="A226:M226"/>
    <mergeCell ref="A224:M224"/>
    <mergeCell ref="C219:D219"/>
    <mergeCell ref="C220:D220"/>
    <mergeCell ref="C221:D221"/>
    <mergeCell ref="A184:A185"/>
    <mergeCell ref="C184:C185"/>
    <mergeCell ref="D184:D185"/>
    <mergeCell ref="E184:E185"/>
    <mergeCell ref="F184:F185"/>
    <mergeCell ref="C222:D222"/>
    <mergeCell ref="C186:M189"/>
    <mergeCell ref="D208:D214"/>
    <mergeCell ref="K216:K217"/>
    <mergeCell ref="M216:M217"/>
    <mergeCell ref="L184:L185"/>
    <mergeCell ref="M184:M185"/>
    <mergeCell ref="H185:I185"/>
    <mergeCell ref="D191:D200"/>
    <mergeCell ref="D201:D206"/>
    <mergeCell ref="C251:J251"/>
    <mergeCell ref="C247:J247"/>
    <mergeCell ref="C292:J292"/>
    <mergeCell ref="C94:K94"/>
    <mergeCell ref="C98:K98"/>
    <mergeCell ref="C102:K102"/>
    <mergeCell ref="C105:K105"/>
    <mergeCell ref="C245:J245"/>
    <mergeCell ref="C252:J252"/>
    <mergeCell ref="C253:J253"/>
    <mergeCell ref="C238:J238"/>
    <mergeCell ref="C239:J239"/>
    <mergeCell ref="C241:J241"/>
    <mergeCell ref="A240:M240"/>
    <mergeCell ref="C225:J225"/>
    <mergeCell ref="C234:J234"/>
    <mergeCell ref="C236:J236"/>
    <mergeCell ref="C237:J237"/>
    <mergeCell ref="G184:G185"/>
    <mergeCell ref="K184:K185"/>
    <mergeCell ref="C248:J248"/>
    <mergeCell ref="C249:J249"/>
    <mergeCell ref="H184:I184"/>
    <mergeCell ref="L216:L217"/>
    <mergeCell ref="H168:I168"/>
    <mergeCell ref="H169:I169"/>
    <mergeCell ref="K163:K164"/>
    <mergeCell ref="D163:D164"/>
    <mergeCell ref="C163:C164"/>
    <mergeCell ref="H167:I167"/>
    <mergeCell ref="H166:I166"/>
    <mergeCell ref="M163:M164"/>
    <mergeCell ref="L163:L164"/>
    <mergeCell ref="F163:F164"/>
    <mergeCell ref="E163:E164"/>
    <mergeCell ref="G163:I163"/>
    <mergeCell ref="J163:J164"/>
    <mergeCell ref="A163:A164"/>
    <mergeCell ref="A162:M162"/>
    <mergeCell ref="L155:L156"/>
    <mergeCell ref="M155:M156"/>
    <mergeCell ref="D155:D156"/>
    <mergeCell ref="D92:D93"/>
    <mergeCell ref="E155:E156"/>
    <mergeCell ref="F155:F156"/>
    <mergeCell ref="G155:I155"/>
    <mergeCell ref="J155:J156"/>
    <mergeCell ref="K155:K156"/>
    <mergeCell ref="A142:M142"/>
    <mergeCell ref="A92:A93"/>
    <mergeCell ref="C123:M123"/>
    <mergeCell ref="C155:C156"/>
    <mergeCell ref="E144:E145"/>
    <mergeCell ref="D144:D145"/>
    <mergeCell ref="C144:C145"/>
    <mergeCell ref="C108:K108"/>
    <mergeCell ref="A143:M143"/>
    <mergeCell ref="C119:M119"/>
    <mergeCell ref="F144:F145"/>
    <mergeCell ref="G144:I144"/>
    <mergeCell ref="M144:M145"/>
    <mergeCell ref="J92:J93"/>
    <mergeCell ref="K92:K93"/>
    <mergeCell ref="L92:L93"/>
    <mergeCell ref="L144:L145"/>
    <mergeCell ref="A135:M135"/>
    <mergeCell ref="A134:M134"/>
    <mergeCell ref="A144:A145"/>
    <mergeCell ref="A161:M161"/>
    <mergeCell ref="K144:K145"/>
    <mergeCell ref="A153:M153"/>
    <mergeCell ref="A154:M154"/>
    <mergeCell ref="A155:A156"/>
    <mergeCell ref="C92:C93"/>
    <mergeCell ref="M92:M93"/>
    <mergeCell ref="E92:E93"/>
    <mergeCell ref="F92:F93"/>
    <mergeCell ref="G92:I92"/>
    <mergeCell ref="J144:J145"/>
    <mergeCell ref="G6:I6"/>
    <mergeCell ref="J6:J7"/>
    <mergeCell ref="C51:M51"/>
    <mergeCell ref="C68:M68"/>
    <mergeCell ref="C61:M61"/>
    <mergeCell ref="A5:M5"/>
    <mergeCell ref="C26:M26"/>
    <mergeCell ref="C32:M32"/>
    <mergeCell ref="L6:L7"/>
    <mergeCell ref="M6:M7"/>
    <mergeCell ref="C46:M46"/>
    <mergeCell ref="C57:M57"/>
    <mergeCell ref="K6:K7"/>
    <mergeCell ref="C39:M39"/>
    <mergeCell ref="B20:M20"/>
    <mergeCell ref="A1:L1"/>
    <mergeCell ref="C279:J279"/>
    <mergeCell ref="C270:J270"/>
    <mergeCell ref="C271:J271"/>
    <mergeCell ref="C272:J272"/>
    <mergeCell ref="C273:J273"/>
    <mergeCell ref="C274:J274"/>
    <mergeCell ref="C275:J275"/>
    <mergeCell ref="C276:J276"/>
    <mergeCell ref="C277:J277"/>
    <mergeCell ref="C278:J278"/>
    <mergeCell ref="C261:J261"/>
    <mergeCell ref="C262:J262"/>
    <mergeCell ref="C263:J263"/>
    <mergeCell ref="C264:J264"/>
    <mergeCell ref="C265:J265"/>
    <mergeCell ref="C266:J266"/>
    <mergeCell ref="C267:J267"/>
    <mergeCell ref="C268:J268"/>
    <mergeCell ref="C269:J269"/>
    <mergeCell ref="C86:M86"/>
    <mergeCell ref="C76:M76"/>
    <mergeCell ref="E6:E7"/>
    <mergeCell ref="F6:F7"/>
  </mergeCells>
  <conditionalFormatting sqref="K112 K114 K116 K207 K127 K129 K131 K147:K152 K170">
    <cfRule type="cellIs" dxfId="359" priority="34" stopIfTrue="1" operator="lessThan">
      <formula>0</formula>
    </cfRule>
  </conditionalFormatting>
  <hyperlinks>
    <hyperlink ref="E304" display="6606103018   (комплект 11 шт)"/>
  </hyperlinks>
  <pageMargins left="0.7" right="0.7" top="0.75" bottom="0.75" header="0.3" footer="0.3"/>
  <pageSetup paperSize="9" orientation="portrait" r:id="rId12"/>
  <drawing r:id="rId1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9"/>
  <dimension ref="A1"/>
  <sheetViews>
    <sheetView topLeftCell="A73" workbookViewId="0">
      <selection activeCell="C2" sqref="C2"/>
    </sheetView>
  </sheetViews>
  <sheetFormatPr defaultRowHeight="15"/>
  <cols>
    <col min="2" max="3" width="9.28515625" customWidth="1"/>
  </cols>
  <sheetData/>
  <customSheetViews>
    <customSheetView guid="{76FA2CE7-179E-4731-B7AE-63C5E5E79002}" state="hidden" topLeftCell="A73">
      <selection activeCell="C2" sqref="C2"/>
      <pageMargins left="0.7" right="0.7" top="0.75" bottom="0.75" header="0.3" footer="0.3"/>
      <pageSetup paperSize="9" orientation="portrait" r:id="rId1"/>
    </customSheetView>
    <customSheetView guid="{24F900A2-7147-4318-9E77-2B71404314A7}" state="hidden" topLeftCell="A73">
      <selection activeCell="C2" sqref="C2"/>
      <pageMargins left="0.7" right="0.7" top="0.75" bottom="0.75" header="0.3" footer="0.3"/>
      <pageSetup paperSize="9" orientation="portrait" r:id="rId2"/>
    </customSheetView>
    <customSheetView guid="{A02336A9-D2FB-4D03-950A-00B6EBD6A28C}" state="hidden" topLeftCell="A73">
      <selection activeCell="C2" sqref="C2"/>
      <pageMargins left="0.7" right="0.7" top="0.75" bottom="0.75" header="0.3" footer="0.3"/>
      <pageSetup paperSize="9" orientation="portrait" r:id="rId3"/>
    </customSheetView>
    <customSheetView guid="{3E3E5346-F5D1-49F5-AB0E-78170B65853C}">
      <selection activeCell="C2" sqref="C2"/>
      <pageMargins left="0.7" right="0.7" top="0.75" bottom="0.75" header="0.3" footer="0.3"/>
      <pageSetup paperSize="9" orientation="portrait" r:id="rId4"/>
    </customSheetView>
    <customSheetView guid="{D7CF3121-CFC0-4E70-8DCD-811E30042E24}" state="hidden" topLeftCell="A73">
      <selection activeCell="C2" sqref="C2"/>
      <pageMargins left="0.7" right="0.7" top="0.75" bottom="0.75" header="0.3" footer="0.3"/>
      <pageSetup paperSize="9" orientation="portrait" r:id="rId5"/>
    </customSheetView>
    <customSheetView guid="{A76FD505-AF56-4CD8-967A-59C705AF567C}" state="hidden" topLeftCell="A73">
      <selection activeCell="C2" sqref="C2"/>
      <pageMargins left="0.7" right="0.7" top="0.75" bottom="0.75" header="0.3" footer="0.3"/>
      <pageSetup paperSize="9" orientation="portrait" r:id="rId6"/>
    </customSheetView>
    <customSheetView guid="{B3358888-E690-452C-98EC-431498422E6E}">
      <selection activeCell="C2" sqref="C2"/>
      <pageMargins left="0.7" right="0.7" top="0.75" bottom="0.75" header="0.3" footer="0.3"/>
      <pageSetup paperSize="9" orientation="portrait" r:id="rId7"/>
    </customSheetView>
    <customSheetView guid="{6108970F-8E7A-462E-A499-E2FD79FB3A77}">
      <selection activeCell="C2" sqref="C2"/>
      <pageMargins left="0.7" right="0.7" top="0.75" bottom="0.75" header="0.3" footer="0.3"/>
      <pageSetup paperSize="9" orientation="portrait" r:id="rId8"/>
    </customSheetView>
    <customSheetView guid="{45761FB6-8710-4C75-A8B6-5A7FCAACACDF}">
      <selection activeCell="C2" sqref="C2"/>
      <pageMargins left="0.7" right="0.7" top="0.75" bottom="0.75" header="0.3" footer="0.3"/>
      <pageSetup paperSize="9" orientation="portrait" r:id="rId9"/>
    </customSheetView>
    <customSheetView guid="{C23E91BF-4A86-4D00-A577-1A263DDCB8BC}" state="hidden" topLeftCell="A73">
      <selection activeCell="C2" sqref="C2"/>
      <pageMargins left="0.7" right="0.7" top="0.75" bottom="0.75" header="0.3" footer="0.3"/>
      <pageSetup paperSize="9" orientation="portrait" r:id="rId10"/>
    </customSheetView>
    <customSheetView guid="{94E74550-0B2B-4B3C-8E97-CCCC46023914}" state="hidden" topLeftCell="A73">
      <selection activeCell="C2" sqref="C2"/>
      <pageMargins left="0.7" right="0.7" top="0.75" bottom="0.75" header="0.3" footer="0.3"/>
      <pageSetup paperSize="9" orientation="portrait" r:id="rId11"/>
    </customSheetView>
  </customSheetViews>
  <pageMargins left="0.7" right="0.7" top="0.75" bottom="0.75" header="0.3" footer="0.3"/>
  <pageSetup paperSize="9" orientation="portrait" r:id="rId1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4">
    <tabColor rgb="FFFF0000"/>
  </sheetPr>
  <dimension ref="A1:L44"/>
  <sheetViews>
    <sheetView topLeftCell="A7" zoomScale="85" zoomScaleNormal="85" workbookViewId="0">
      <selection activeCell="C41" sqref="C41:C44"/>
    </sheetView>
  </sheetViews>
  <sheetFormatPr defaultColWidth="9.140625" defaultRowHeight="12"/>
  <cols>
    <col min="1" max="1" width="16.5703125" style="1096" customWidth="1"/>
    <col min="2" max="2" width="14.28515625" style="1096" customWidth="1"/>
    <col min="3" max="3" width="101.42578125" style="1096" customWidth="1"/>
    <col min="4" max="4" width="8.5703125" style="1096" customWidth="1"/>
    <col min="5" max="5" width="9.140625" style="1096" customWidth="1"/>
    <col min="6" max="6" width="10" style="1096" customWidth="1"/>
    <col min="7" max="7" width="6.5703125" style="1096" customWidth="1"/>
    <col min="8" max="8" width="7.140625" style="1096" customWidth="1"/>
    <col min="9" max="9" width="6.5703125" style="1096" customWidth="1"/>
    <col min="10" max="10" width="7.7109375" style="1096" customWidth="1"/>
    <col min="11" max="16384" width="9.140625" style="1096"/>
  </cols>
  <sheetData>
    <row r="1" spans="1:12" ht="12.75">
      <c r="A1" s="2268" t="s">
        <v>6366</v>
      </c>
      <c r="B1" s="2268"/>
      <c r="C1" s="2268"/>
      <c r="D1" s="2268"/>
      <c r="E1" s="2268"/>
      <c r="F1" s="2268"/>
      <c r="G1" s="2268"/>
      <c r="H1" s="2268"/>
      <c r="I1" s="2268"/>
      <c r="J1" s="2268"/>
      <c r="K1" s="2268"/>
    </row>
    <row r="5" spans="1:12">
      <c r="A5" s="689" t="s">
        <v>6</v>
      </c>
      <c r="B5" s="690">
        <v>0</v>
      </c>
    </row>
    <row r="6" spans="1:12">
      <c r="A6" s="1287" t="s">
        <v>6333</v>
      </c>
      <c r="B6" s="1287"/>
      <c r="C6" s="1287"/>
      <c r="D6" s="1287"/>
      <c r="E6" s="1287"/>
      <c r="F6" s="1287"/>
      <c r="G6" s="1287"/>
      <c r="H6" s="1287"/>
      <c r="I6" s="1287"/>
      <c r="J6" s="1287"/>
      <c r="K6" s="1287"/>
      <c r="L6" s="1287"/>
    </row>
    <row r="7" spans="1:12">
      <c r="A7" s="1287" t="s">
        <v>6335</v>
      </c>
      <c r="B7" s="1287"/>
      <c r="C7" s="1287"/>
      <c r="D7" s="1287"/>
      <c r="E7" s="1287"/>
      <c r="F7" s="1287"/>
      <c r="G7" s="1287"/>
      <c r="H7" s="1287"/>
      <c r="I7" s="1287"/>
      <c r="J7" s="1287"/>
      <c r="K7" s="1287"/>
      <c r="L7" s="1287"/>
    </row>
    <row r="8" spans="1:12">
      <c r="A8" s="1287" t="s">
        <v>6336</v>
      </c>
      <c r="B8" s="1287"/>
      <c r="C8" s="1287"/>
      <c r="D8" s="1287"/>
      <c r="E8" s="1287"/>
      <c r="F8" s="1287"/>
      <c r="G8" s="1287"/>
      <c r="H8" s="1287"/>
      <c r="I8" s="1287"/>
      <c r="J8" s="1287"/>
      <c r="K8" s="1287"/>
      <c r="L8" s="1287"/>
    </row>
    <row r="9" spans="1:12">
      <c r="A9" s="1287" t="s">
        <v>6337</v>
      </c>
      <c r="B9" s="1287"/>
      <c r="C9" s="1287"/>
      <c r="D9" s="1287"/>
      <c r="E9" s="1287"/>
      <c r="F9" s="1287"/>
      <c r="G9" s="1287"/>
      <c r="H9" s="1287"/>
      <c r="I9" s="1287"/>
      <c r="J9" s="1287"/>
      <c r="K9" s="1287"/>
      <c r="L9" s="1287"/>
    </row>
    <row r="10" spans="1:12">
      <c r="A10" s="1287" t="s">
        <v>6338</v>
      </c>
      <c r="B10" s="1287"/>
      <c r="C10" s="1287"/>
      <c r="D10" s="1287"/>
      <c r="E10" s="1287"/>
      <c r="F10" s="1287"/>
      <c r="G10" s="1287"/>
      <c r="H10" s="1287"/>
      <c r="I10" s="1287"/>
      <c r="J10" s="1287"/>
      <c r="K10" s="1287"/>
      <c r="L10" s="1287"/>
    </row>
    <row r="11" spans="1:12">
      <c r="A11" s="1287" t="s">
        <v>6339</v>
      </c>
      <c r="B11" s="1287"/>
      <c r="C11" s="1287"/>
      <c r="D11" s="1287"/>
      <c r="E11" s="1287"/>
      <c r="F11" s="1287"/>
      <c r="G11" s="1287"/>
      <c r="H11" s="1287"/>
      <c r="I11" s="1287"/>
      <c r="J11" s="1287"/>
      <c r="K11" s="1287"/>
      <c r="L11" s="1287"/>
    </row>
    <row r="12" spans="1:12">
      <c r="A12" s="1287" t="s">
        <v>6340</v>
      </c>
      <c r="B12" s="1287"/>
      <c r="C12" s="1287"/>
      <c r="D12" s="1287"/>
      <c r="E12" s="1287"/>
      <c r="F12" s="1287"/>
      <c r="G12" s="1287"/>
      <c r="H12" s="1287"/>
      <c r="I12" s="1287"/>
      <c r="J12" s="1287"/>
      <c r="K12" s="1287"/>
      <c r="L12" s="1287"/>
    </row>
    <row r="13" spans="1:12">
      <c r="A13" s="1287" t="s">
        <v>6341</v>
      </c>
      <c r="B13" s="1287"/>
      <c r="C13" s="1287"/>
      <c r="D13" s="1287"/>
      <c r="E13" s="1287"/>
      <c r="F13" s="1287"/>
      <c r="G13" s="1287"/>
      <c r="H13" s="1287"/>
      <c r="I13" s="1287"/>
      <c r="J13" s="1287"/>
      <c r="K13" s="1287"/>
      <c r="L13" s="1287"/>
    </row>
    <row r="14" spans="1:12">
      <c r="A14" s="1287" t="s">
        <v>6342</v>
      </c>
      <c r="B14" s="1287"/>
      <c r="C14" s="1287"/>
      <c r="D14" s="1287"/>
      <c r="E14" s="1287"/>
      <c r="F14" s="1287"/>
      <c r="G14" s="1287"/>
      <c r="H14" s="1287"/>
      <c r="I14" s="1287"/>
      <c r="J14" s="1287"/>
      <c r="K14" s="1287"/>
      <c r="L14" s="1287"/>
    </row>
    <row r="15" spans="1:12">
      <c r="A15" s="1287" t="s">
        <v>6343</v>
      </c>
      <c r="B15" s="1287"/>
      <c r="C15" s="1287"/>
      <c r="D15" s="1287"/>
      <c r="E15" s="1287"/>
      <c r="F15" s="1287"/>
      <c r="G15" s="1287"/>
      <c r="H15" s="1287"/>
      <c r="I15" s="1287"/>
      <c r="J15" s="1287"/>
      <c r="K15" s="1287"/>
      <c r="L15" s="1287"/>
    </row>
    <row r="16" spans="1:12">
      <c r="A16" s="1287" t="s">
        <v>6344</v>
      </c>
      <c r="B16" s="1287"/>
      <c r="C16" s="1287"/>
      <c r="D16" s="1287"/>
      <c r="E16" s="1287"/>
      <c r="F16" s="1287"/>
      <c r="G16" s="1287"/>
      <c r="H16" s="1287"/>
      <c r="I16" s="1287"/>
      <c r="J16" s="1287"/>
      <c r="K16" s="1287"/>
      <c r="L16" s="1287"/>
    </row>
    <row r="17" spans="1:12">
      <c r="A17" s="1287" t="s">
        <v>6345</v>
      </c>
      <c r="B17" s="1287"/>
      <c r="C17" s="1287"/>
      <c r="D17" s="1287"/>
      <c r="E17" s="1287"/>
      <c r="F17" s="1287"/>
      <c r="G17" s="1287"/>
      <c r="H17" s="1287"/>
      <c r="I17" s="1287"/>
      <c r="J17" s="1287"/>
      <c r="K17" s="1287"/>
      <c r="L17" s="1287"/>
    </row>
    <row r="18" spans="1:12">
      <c r="A18" s="1287" t="s">
        <v>6346</v>
      </c>
      <c r="B18" s="1287"/>
      <c r="C18" s="1287"/>
      <c r="D18" s="1287"/>
      <c r="E18" s="1287"/>
      <c r="F18" s="1287"/>
      <c r="G18" s="1287"/>
      <c r="H18" s="1287"/>
      <c r="I18" s="1287"/>
      <c r="J18" s="1287"/>
      <c r="K18" s="1287"/>
      <c r="L18" s="1287"/>
    </row>
    <row r="19" spans="1:12">
      <c r="A19" s="1287" t="s">
        <v>6347</v>
      </c>
      <c r="B19" s="1287"/>
      <c r="C19" s="1287"/>
      <c r="D19" s="1287"/>
      <c r="E19" s="1287"/>
      <c r="F19" s="1287"/>
      <c r="G19" s="1287"/>
      <c r="H19" s="1287"/>
      <c r="I19" s="1287"/>
      <c r="J19" s="1287"/>
      <c r="K19" s="1287"/>
      <c r="L19" s="1287"/>
    </row>
    <row r="20" spans="1:12">
      <c r="A20" s="1287" t="s">
        <v>6348</v>
      </c>
      <c r="B20" s="1287"/>
      <c r="C20" s="1287"/>
      <c r="D20" s="1287"/>
      <c r="E20" s="1287"/>
      <c r="F20" s="1287"/>
      <c r="G20" s="1287"/>
      <c r="H20" s="1287"/>
      <c r="I20" s="1287"/>
      <c r="J20" s="1287"/>
      <c r="K20" s="1287"/>
      <c r="L20" s="1287"/>
    </row>
    <row r="21" spans="1:12">
      <c r="A21" s="1287" t="s">
        <v>6349</v>
      </c>
      <c r="B21" s="1287"/>
      <c r="C21" s="1287"/>
      <c r="D21" s="1287"/>
      <c r="E21" s="1287"/>
      <c r="F21" s="1287"/>
      <c r="G21" s="1287"/>
      <c r="H21" s="1287"/>
      <c r="I21" s="1287"/>
      <c r="J21" s="1287"/>
      <c r="K21" s="1287"/>
      <c r="L21" s="1287"/>
    </row>
    <row r="22" spans="1:12">
      <c r="A22" s="1287" t="s">
        <v>6350</v>
      </c>
      <c r="B22" s="1287"/>
      <c r="C22" s="1287"/>
      <c r="D22" s="1287"/>
      <c r="E22" s="1287"/>
      <c r="F22" s="1287"/>
      <c r="G22" s="1287"/>
      <c r="H22" s="1287"/>
      <c r="I22" s="1287"/>
      <c r="J22" s="1287"/>
      <c r="K22" s="1287"/>
      <c r="L22" s="1287"/>
    </row>
    <row r="23" spans="1:12">
      <c r="A23" s="1287" t="s">
        <v>6351</v>
      </c>
      <c r="B23" s="1287"/>
      <c r="C23" s="1287"/>
      <c r="D23" s="1287"/>
      <c r="E23" s="1287"/>
      <c r="F23" s="1287"/>
      <c r="G23" s="1287"/>
      <c r="H23" s="1287"/>
      <c r="I23" s="1287"/>
      <c r="J23" s="1287"/>
      <c r="K23" s="1287"/>
      <c r="L23" s="1287"/>
    </row>
    <row r="24" spans="1:12">
      <c r="A24" s="1287" t="s">
        <v>6334</v>
      </c>
      <c r="B24" s="1287"/>
      <c r="C24" s="1287"/>
      <c r="D24" s="1287"/>
      <c r="E24" s="1287"/>
      <c r="F24" s="1287"/>
      <c r="G24" s="1287"/>
      <c r="H24" s="1287"/>
      <c r="I24" s="1287"/>
      <c r="J24" s="1287"/>
      <c r="K24" s="1287"/>
      <c r="L24" s="1287"/>
    </row>
    <row r="25" spans="1:12">
      <c r="A25" s="1287"/>
      <c r="B25" s="1287"/>
      <c r="C25" s="1287"/>
      <c r="D25" s="1287"/>
      <c r="E25" s="1287"/>
      <c r="F25" s="1287"/>
      <c r="G25" s="1287"/>
      <c r="H25" s="1287"/>
      <c r="I25" s="1287"/>
      <c r="J25" s="1287"/>
      <c r="K25" s="1287"/>
      <c r="L25" s="1287"/>
    </row>
    <row r="26" spans="1:12">
      <c r="A26" s="1287"/>
      <c r="B26" s="1287"/>
      <c r="C26" s="1287"/>
      <c r="D26" s="1287"/>
      <c r="E26" s="1287"/>
      <c r="F26" s="1287"/>
      <c r="G26" s="1287"/>
      <c r="H26" s="1287"/>
      <c r="I26" s="1287"/>
      <c r="J26" s="1287"/>
      <c r="K26" s="1287"/>
      <c r="L26" s="1287"/>
    </row>
    <row r="27" spans="1:12" ht="48.2" customHeight="1">
      <c r="A27" s="2263" t="s">
        <v>6326</v>
      </c>
      <c r="B27" s="2263" t="s">
        <v>23</v>
      </c>
      <c r="C27" s="2263" t="s">
        <v>4</v>
      </c>
      <c r="D27" s="2264" t="s">
        <v>6327</v>
      </c>
      <c r="E27" s="2264" t="s">
        <v>6328</v>
      </c>
      <c r="F27" s="2264" t="s">
        <v>6329</v>
      </c>
      <c r="G27" s="2263" t="s">
        <v>6330</v>
      </c>
      <c r="H27" s="2263"/>
      <c r="I27" s="2263"/>
      <c r="J27" s="2263" t="s">
        <v>94</v>
      </c>
      <c r="K27" s="2264" t="s">
        <v>6331</v>
      </c>
      <c r="L27" s="2264" t="s">
        <v>6332</v>
      </c>
    </row>
    <row r="28" spans="1:12">
      <c r="A28" s="2263"/>
      <c r="B28" s="2263"/>
      <c r="C28" s="2263"/>
      <c r="D28" s="2264"/>
      <c r="E28" s="2264"/>
      <c r="F28" s="2264"/>
      <c r="G28" s="1288" t="s">
        <v>103</v>
      </c>
      <c r="H28" s="1288" t="s">
        <v>104</v>
      </c>
      <c r="I28" s="1288" t="s">
        <v>105</v>
      </c>
      <c r="J28" s="2263"/>
      <c r="K28" s="2264"/>
      <c r="L28" s="2264"/>
    </row>
    <row r="29" spans="1:12" ht="22.7" customHeight="1">
      <c r="A29" s="1289" t="s">
        <v>6352</v>
      </c>
      <c r="B29" s="1290"/>
      <c r="C29" s="1291"/>
      <c r="D29" s="1292"/>
      <c r="E29" s="1292"/>
      <c r="F29" s="1293"/>
      <c r="G29" s="1293"/>
      <c r="H29" s="1293"/>
      <c r="I29" s="1293"/>
      <c r="J29" s="1293"/>
      <c r="K29" s="1294"/>
      <c r="L29" s="1293"/>
    </row>
    <row r="30" spans="1:12" ht="22.7" customHeight="1">
      <c r="A30" s="2265"/>
      <c r="B30" s="1307" t="s">
        <v>6353</v>
      </c>
      <c r="C30" s="1296" t="s">
        <v>6354</v>
      </c>
      <c r="D30" s="1297" t="s">
        <v>6367</v>
      </c>
      <c r="E30" s="1298" t="s">
        <v>107</v>
      </c>
      <c r="F30" s="1298">
        <v>10.4</v>
      </c>
      <c r="G30" s="1299">
        <v>693</v>
      </c>
      <c r="H30" s="1299">
        <v>403</v>
      </c>
      <c r="I30" s="1299">
        <v>247</v>
      </c>
      <c r="J30" s="1299">
        <v>28</v>
      </c>
      <c r="K30" s="1299">
        <v>57895.199999999997</v>
      </c>
      <c r="L30" s="1295">
        <f>K30-(K30*B5/100)</f>
        <v>57895.199999999997</v>
      </c>
    </row>
    <row r="31" spans="1:12" ht="22.7" customHeight="1">
      <c r="A31" s="2266"/>
      <c r="B31" s="1307" t="s">
        <v>6355</v>
      </c>
      <c r="C31" s="1296" t="s">
        <v>6356</v>
      </c>
      <c r="D31" s="1298" t="s">
        <v>6368</v>
      </c>
      <c r="E31" s="1298" t="s">
        <v>107</v>
      </c>
      <c r="F31" s="1298">
        <v>13.5</v>
      </c>
      <c r="G31" s="1299">
        <v>693</v>
      </c>
      <c r="H31" s="1299">
        <v>403</v>
      </c>
      <c r="I31" s="1299">
        <v>247</v>
      </c>
      <c r="J31" s="1299">
        <v>29</v>
      </c>
      <c r="K31" s="1299">
        <v>57895.199999999997</v>
      </c>
      <c r="L31" s="1295">
        <f t="shared" ref="L31:L39" si="0">K31-(K31*B6/100)</f>
        <v>57895.199999999997</v>
      </c>
    </row>
    <row r="32" spans="1:12" ht="22.7" customHeight="1">
      <c r="A32" s="2266"/>
      <c r="B32" s="1307" t="s">
        <v>6357</v>
      </c>
      <c r="C32" s="1296" t="s">
        <v>6358</v>
      </c>
      <c r="D32" s="1300" t="s">
        <v>6369</v>
      </c>
      <c r="E32" s="1298" t="s">
        <v>107</v>
      </c>
      <c r="F32" s="1298">
        <v>16.600000000000001</v>
      </c>
      <c r="G32" s="1299">
        <v>730</v>
      </c>
      <c r="H32" s="1299">
        <v>403</v>
      </c>
      <c r="I32" s="1299">
        <v>327</v>
      </c>
      <c r="J32" s="1299">
        <v>43</v>
      </c>
      <c r="K32" s="1299">
        <v>74437</v>
      </c>
      <c r="L32" s="1295">
        <f t="shared" si="0"/>
        <v>74437</v>
      </c>
    </row>
    <row r="33" spans="1:12" ht="22.7" customHeight="1">
      <c r="A33" s="2266"/>
      <c r="B33" s="2260" t="s">
        <v>6359</v>
      </c>
      <c r="C33" s="2261"/>
      <c r="D33" s="1301"/>
      <c r="E33" s="1298"/>
      <c r="F33" s="1298"/>
      <c r="G33" s="1298"/>
      <c r="H33" s="1298"/>
      <c r="I33" s="1298"/>
      <c r="J33" s="1298"/>
      <c r="K33" s="1299"/>
      <c r="L33" s="1295"/>
    </row>
    <row r="34" spans="1:12" ht="22.7" customHeight="1">
      <c r="A34" s="2266"/>
      <c r="B34" s="1307" t="s">
        <v>6360</v>
      </c>
      <c r="C34" s="1296" t="s">
        <v>6361</v>
      </c>
      <c r="D34" s="1298" t="s">
        <v>6367</v>
      </c>
      <c r="E34" s="1298" t="s">
        <v>107</v>
      </c>
      <c r="F34" s="1298"/>
      <c r="G34" s="1299">
        <v>693</v>
      </c>
      <c r="H34" s="1299">
        <v>403</v>
      </c>
      <c r="I34" s="1299">
        <v>247</v>
      </c>
      <c r="J34" s="1299">
        <v>28</v>
      </c>
      <c r="K34" s="1299">
        <v>53938</v>
      </c>
      <c r="L34" s="1295">
        <f t="shared" si="0"/>
        <v>53938</v>
      </c>
    </row>
    <row r="35" spans="1:12" ht="22.7" customHeight="1">
      <c r="A35" s="2266"/>
      <c r="B35" s="1307" t="s">
        <v>6364</v>
      </c>
      <c r="C35" s="1296" t="s">
        <v>6365</v>
      </c>
      <c r="D35" s="1298" t="s">
        <v>6369</v>
      </c>
      <c r="E35" s="1298" t="s">
        <v>107</v>
      </c>
      <c r="F35" s="1298"/>
      <c r="G35" s="1299">
        <v>693</v>
      </c>
      <c r="H35" s="1299">
        <v>403</v>
      </c>
      <c r="I35" s="1299">
        <v>247</v>
      </c>
      <c r="J35" s="1299">
        <v>29</v>
      </c>
      <c r="K35" s="1299">
        <v>57068</v>
      </c>
      <c r="L35" s="1295">
        <f t="shared" si="0"/>
        <v>57068</v>
      </c>
    </row>
    <row r="36" spans="1:12" ht="22.7" customHeight="1">
      <c r="A36" s="2267"/>
      <c r="B36" s="1307" t="s">
        <v>6362</v>
      </c>
      <c r="C36" s="1296" t="s">
        <v>6363</v>
      </c>
      <c r="D36" s="1298" t="s">
        <v>6368</v>
      </c>
      <c r="E36" s="1298" t="s">
        <v>107</v>
      </c>
      <c r="F36" s="1298"/>
      <c r="G36" s="1299">
        <v>730</v>
      </c>
      <c r="H36" s="1299">
        <v>403</v>
      </c>
      <c r="I36" s="1299">
        <v>327</v>
      </c>
      <c r="J36" s="1299">
        <v>43</v>
      </c>
      <c r="K36" s="1299">
        <v>73608.7</v>
      </c>
      <c r="L36" s="1295">
        <f t="shared" si="0"/>
        <v>73608.7</v>
      </c>
    </row>
    <row r="37" spans="1:12">
      <c r="A37" s="1287"/>
      <c r="B37" s="1287"/>
      <c r="C37" s="1287"/>
      <c r="D37" s="1287"/>
      <c r="E37" s="1287"/>
      <c r="F37" s="1287"/>
      <c r="G37" s="1287"/>
      <c r="H37" s="1287"/>
      <c r="I37" s="1287"/>
      <c r="J37" s="1287"/>
      <c r="K37" s="1287"/>
      <c r="L37" s="1287"/>
    </row>
    <row r="38" spans="1:12" ht="15" customHeight="1">
      <c r="A38" s="2259" t="s">
        <v>6370</v>
      </c>
      <c r="B38" s="2259"/>
      <c r="C38" s="2259"/>
      <c r="D38" s="2259"/>
      <c r="E38" s="2259"/>
      <c r="F38" s="2259"/>
      <c r="G38" s="2259"/>
      <c r="H38" s="2259"/>
      <c r="I38" s="2259"/>
      <c r="J38" s="2259"/>
      <c r="K38" s="2259"/>
      <c r="L38" s="2259"/>
    </row>
    <row r="39" spans="1:12" ht="50.25" customHeight="1">
      <c r="A39" s="1287"/>
      <c r="B39" s="1306" t="s">
        <v>6374</v>
      </c>
      <c r="C39" s="1303" t="s">
        <v>6375</v>
      </c>
      <c r="D39" s="1304"/>
      <c r="E39" s="1305"/>
      <c r="F39" s="1305"/>
      <c r="G39" s="1305"/>
      <c r="H39" s="1305"/>
      <c r="I39" s="1305"/>
      <c r="J39" s="1305"/>
      <c r="K39" s="1302">
        <v>128</v>
      </c>
      <c r="L39" s="1302">
        <f t="shared" si="0"/>
        <v>128</v>
      </c>
    </row>
    <row r="40" spans="1:12">
      <c r="A40" s="1287"/>
      <c r="B40" s="1287"/>
      <c r="C40" s="1287"/>
      <c r="D40" s="1287"/>
      <c r="E40" s="1287"/>
      <c r="F40" s="1287"/>
      <c r="G40" s="1287"/>
      <c r="H40" s="1287"/>
      <c r="I40" s="1287"/>
      <c r="J40" s="1287"/>
      <c r="K40" s="1287"/>
      <c r="L40" s="1287"/>
    </row>
    <row r="41" spans="1:12">
      <c r="A41" s="1287"/>
      <c r="B41" s="1287"/>
      <c r="C41" s="2262" t="s">
        <v>6371</v>
      </c>
      <c r="D41" s="1299" t="s">
        <v>6372</v>
      </c>
      <c r="E41" s="1299" t="s">
        <v>6373</v>
      </c>
      <c r="F41" s="1287"/>
      <c r="G41" s="1287"/>
      <c r="H41" s="1287"/>
      <c r="I41" s="1287"/>
      <c r="J41" s="1287"/>
      <c r="K41" s="1287"/>
      <c r="L41" s="1287"/>
    </row>
    <row r="42" spans="1:12">
      <c r="A42" s="1287"/>
      <c r="B42" s="1287"/>
      <c r="C42" s="2262"/>
      <c r="D42" s="1299">
        <v>20</v>
      </c>
      <c r="E42" s="1299">
        <v>9</v>
      </c>
      <c r="F42" s="1287"/>
      <c r="G42" s="1287"/>
      <c r="H42" s="1287"/>
      <c r="I42" s="1287"/>
      <c r="J42" s="1287"/>
      <c r="K42" s="1287"/>
      <c r="L42" s="1287"/>
    </row>
    <row r="43" spans="1:12">
      <c r="A43" s="1287"/>
      <c r="B43" s="1287"/>
      <c r="C43" s="2262"/>
      <c r="D43" s="1299">
        <v>24</v>
      </c>
      <c r="E43" s="1299">
        <v>11</v>
      </c>
      <c r="F43" s="1287"/>
      <c r="G43" s="1287"/>
      <c r="H43" s="1287"/>
      <c r="I43" s="1287"/>
      <c r="J43" s="1287"/>
      <c r="K43" s="1287"/>
      <c r="L43" s="1287"/>
    </row>
    <row r="44" spans="1:12">
      <c r="A44" s="1287"/>
      <c r="B44" s="1287"/>
      <c r="C44" s="2262"/>
      <c r="D44" s="1299">
        <v>32</v>
      </c>
      <c r="E44" s="1299">
        <v>16</v>
      </c>
      <c r="F44" s="1287"/>
      <c r="G44" s="1287"/>
      <c r="H44" s="1287"/>
      <c r="I44" s="1287"/>
      <c r="J44" s="1287"/>
      <c r="K44" s="1287"/>
      <c r="L44" s="1287"/>
    </row>
  </sheetData>
  <mergeCells count="15">
    <mergeCell ref="A1:K1"/>
    <mergeCell ref="G27:I27"/>
    <mergeCell ref="A27:A28"/>
    <mergeCell ref="B27:B28"/>
    <mergeCell ref="C27:C28"/>
    <mergeCell ref="D27:D28"/>
    <mergeCell ref="E27:E28"/>
    <mergeCell ref="F27:F28"/>
    <mergeCell ref="A38:L38"/>
    <mergeCell ref="B33:C33"/>
    <mergeCell ref="C41:C44"/>
    <mergeCell ref="J27:J28"/>
    <mergeCell ref="K27:K28"/>
    <mergeCell ref="L27:L28"/>
    <mergeCell ref="A30:A36"/>
  </mergeCell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7"/>
  <dimension ref="A1:J9"/>
  <sheetViews>
    <sheetView workbookViewId="0">
      <selection activeCell="B8" sqref="B8"/>
    </sheetView>
  </sheetViews>
  <sheetFormatPr defaultRowHeight="15"/>
  <cols>
    <col min="1" max="1" width="15.7109375" customWidth="1"/>
    <col min="2" max="2" width="27.28515625" customWidth="1"/>
    <col min="3" max="3" width="10.7109375" style="17" customWidth="1"/>
    <col min="4" max="10" width="10.7109375" customWidth="1"/>
  </cols>
  <sheetData>
    <row r="1" spans="1:10" s="123" customFormat="1" ht="21.2" customHeight="1">
      <c r="A1" s="2274" t="s">
        <v>269</v>
      </c>
      <c r="B1" s="2274"/>
      <c r="C1" s="2275"/>
      <c r="D1" s="2275"/>
      <c r="E1" s="2275"/>
      <c r="F1" s="2275"/>
      <c r="G1" s="2275"/>
      <c r="H1" s="2275"/>
      <c r="I1" s="2275"/>
      <c r="J1" s="2275"/>
    </row>
    <row r="2" spans="1:10" s="123" customFormat="1" ht="21.2" customHeight="1">
      <c r="A2" s="124"/>
      <c r="B2" s="125"/>
      <c r="C2" s="125"/>
      <c r="D2" s="125"/>
      <c r="E2" s="125"/>
      <c r="F2" s="125"/>
      <c r="G2" s="125"/>
      <c r="H2" s="125"/>
      <c r="I2" s="125"/>
      <c r="J2" s="125"/>
    </row>
    <row r="3" spans="1:10" s="129" customFormat="1">
      <c r="A3" s="126" t="s">
        <v>6</v>
      </c>
      <c r="B3" s="127">
        <v>0</v>
      </c>
      <c r="C3" s="128"/>
      <c r="D3" s="128"/>
      <c r="E3" s="128"/>
      <c r="F3" s="128"/>
      <c r="G3" s="128"/>
      <c r="H3" s="128"/>
      <c r="I3" s="128"/>
      <c r="J3" s="128"/>
    </row>
    <row r="4" spans="1:10" s="129" customFormat="1">
      <c r="A4" s="128"/>
      <c r="B4" s="128"/>
      <c r="C4" s="128"/>
      <c r="D4" s="128"/>
      <c r="E4" s="128"/>
      <c r="F4" s="128"/>
      <c r="G4" s="128"/>
      <c r="H4" s="128"/>
      <c r="I4" s="128"/>
      <c r="J4" s="128"/>
    </row>
    <row r="5" spans="1:10" s="123" customFormat="1" ht="37.5" customHeight="1">
      <c r="A5" s="2276" t="s">
        <v>270</v>
      </c>
      <c r="B5" s="2277"/>
      <c r="C5" s="2277"/>
      <c r="D5" s="2277"/>
      <c r="E5" s="2277"/>
      <c r="F5" s="2277"/>
      <c r="G5" s="2277"/>
      <c r="H5" s="2277"/>
      <c r="I5" s="2277"/>
      <c r="J5" s="2277"/>
    </row>
    <row r="6" spans="1:10" s="123" customFormat="1" ht="25.5" customHeight="1">
      <c r="A6" s="2270" t="s">
        <v>19</v>
      </c>
      <c r="B6" s="2270" t="s">
        <v>18</v>
      </c>
      <c r="C6" s="2270" t="s">
        <v>273</v>
      </c>
      <c r="D6" s="2272" t="s">
        <v>90</v>
      </c>
      <c r="E6" s="2282" t="s">
        <v>99</v>
      </c>
      <c r="F6" s="2283"/>
      <c r="G6" s="2284"/>
      <c r="H6" s="130" t="s">
        <v>94</v>
      </c>
      <c r="I6" s="2280" t="s">
        <v>101</v>
      </c>
      <c r="J6" s="2278" t="s">
        <v>102</v>
      </c>
    </row>
    <row r="7" spans="1:10" s="123" customFormat="1">
      <c r="A7" s="2271"/>
      <c r="B7" s="2271"/>
      <c r="C7" s="2271"/>
      <c r="D7" s="2273"/>
      <c r="E7" s="131" t="s">
        <v>103</v>
      </c>
      <c r="F7" s="132" t="s">
        <v>104</v>
      </c>
      <c r="G7" s="132" t="s">
        <v>105</v>
      </c>
      <c r="H7" s="133"/>
      <c r="I7" s="2281"/>
      <c r="J7" s="2279"/>
    </row>
    <row r="8" spans="1:10" s="123" customFormat="1" ht="29.25" customHeight="1">
      <c r="A8" s="134">
        <v>241688</v>
      </c>
      <c r="B8" s="145" t="s">
        <v>271</v>
      </c>
      <c r="C8" s="136" t="s">
        <v>274</v>
      </c>
      <c r="D8" s="137">
        <v>2.5</v>
      </c>
      <c r="E8" s="138">
        <v>552</v>
      </c>
      <c r="F8" s="139">
        <v>376</v>
      </c>
      <c r="G8" s="139">
        <v>126</v>
      </c>
      <c r="H8" s="140">
        <v>12.8</v>
      </c>
      <c r="I8" s="141">
        <v>13857</v>
      </c>
      <c r="J8" s="142">
        <f>I8-I8*$B$3/100</f>
        <v>13857</v>
      </c>
    </row>
    <row r="9" spans="1:10" s="123" customFormat="1" ht="29.25" customHeight="1">
      <c r="A9" s="134">
        <v>241687</v>
      </c>
      <c r="B9" s="135" t="s">
        <v>272</v>
      </c>
      <c r="C9" s="136" t="s">
        <v>274</v>
      </c>
      <c r="D9" s="137">
        <v>4.2</v>
      </c>
      <c r="E9" s="138">
        <v>552</v>
      </c>
      <c r="F9" s="139">
        <v>682</v>
      </c>
      <c r="G9" s="139">
        <v>128</v>
      </c>
      <c r="H9" s="140">
        <v>19</v>
      </c>
      <c r="I9" s="141">
        <v>16123</v>
      </c>
      <c r="J9" s="142">
        <f>I9-I9*$B$3/100</f>
        <v>16123</v>
      </c>
    </row>
  </sheetData>
  <customSheetViews>
    <customSheetView guid="{76FA2CE7-179E-4731-B7AE-63C5E5E79002}" state="hidden">
      <selection activeCell="B8" sqref="B8"/>
      <pageMargins left="0.70866141732283472" right="0.70866141732283472" top="0.74803149606299213" bottom="0.74803149606299213" header="0.31496062992125984" footer="0.31496062992125984"/>
      <pageSetup paperSize="9" orientation="landscape" r:id="rId1"/>
    </customSheetView>
    <customSheetView guid="{24F900A2-7147-4318-9E77-2B71404314A7}" state="hidden">
      <selection activeCell="B8" sqref="B8"/>
      <pageMargins left="0.70866141732283472" right="0.70866141732283472" top="0.74803149606299213" bottom="0.74803149606299213" header="0.31496062992125984" footer="0.31496062992125984"/>
      <pageSetup paperSize="9" orientation="landscape" r:id="rId2"/>
    </customSheetView>
    <customSheetView guid="{A02336A9-D2FB-4D03-950A-00B6EBD6A28C}" state="hidden">
      <selection activeCell="B8" sqref="B8"/>
      <pageMargins left="0.70866141732283472" right="0.70866141732283472" top="0.74803149606299213" bottom="0.74803149606299213" header="0.31496062992125984" footer="0.31496062992125984"/>
      <pageSetup paperSize="9" orientation="landscape" r:id="rId3"/>
    </customSheetView>
    <customSheetView guid="{3E3E5346-F5D1-49F5-AB0E-78170B65853C}">
      <selection activeCell="F23" sqref="F23"/>
      <pageMargins left="0.70866141732283472" right="0.70866141732283472" top="0.74803149606299213" bottom="0.74803149606299213" header="0.31496062992125984" footer="0.31496062992125984"/>
      <pageSetup paperSize="9" orientation="landscape" r:id="rId4"/>
    </customSheetView>
    <customSheetView guid="{D7CF3121-CFC0-4E70-8DCD-811E30042E24}" state="hidden">
      <selection activeCell="B8" sqref="B8"/>
      <pageMargins left="0.70866141732283472" right="0.70866141732283472" top="0.74803149606299213" bottom="0.74803149606299213" header="0.31496062992125984" footer="0.31496062992125984"/>
      <pageSetup paperSize="9" orientation="landscape" r:id="rId5"/>
    </customSheetView>
    <customSheetView guid="{A76FD505-AF56-4CD8-967A-59C705AF567C}" state="hidden">
      <selection activeCell="B8" sqref="B8"/>
      <pageMargins left="0.70866141732283472" right="0.70866141732283472" top="0.74803149606299213" bottom="0.74803149606299213" header="0.31496062992125984" footer="0.31496062992125984"/>
      <pageSetup paperSize="9" orientation="landscape" r:id="rId6"/>
    </customSheetView>
    <customSheetView guid="{B3358888-E690-452C-98EC-431498422E6E}">
      <selection activeCell="G14" sqref="G14"/>
      <pageMargins left="0.70866141732283472" right="0.70866141732283472" top="0.74803149606299213" bottom="0.74803149606299213" header="0.31496062992125984" footer="0.31496062992125984"/>
      <pageSetup paperSize="9" orientation="landscape" r:id="rId7"/>
    </customSheetView>
    <customSheetView guid="{6108970F-8E7A-462E-A499-E2FD79FB3A77}">
      <selection activeCell="G14" sqref="G14"/>
      <pageMargins left="0.70866141732283472" right="0.70866141732283472" top="0.74803149606299213" bottom="0.74803149606299213" header="0.31496062992125984" footer="0.31496062992125984"/>
      <pageSetup paperSize="9" orientation="landscape" r:id="rId8"/>
    </customSheetView>
    <customSheetView guid="{45761FB6-8710-4C75-A8B6-5A7FCAACACDF}">
      <selection activeCell="G14" sqref="G14"/>
      <pageMargins left="0.70866141732283472" right="0.70866141732283472" top="0.74803149606299213" bottom="0.74803149606299213" header="0.31496062992125984" footer="0.31496062992125984"/>
      <pageSetup paperSize="9" orientation="landscape" r:id="rId9"/>
    </customSheetView>
    <customSheetView guid="{C23E91BF-4A86-4D00-A577-1A263DDCB8BC}" state="hidden">
      <selection activeCell="B8" sqref="B8"/>
      <pageMargins left="0.70866141732283472" right="0.70866141732283472" top="0.74803149606299213" bottom="0.74803149606299213" header="0.31496062992125984" footer="0.31496062992125984"/>
      <pageSetup paperSize="9" orientation="landscape" r:id="rId10"/>
    </customSheetView>
    <customSheetView guid="{94E74550-0B2B-4B3C-8E97-CCCC46023914}" state="hidden">
      <selection activeCell="B8" sqref="B8"/>
      <pageMargins left="0.70866141732283472" right="0.70866141732283472" top="0.74803149606299213" bottom="0.74803149606299213" header="0.31496062992125984" footer="0.31496062992125984"/>
      <pageSetup paperSize="9" orientation="landscape" r:id="rId11"/>
    </customSheetView>
  </customSheetViews>
  <mergeCells count="9">
    <mergeCell ref="C6:C7"/>
    <mergeCell ref="D6:D7"/>
    <mergeCell ref="A1:J1"/>
    <mergeCell ref="A5:J5"/>
    <mergeCell ref="J6:J7"/>
    <mergeCell ref="I6:I7"/>
    <mergeCell ref="A6:A7"/>
    <mergeCell ref="B6:B7"/>
    <mergeCell ref="E6:G6"/>
  </mergeCells>
  <pageMargins left="0.70866141732283472" right="0.70866141732283472" top="0.74803149606299213" bottom="0.74803149606299213" header="0.31496062992125984" footer="0.31496062992125984"/>
  <pageSetup paperSize="9" orientation="landscape" r:id="rId12"/>
  <drawing r:id="rId1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5">
    <tabColor rgb="FFFF0000"/>
  </sheetPr>
  <dimension ref="A1:J256"/>
  <sheetViews>
    <sheetView topLeftCell="A233" zoomScale="75" zoomScaleNormal="75" workbookViewId="0">
      <selection activeCell="J246" sqref="J246"/>
    </sheetView>
  </sheetViews>
  <sheetFormatPr defaultColWidth="9.140625" defaultRowHeight="15"/>
  <cols>
    <col min="1" max="1" width="12.5703125" style="394" customWidth="1"/>
    <col min="2" max="2" width="38.140625" style="398" customWidth="1"/>
    <col min="3" max="3" width="29.42578125" style="87" customWidth="1"/>
    <col min="4" max="4" width="14.5703125" style="393" customWidth="1"/>
    <col min="5" max="5" width="15" style="393" customWidth="1"/>
    <col min="6" max="6" width="17.42578125" style="392" customWidth="1"/>
    <col min="7" max="7" width="17.42578125" style="87" customWidth="1"/>
    <col min="8" max="9" width="9.140625" style="87"/>
    <col min="10" max="10" width="16.7109375" style="395" customWidth="1"/>
    <col min="11" max="16384" width="9.140625" style="87"/>
  </cols>
  <sheetData>
    <row r="1" spans="1:9" ht="24.75" customHeight="1">
      <c r="A1" s="2285" t="s">
        <v>2055</v>
      </c>
      <c r="B1" s="2285"/>
      <c r="C1" s="2285"/>
      <c r="D1" s="2285"/>
      <c r="E1" s="2285"/>
      <c r="F1" s="2285"/>
      <c r="G1" s="2285"/>
      <c r="H1" s="948"/>
      <c r="I1" s="948"/>
    </row>
    <row r="2" spans="1:9">
      <c r="C2" s="374"/>
      <c r="E2" s="272"/>
      <c r="H2" s="948"/>
      <c r="I2" s="948"/>
    </row>
    <row r="3" spans="1:9">
      <c r="C3" s="374"/>
      <c r="E3" s="272"/>
      <c r="H3" s="948"/>
      <c r="I3" s="948"/>
    </row>
    <row r="4" spans="1:9">
      <c r="A4" s="379" t="s">
        <v>6</v>
      </c>
      <c r="B4" s="377">
        <v>10</v>
      </c>
      <c r="C4" s="374"/>
      <c r="E4" s="272"/>
      <c r="H4" s="948"/>
      <c r="I4" s="948"/>
    </row>
    <row r="5" spans="1:9">
      <c r="H5" s="948"/>
      <c r="I5" s="948"/>
    </row>
    <row r="6" spans="1:9" ht="75.2" customHeight="1">
      <c r="A6" s="403" t="s">
        <v>23</v>
      </c>
      <c r="B6" s="404" t="s">
        <v>4</v>
      </c>
      <c r="C6" s="405" t="s">
        <v>215</v>
      </c>
      <c r="D6" s="406" t="s">
        <v>25</v>
      </c>
      <c r="E6" s="406" t="s">
        <v>216</v>
      </c>
      <c r="F6" s="300" t="s">
        <v>10</v>
      </c>
      <c r="G6" s="225" t="s">
        <v>11</v>
      </c>
      <c r="H6" s="948"/>
      <c r="I6" s="948"/>
    </row>
    <row r="7" spans="1:9">
      <c r="A7" s="407" t="s">
        <v>686</v>
      </c>
      <c r="B7" s="408"/>
      <c r="C7" s="409"/>
      <c r="D7" s="409"/>
      <c r="E7" s="409"/>
      <c r="F7" s="410"/>
      <c r="G7" s="411"/>
      <c r="H7" s="948"/>
      <c r="I7" s="948"/>
    </row>
    <row r="8" spans="1:9">
      <c r="A8" s="412">
        <v>1008386</v>
      </c>
      <c r="B8" s="413" t="s">
        <v>687</v>
      </c>
      <c r="C8" s="414" t="s">
        <v>688</v>
      </c>
      <c r="D8" s="414" t="s">
        <v>689</v>
      </c>
      <c r="E8" s="415">
        <v>0.09</v>
      </c>
      <c r="F8" s="416">
        <v>257.68</v>
      </c>
      <c r="G8" s="417">
        <f>F8-F8*$B$4/100</f>
        <v>231.91200000000001</v>
      </c>
      <c r="H8" s="948"/>
      <c r="I8" s="948"/>
    </row>
    <row r="9" spans="1:9">
      <c r="A9" s="418">
        <v>1008408</v>
      </c>
      <c r="B9" s="419" t="s">
        <v>690</v>
      </c>
      <c r="C9" s="420" t="s">
        <v>691</v>
      </c>
      <c r="D9" s="420" t="s">
        <v>689</v>
      </c>
      <c r="E9" s="421">
        <v>0.11700000000000001</v>
      </c>
      <c r="F9" s="416">
        <v>343.42</v>
      </c>
      <c r="G9" s="378">
        <f t="shared" ref="G9:G76" si="0">F9-F9*$B$4/100</f>
        <v>309.07800000000003</v>
      </c>
      <c r="H9" s="948"/>
      <c r="I9" s="948"/>
    </row>
    <row r="10" spans="1:9" ht="15.75" customHeight="1">
      <c r="A10" s="418">
        <v>1022682</v>
      </c>
      <c r="B10" s="419" t="s">
        <v>687</v>
      </c>
      <c r="C10" s="420" t="s">
        <v>692</v>
      </c>
      <c r="D10" s="420" t="s">
        <v>689</v>
      </c>
      <c r="E10" s="421">
        <v>9.7000000000000003E-2</v>
      </c>
      <c r="F10" s="416">
        <v>275.08999999999997</v>
      </c>
      <c r="G10" s="378">
        <f t="shared" si="0"/>
        <v>247.58099999999999</v>
      </c>
      <c r="H10" s="948"/>
      <c r="I10" s="948"/>
    </row>
    <row r="11" spans="1:9">
      <c r="A11" s="418">
        <v>1001201</v>
      </c>
      <c r="B11" s="419" t="s">
        <v>687</v>
      </c>
      <c r="C11" s="420" t="s">
        <v>693</v>
      </c>
      <c r="D11" s="420" t="s">
        <v>694</v>
      </c>
      <c r="E11" s="421">
        <v>0.151</v>
      </c>
      <c r="F11" s="416">
        <v>376.39</v>
      </c>
      <c r="G11" s="378">
        <f t="shared" si="0"/>
        <v>338.75099999999998</v>
      </c>
      <c r="H11" s="948"/>
      <c r="I11" s="948"/>
    </row>
    <row r="12" spans="1:9">
      <c r="A12" s="418" t="s">
        <v>2131</v>
      </c>
      <c r="B12" s="419" t="s">
        <v>687</v>
      </c>
      <c r="C12" s="420" t="s">
        <v>695</v>
      </c>
      <c r="D12" s="420" t="s">
        <v>694</v>
      </c>
      <c r="E12" s="421">
        <v>0.25</v>
      </c>
      <c r="F12" s="416">
        <v>605.47839999999997</v>
      </c>
      <c r="G12" s="378">
        <f t="shared" si="0"/>
        <v>544.93056000000001</v>
      </c>
      <c r="H12" s="948"/>
      <c r="I12" s="948"/>
    </row>
    <row r="13" spans="1:9">
      <c r="A13" s="422">
        <v>1001203</v>
      </c>
      <c r="B13" s="423" t="s">
        <v>687</v>
      </c>
      <c r="C13" s="424" t="s">
        <v>696</v>
      </c>
      <c r="D13" s="424" t="s">
        <v>694</v>
      </c>
      <c r="E13" s="425">
        <v>0.38600000000000001</v>
      </c>
      <c r="F13" s="416">
        <v>1100.8</v>
      </c>
      <c r="G13" s="426">
        <f t="shared" si="0"/>
        <v>990.71999999999991</v>
      </c>
      <c r="H13" s="948"/>
      <c r="I13" s="948"/>
    </row>
    <row r="14" spans="1:9">
      <c r="A14" s="407" t="s">
        <v>697</v>
      </c>
      <c r="B14" s="427"/>
      <c r="C14" s="428"/>
      <c r="D14" s="428"/>
      <c r="E14" s="429"/>
      <c r="F14" s="430"/>
      <c r="G14" s="411"/>
      <c r="H14" s="948"/>
      <c r="I14" s="948"/>
    </row>
    <row r="15" spans="1:9">
      <c r="A15" s="431">
        <v>1062044</v>
      </c>
      <c r="B15" s="413" t="s">
        <v>698</v>
      </c>
      <c r="C15" s="414" t="s">
        <v>688</v>
      </c>
      <c r="D15" s="414" t="s">
        <v>699</v>
      </c>
      <c r="E15" s="415">
        <v>9.0999999999999998E-2</v>
      </c>
      <c r="F15" s="416">
        <v>232.62</v>
      </c>
      <c r="G15" s="417">
        <f t="shared" si="0"/>
        <v>209.358</v>
      </c>
      <c r="H15" s="948"/>
      <c r="I15" s="948"/>
    </row>
    <row r="16" spans="1:9">
      <c r="A16" s="432">
        <v>1062045</v>
      </c>
      <c r="B16" s="419" t="s">
        <v>698</v>
      </c>
      <c r="C16" s="420" t="s">
        <v>688</v>
      </c>
      <c r="D16" s="420" t="s">
        <v>700</v>
      </c>
      <c r="E16" s="421">
        <v>8.6999999999999994E-2</v>
      </c>
      <c r="F16" s="416">
        <v>232.62</v>
      </c>
      <c r="G16" s="378">
        <f t="shared" si="0"/>
        <v>209.358</v>
      </c>
      <c r="H16" s="948"/>
      <c r="I16" s="948"/>
    </row>
    <row r="17" spans="1:9">
      <c r="A17" s="418">
        <v>1062046</v>
      </c>
      <c r="B17" s="419" t="s">
        <v>698</v>
      </c>
      <c r="C17" s="420" t="s">
        <v>688</v>
      </c>
      <c r="D17" s="420" t="s">
        <v>701</v>
      </c>
      <c r="E17" s="421">
        <v>9.8000000000000004E-2</v>
      </c>
      <c r="F17" s="416">
        <v>232.62</v>
      </c>
      <c r="G17" s="378">
        <f t="shared" si="0"/>
        <v>209.358</v>
      </c>
      <c r="H17" s="948"/>
      <c r="I17" s="948"/>
    </row>
    <row r="18" spans="1:9">
      <c r="A18" s="418">
        <v>1009228</v>
      </c>
      <c r="B18" s="419" t="s">
        <v>698</v>
      </c>
      <c r="C18" s="420" t="s">
        <v>691</v>
      </c>
      <c r="D18" s="420" t="s">
        <v>699</v>
      </c>
      <c r="E18" s="421">
        <v>0.11</v>
      </c>
      <c r="F18" s="416">
        <v>299.79000000000002</v>
      </c>
      <c r="G18" s="378">
        <f t="shared" si="0"/>
        <v>269.81100000000004</v>
      </c>
      <c r="H18" s="948"/>
      <c r="I18" s="948"/>
    </row>
    <row r="19" spans="1:9">
      <c r="A19" s="418">
        <v>1009230</v>
      </c>
      <c r="B19" s="419" t="s">
        <v>698</v>
      </c>
      <c r="C19" s="420" t="s">
        <v>691</v>
      </c>
      <c r="D19" s="420" t="s">
        <v>700</v>
      </c>
      <c r="E19" s="421">
        <v>0.11</v>
      </c>
      <c r="F19" s="416">
        <v>299.79000000000002</v>
      </c>
      <c r="G19" s="378">
        <f t="shared" si="0"/>
        <v>269.81100000000004</v>
      </c>
      <c r="H19" s="948"/>
      <c r="I19" s="948"/>
    </row>
    <row r="20" spans="1:9">
      <c r="A20" s="433">
        <v>1062887</v>
      </c>
      <c r="B20" s="423" t="s">
        <v>698</v>
      </c>
      <c r="C20" s="424" t="s">
        <v>702</v>
      </c>
      <c r="D20" s="424" t="s">
        <v>703</v>
      </c>
      <c r="E20" s="425">
        <v>0.17499999999999999</v>
      </c>
      <c r="F20" s="416">
        <v>484.82</v>
      </c>
      <c r="G20" s="426">
        <f t="shared" si="0"/>
        <v>436.33799999999997</v>
      </c>
      <c r="H20" s="948"/>
      <c r="I20" s="948"/>
    </row>
    <row r="21" spans="1:9">
      <c r="A21" s="407" t="s">
        <v>704</v>
      </c>
      <c r="B21" s="427"/>
      <c r="C21" s="428"/>
      <c r="D21" s="428"/>
      <c r="E21" s="429"/>
      <c r="F21" s="430"/>
      <c r="G21" s="411"/>
      <c r="H21" s="948"/>
      <c r="I21" s="948"/>
    </row>
    <row r="22" spans="1:9">
      <c r="A22" s="434">
        <v>1088097</v>
      </c>
      <c r="B22" s="435" t="s">
        <v>705</v>
      </c>
      <c r="C22" s="436" t="s">
        <v>692</v>
      </c>
      <c r="D22" s="414" t="s">
        <v>689</v>
      </c>
      <c r="E22" s="415">
        <v>0.11700000000000001</v>
      </c>
      <c r="F22" s="416">
        <v>245.09</v>
      </c>
      <c r="G22" s="417">
        <f t="shared" si="0"/>
        <v>220.58100000000002</v>
      </c>
      <c r="H22" s="948"/>
      <c r="I22" s="948"/>
    </row>
    <row r="23" spans="1:9">
      <c r="A23" s="437">
        <v>1088098</v>
      </c>
      <c r="B23" s="94" t="s">
        <v>705</v>
      </c>
      <c r="C23" s="96" t="s">
        <v>693</v>
      </c>
      <c r="D23" s="420" t="s">
        <v>689</v>
      </c>
      <c r="E23" s="421">
        <v>0.17399999999999999</v>
      </c>
      <c r="F23" s="416">
        <v>327.9</v>
      </c>
      <c r="G23" s="378">
        <f t="shared" si="0"/>
        <v>295.10999999999996</v>
      </c>
      <c r="H23" s="948"/>
      <c r="I23" s="948"/>
    </row>
    <row r="24" spans="1:9">
      <c r="A24" s="437">
        <v>1088099</v>
      </c>
      <c r="B24" s="94" t="s">
        <v>705</v>
      </c>
      <c r="C24" s="438" t="s">
        <v>695</v>
      </c>
      <c r="D24" s="420" t="s">
        <v>694</v>
      </c>
      <c r="E24" s="421">
        <v>0.27400000000000002</v>
      </c>
      <c r="F24" s="416">
        <v>514</v>
      </c>
      <c r="G24" s="378">
        <f t="shared" si="0"/>
        <v>462.6</v>
      </c>
      <c r="H24" s="948"/>
      <c r="I24" s="948"/>
    </row>
    <row r="25" spans="1:9">
      <c r="A25" s="422">
        <v>1033395</v>
      </c>
      <c r="B25" s="439" t="s">
        <v>705</v>
      </c>
      <c r="C25" s="424" t="s">
        <v>696</v>
      </c>
      <c r="D25" s="424" t="s">
        <v>689</v>
      </c>
      <c r="E25" s="425">
        <v>0.39800000000000002</v>
      </c>
      <c r="F25" s="416">
        <v>815.36</v>
      </c>
      <c r="G25" s="426">
        <f t="shared" si="0"/>
        <v>733.82400000000007</v>
      </c>
      <c r="H25" s="948"/>
      <c r="I25" s="948"/>
    </row>
    <row r="26" spans="1:9">
      <c r="A26" s="440" t="s">
        <v>706</v>
      </c>
      <c r="B26" s="427"/>
      <c r="C26" s="428"/>
      <c r="D26" s="428"/>
      <c r="E26" s="429"/>
      <c r="F26" s="430"/>
      <c r="G26" s="411"/>
      <c r="H26" s="948"/>
      <c r="I26" s="948"/>
    </row>
    <row r="27" spans="1:9">
      <c r="A27" s="431">
        <v>1057453</v>
      </c>
      <c r="B27" s="441" t="s">
        <v>707</v>
      </c>
      <c r="C27" s="414">
        <v>16</v>
      </c>
      <c r="D27" s="414">
        <v>900</v>
      </c>
      <c r="E27" s="442">
        <v>3.0000000000000001E-3</v>
      </c>
      <c r="F27" s="416">
        <v>75.67</v>
      </c>
      <c r="G27" s="417">
        <f t="shared" si="0"/>
        <v>68.103000000000009</v>
      </c>
      <c r="H27" s="948"/>
      <c r="I27" s="948"/>
    </row>
    <row r="28" spans="1:9">
      <c r="A28" s="418">
        <v>1057454</v>
      </c>
      <c r="B28" s="443" t="s">
        <v>707</v>
      </c>
      <c r="C28" s="420">
        <v>20</v>
      </c>
      <c r="D28" s="420">
        <v>520</v>
      </c>
      <c r="E28" s="444">
        <v>6.0000000000000001E-3</v>
      </c>
      <c r="F28" s="416">
        <v>102.87</v>
      </c>
      <c r="G28" s="378">
        <f t="shared" si="0"/>
        <v>92.582999999999998</v>
      </c>
      <c r="H28" s="948"/>
      <c r="I28" s="948"/>
    </row>
    <row r="29" spans="1:9">
      <c r="A29" s="445">
        <v>1057455</v>
      </c>
      <c r="B29" s="319" t="s">
        <v>707</v>
      </c>
      <c r="C29" s="446">
        <v>25</v>
      </c>
      <c r="D29" s="446">
        <v>300</v>
      </c>
      <c r="E29" s="425">
        <v>0.01</v>
      </c>
      <c r="F29" s="447">
        <v>133.19</v>
      </c>
      <c r="G29" s="376">
        <f t="shared" si="0"/>
        <v>119.871</v>
      </c>
      <c r="H29" s="948"/>
      <c r="I29" s="948"/>
    </row>
    <row r="30" spans="1:9">
      <c r="A30" s="448">
        <v>1057456</v>
      </c>
      <c r="B30" s="449" t="s">
        <v>707</v>
      </c>
      <c r="C30" s="450">
        <v>32</v>
      </c>
      <c r="D30" s="450">
        <v>150</v>
      </c>
      <c r="E30" s="451">
        <v>0.01</v>
      </c>
      <c r="F30" s="544">
        <v>215.77</v>
      </c>
      <c r="G30" s="452">
        <f t="shared" si="0"/>
        <v>194.19300000000001</v>
      </c>
      <c r="H30" s="949"/>
      <c r="I30" s="948"/>
    </row>
    <row r="31" spans="1:9">
      <c r="A31" s="453" t="s">
        <v>1852</v>
      </c>
      <c r="B31" s="454"/>
      <c r="C31" s="455"/>
      <c r="D31" s="455"/>
      <c r="E31" s="456"/>
      <c r="F31" s="457"/>
      <c r="G31" s="458"/>
      <c r="H31" s="950"/>
      <c r="I31" s="948"/>
    </row>
    <row r="32" spans="1:9">
      <c r="A32" s="459">
        <v>1042388</v>
      </c>
      <c r="B32" s="460" t="s">
        <v>1853</v>
      </c>
      <c r="C32" s="461">
        <v>16</v>
      </c>
      <c r="D32" s="462">
        <v>900</v>
      </c>
      <c r="E32" s="442">
        <v>3.0000000000000001E-3</v>
      </c>
      <c r="F32" s="264">
        <v>72.08</v>
      </c>
      <c r="G32" s="378">
        <f t="shared" si="0"/>
        <v>64.872</v>
      </c>
      <c r="H32" s="949"/>
      <c r="I32" s="948"/>
    </row>
    <row r="33" spans="1:9">
      <c r="A33" s="463">
        <v>1042836</v>
      </c>
      <c r="B33" s="319" t="s">
        <v>1853</v>
      </c>
      <c r="C33" s="446">
        <v>20</v>
      </c>
      <c r="D33" s="464">
        <v>520</v>
      </c>
      <c r="E33" s="444">
        <v>6.0000000000000001E-3</v>
      </c>
      <c r="F33" s="264">
        <v>97.95</v>
      </c>
      <c r="G33" s="378">
        <f t="shared" si="0"/>
        <v>88.155000000000001</v>
      </c>
      <c r="H33" s="949"/>
      <c r="I33" s="948"/>
    </row>
    <row r="34" spans="1:9">
      <c r="A34" s="465">
        <v>1042840</v>
      </c>
      <c r="B34" s="449" t="s">
        <v>1853</v>
      </c>
      <c r="C34" s="450">
        <v>25</v>
      </c>
      <c r="D34" s="466">
        <v>300</v>
      </c>
      <c r="E34" s="425">
        <v>0.01</v>
      </c>
      <c r="F34" s="264">
        <v>126.84</v>
      </c>
      <c r="G34" s="378">
        <f t="shared" si="0"/>
        <v>114.15600000000001</v>
      </c>
      <c r="H34" s="949"/>
      <c r="I34" s="948"/>
    </row>
    <row r="35" spans="1:9">
      <c r="A35" s="467" t="s">
        <v>708</v>
      </c>
      <c r="B35" s="468"/>
      <c r="C35" s="455"/>
      <c r="D35" s="455"/>
      <c r="E35" s="456"/>
      <c r="F35" s="457"/>
      <c r="G35" s="458"/>
      <c r="H35" s="950"/>
      <c r="I35" s="948"/>
    </row>
    <row r="36" spans="1:9">
      <c r="A36" s="469">
        <v>1058010</v>
      </c>
      <c r="B36" s="470" t="s">
        <v>709</v>
      </c>
      <c r="C36" s="461">
        <v>16</v>
      </c>
      <c r="D36" s="461">
        <v>900</v>
      </c>
      <c r="E36" s="442">
        <v>3.0000000000000001E-3</v>
      </c>
      <c r="F36" s="471">
        <v>75.67</v>
      </c>
      <c r="G36" s="472">
        <f t="shared" si="0"/>
        <v>68.103000000000009</v>
      </c>
      <c r="H36" s="950"/>
      <c r="I36" s="948"/>
    </row>
    <row r="37" spans="1:9">
      <c r="A37" s="445">
        <v>1058011</v>
      </c>
      <c r="B37" s="473" t="s">
        <v>709</v>
      </c>
      <c r="C37" s="446">
        <v>20</v>
      </c>
      <c r="D37" s="446">
        <v>520</v>
      </c>
      <c r="E37" s="444">
        <v>6.0000000000000001E-3</v>
      </c>
      <c r="F37" s="447">
        <v>102.87</v>
      </c>
      <c r="G37" s="376">
        <f t="shared" si="0"/>
        <v>92.582999999999998</v>
      </c>
      <c r="H37" s="948"/>
      <c r="I37" s="948"/>
    </row>
    <row r="38" spans="1:9">
      <c r="A38" s="422">
        <v>1058012</v>
      </c>
      <c r="B38" s="423" t="s">
        <v>709</v>
      </c>
      <c r="C38" s="424">
        <v>25</v>
      </c>
      <c r="D38" s="424">
        <v>300</v>
      </c>
      <c r="E38" s="425">
        <v>0.01</v>
      </c>
      <c r="F38" s="416">
        <v>133.19</v>
      </c>
      <c r="G38" s="426">
        <f t="shared" si="0"/>
        <v>119.871</v>
      </c>
      <c r="H38" s="948"/>
      <c r="I38" s="948"/>
    </row>
    <row r="39" spans="1:9">
      <c r="A39" s="474" t="s">
        <v>710</v>
      </c>
      <c r="B39" s="427"/>
      <c r="C39" s="428"/>
      <c r="D39" s="428"/>
      <c r="E39" s="429"/>
      <c r="F39" s="411"/>
      <c r="G39" s="411"/>
      <c r="H39" s="948"/>
      <c r="I39" s="948"/>
    </row>
    <row r="40" spans="1:9">
      <c r="A40" s="431">
        <v>1058013</v>
      </c>
      <c r="B40" s="413" t="s">
        <v>711</v>
      </c>
      <c r="C40" s="414">
        <v>16</v>
      </c>
      <c r="D40" s="414">
        <v>900</v>
      </c>
      <c r="E40" s="442">
        <v>3.0000000000000001E-3</v>
      </c>
      <c r="F40" s="416">
        <v>75.67</v>
      </c>
      <c r="G40" s="417">
        <f t="shared" si="0"/>
        <v>68.103000000000009</v>
      </c>
      <c r="H40" s="948"/>
      <c r="I40" s="948"/>
    </row>
    <row r="41" spans="1:9">
      <c r="A41" s="418">
        <v>1058014</v>
      </c>
      <c r="B41" s="419" t="s">
        <v>711</v>
      </c>
      <c r="C41" s="420">
        <v>20</v>
      </c>
      <c r="D41" s="420">
        <v>520</v>
      </c>
      <c r="E41" s="444">
        <v>6.0000000000000001E-3</v>
      </c>
      <c r="F41" s="416">
        <v>102.87</v>
      </c>
      <c r="G41" s="378">
        <f t="shared" si="0"/>
        <v>92.582999999999998</v>
      </c>
      <c r="H41" s="948"/>
      <c r="I41" s="948"/>
    </row>
    <row r="42" spans="1:9">
      <c r="A42" s="422">
        <v>1058015</v>
      </c>
      <c r="B42" s="423" t="s">
        <v>711</v>
      </c>
      <c r="C42" s="424">
        <v>25</v>
      </c>
      <c r="D42" s="424">
        <v>300</v>
      </c>
      <c r="E42" s="425">
        <v>0.01</v>
      </c>
      <c r="F42" s="416">
        <v>133.19</v>
      </c>
      <c r="G42" s="426">
        <f t="shared" si="0"/>
        <v>119.871</v>
      </c>
      <c r="H42" s="948"/>
      <c r="I42" s="948"/>
    </row>
    <row r="43" spans="1:9">
      <c r="A43" s="440" t="s">
        <v>712</v>
      </c>
      <c r="B43" s="427"/>
      <c r="C43" s="428"/>
      <c r="D43" s="428"/>
      <c r="E43" s="429"/>
      <c r="F43" s="411"/>
      <c r="G43" s="411"/>
      <c r="H43" s="948"/>
      <c r="I43" s="948"/>
    </row>
    <row r="44" spans="1:9">
      <c r="A44" s="475">
        <v>1084671</v>
      </c>
      <c r="B44" s="476" t="s">
        <v>713</v>
      </c>
      <c r="C44" s="477">
        <v>16</v>
      </c>
      <c r="D44" s="477">
        <v>20</v>
      </c>
      <c r="E44" s="478">
        <v>2E-3</v>
      </c>
      <c r="F44" s="416">
        <v>331.66</v>
      </c>
      <c r="G44" s="479">
        <f t="shared" si="0"/>
        <v>298.49400000000003</v>
      </c>
      <c r="H44" s="948"/>
      <c r="I44" s="948"/>
    </row>
    <row r="45" spans="1:9">
      <c r="A45" s="440" t="s">
        <v>866</v>
      </c>
      <c r="B45" s="427"/>
      <c r="C45" s="428"/>
      <c r="D45" s="428"/>
      <c r="E45" s="429"/>
      <c r="F45" s="411"/>
      <c r="G45" s="411"/>
      <c r="H45" s="948"/>
      <c r="I45" s="948"/>
    </row>
    <row r="46" spans="1:9">
      <c r="A46" s="431">
        <v>1008679</v>
      </c>
      <c r="B46" s="413" t="s">
        <v>714</v>
      </c>
      <c r="C46" s="414" t="s">
        <v>715</v>
      </c>
      <c r="D46" s="414">
        <v>100</v>
      </c>
      <c r="E46" s="415">
        <v>8.0000000000000002E-3</v>
      </c>
      <c r="F46" s="416">
        <v>532</v>
      </c>
      <c r="G46" s="417">
        <f t="shared" si="0"/>
        <v>478.8</v>
      </c>
      <c r="H46" s="948"/>
      <c r="I46" s="948"/>
    </row>
    <row r="47" spans="1:9">
      <c r="A47" s="418">
        <v>1008680</v>
      </c>
      <c r="B47" s="419" t="s">
        <v>714</v>
      </c>
      <c r="C47" s="420" t="s">
        <v>716</v>
      </c>
      <c r="D47" s="420">
        <v>40</v>
      </c>
      <c r="E47" s="421">
        <v>1.2E-2</v>
      </c>
      <c r="F47" s="416">
        <v>701</v>
      </c>
      <c r="G47" s="378">
        <f t="shared" si="0"/>
        <v>630.9</v>
      </c>
      <c r="H47" s="948"/>
      <c r="I47" s="948"/>
    </row>
    <row r="48" spans="1:9">
      <c r="A48" s="418">
        <v>1008681</v>
      </c>
      <c r="B48" s="419" t="s">
        <v>714</v>
      </c>
      <c r="C48" s="420" t="s">
        <v>717</v>
      </c>
      <c r="D48" s="420">
        <v>25</v>
      </c>
      <c r="E48" s="421">
        <v>2.1999999999999999E-2</v>
      </c>
      <c r="F48" s="416">
        <v>977</v>
      </c>
      <c r="G48" s="378">
        <f t="shared" si="0"/>
        <v>879.3</v>
      </c>
      <c r="H48" s="948"/>
      <c r="I48" s="948"/>
    </row>
    <row r="49" spans="1:9">
      <c r="A49" s="422">
        <v>1001245</v>
      </c>
      <c r="B49" s="423" t="s">
        <v>714</v>
      </c>
      <c r="C49" s="424" t="s">
        <v>718</v>
      </c>
      <c r="D49" s="424">
        <v>15</v>
      </c>
      <c r="E49" s="425">
        <v>4.8000000000000001E-2</v>
      </c>
      <c r="F49" s="416">
        <v>1839</v>
      </c>
      <c r="G49" s="426">
        <f t="shared" si="0"/>
        <v>1655.1</v>
      </c>
      <c r="H49" s="948"/>
      <c r="I49" s="948"/>
    </row>
    <row r="50" spans="1:9">
      <c r="A50" s="440" t="s">
        <v>719</v>
      </c>
      <c r="B50" s="427"/>
      <c r="C50" s="428"/>
      <c r="D50" s="428"/>
      <c r="E50" s="429"/>
      <c r="F50" s="411"/>
      <c r="G50" s="411"/>
      <c r="H50" s="948"/>
      <c r="I50" s="948"/>
    </row>
    <row r="51" spans="1:9">
      <c r="A51" s="431">
        <v>1008669</v>
      </c>
      <c r="B51" s="413" t="s">
        <v>720</v>
      </c>
      <c r="C51" s="414" t="s">
        <v>715</v>
      </c>
      <c r="D51" s="414">
        <v>100</v>
      </c>
      <c r="E51" s="415">
        <v>5.0000000000000001E-3</v>
      </c>
      <c r="F51" s="416">
        <v>474.75</v>
      </c>
      <c r="G51" s="417">
        <f t="shared" si="0"/>
        <v>427.27499999999998</v>
      </c>
      <c r="H51" s="948"/>
      <c r="I51" s="948"/>
    </row>
    <row r="52" spans="1:9">
      <c r="A52" s="418">
        <v>1008932</v>
      </c>
      <c r="B52" s="419" t="s">
        <v>720</v>
      </c>
      <c r="C52" s="420" t="s">
        <v>716</v>
      </c>
      <c r="D52" s="420">
        <v>80</v>
      </c>
      <c r="E52" s="421">
        <v>8.0000000000000002E-3</v>
      </c>
      <c r="F52" s="416">
        <v>596</v>
      </c>
      <c r="G52" s="378">
        <f t="shared" si="0"/>
        <v>536.4</v>
      </c>
      <c r="H52" s="948"/>
      <c r="I52" s="948"/>
    </row>
    <row r="53" spans="1:9">
      <c r="A53" s="418">
        <v>1008671</v>
      </c>
      <c r="B53" s="419" t="s">
        <v>720</v>
      </c>
      <c r="C53" s="420" t="s">
        <v>717</v>
      </c>
      <c r="D53" s="420">
        <v>50</v>
      </c>
      <c r="E53" s="421">
        <v>0.01</v>
      </c>
      <c r="F53" s="416">
        <v>841</v>
      </c>
      <c r="G53" s="378">
        <f t="shared" si="0"/>
        <v>756.9</v>
      </c>
      <c r="H53" s="948"/>
      <c r="I53" s="948"/>
    </row>
    <row r="54" spans="1:9">
      <c r="A54" s="422">
        <v>1001235</v>
      </c>
      <c r="B54" s="423" t="s">
        <v>720</v>
      </c>
      <c r="C54" s="424" t="s">
        <v>718</v>
      </c>
      <c r="D54" s="424">
        <v>20</v>
      </c>
      <c r="E54" s="425">
        <v>0.03</v>
      </c>
      <c r="F54" s="416">
        <v>1394</v>
      </c>
      <c r="G54" s="426">
        <f t="shared" si="0"/>
        <v>1254.5999999999999</v>
      </c>
      <c r="H54" s="948"/>
      <c r="I54" s="948"/>
    </row>
    <row r="55" spans="1:9">
      <c r="A55" s="440" t="s">
        <v>721</v>
      </c>
      <c r="B55" s="480"/>
      <c r="C55" s="481"/>
      <c r="D55" s="428"/>
      <c r="E55" s="429"/>
      <c r="F55" s="411"/>
      <c r="G55" s="411"/>
      <c r="H55" s="948"/>
      <c r="I55" s="948"/>
    </row>
    <row r="56" spans="1:9">
      <c r="A56" s="431">
        <v>1008674</v>
      </c>
      <c r="B56" s="413" t="s">
        <v>722</v>
      </c>
      <c r="C56" s="414" t="s">
        <v>226</v>
      </c>
      <c r="D56" s="414">
        <v>100</v>
      </c>
      <c r="E56" s="415">
        <v>7.0000000000000001E-3</v>
      </c>
      <c r="F56" s="416">
        <v>634</v>
      </c>
      <c r="G56" s="417">
        <f t="shared" si="0"/>
        <v>570.6</v>
      </c>
      <c r="H56" s="948"/>
      <c r="I56" s="948"/>
    </row>
    <row r="57" spans="1:9">
      <c r="A57" s="418">
        <v>1008675</v>
      </c>
      <c r="B57" s="419" t="s">
        <v>722</v>
      </c>
      <c r="C57" s="420" t="s">
        <v>227</v>
      </c>
      <c r="D57" s="420">
        <v>40</v>
      </c>
      <c r="E57" s="421">
        <v>1.0999999999999999E-2</v>
      </c>
      <c r="F57" s="416">
        <v>877</v>
      </c>
      <c r="G57" s="378">
        <f t="shared" si="0"/>
        <v>789.3</v>
      </c>
      <c r="H57" s="948"/>
      <c r="I57" s="948"/>
    </row>
    <row r="58" spans="1:9">
      <c r="A58" s="418">
        <v>1008676</v>
      </c>
      <c r="B58" s="419" t="s">
        <v>722</v>
      </c>
      <c r="C58" s="420" t="s">
        <v>228</v>
      </c>
      <c r="D58" s="420">
        <v>40</v>
      </c>
      <c r="E58" s="421">
        <v>1.2E-2</v>
      </c>
      <c r="F58" s="416">
        <v>877</v>
      </c>
      <c r="G58" s="378">
        <f t="shared" si="0"/>
        <v>789.3</v>
      </c>
      <c r="H58" s="948"/>
      <c r="I58" s="948"/>
    </row>
    <row r="59" spans="1:9">
      <c r="A59" s="422">
        <v>1001240</v>
      </c>
      <c r="B59" s="423" t="s">
        <v>722</v>
      </c>
      <c r="C59" s="424" t="s">
        <v>229</v>
      </c>
      <c r="D59" s="424">
        <v>20</v>
      </c>
      <c r="E59" s="425">
        <v>0.03</v>
      </c>
      <c r="F59" s="416">
        <v>1394</v>
      </c>
      <c r="G59" s="426">
        <f t="shared" si="0"/>
        <v>1254.5999999999999</v>
      </c>
      <c r="H59" s="948"/>
      <c r="I59" s="948"/>
    </row>
    <row r="60" spans="1:9">
      <c r="A60" s="440" t="s">
        <v>723</v>
      </c>
      <c r="B60" s="480"/>
      <c r="C60" s="481"/>
      <c r="D60" s="428"/>
      <c r="E60" s="429"/>
      <c r="F60" s="411"/>
      <c r="G60" s="411"/>
      <c r="H60" s="948"/>
      <c r="I60" s="948"/>
    </row>
    <row r="61" spans="1:9">
      <c r="A61" s="431">
        <v>1008684</v>
      </c>
      <c r="B61" s="413" t="s">
        <v>724</v>
      </c>
      <c r="C61" s="414" t="s">
        <v>217</v>
      </c>
      <c r="D61" s="414">
        <v>70</v>
      </c>
      <c r="E61" s="415">
        <v>8.9999999999999993E-3</v>
      </c>
      <c r="F61" s="416">
        <v>620</v>
      </c>
      <c r="G61" s="417">
        <f t="shared" si="0"/>
        <v>558</v>
      </c>
      <c r="H61" s="948"/>
      <c r="I61" s="948"/>
    </row>
    <row r="62" spans="1:9">
      <c r="A62" s="418">
        <v>1008685</v>
      </c>
      <c r="B62" s="419" t="s">
        <v>724</v>
      </c>
      <c r="C62" s="420" t="s">
        <v>725</v>
      </c>
      <c r="D62" s="420">
        <v>35</v>
      </c>
      <c r="E62" s="421">
        <v>1.7000000000000001E-2</v>
      </c>
      <c r="F62" s="416">
        <v>839</v>
      </c>
      <c r="G62" s="378">
        <f t="shared" si="0"/>
        <v>755.1</v>
      </c>
      <c r="H62" s="948"/>
      <c r="I62" s="948"/>
    </row>
    <row r="63" spans="1:9">
      <c r="A63" s="418">
        <v>1008686</v>
      </c>
      <c r="B63" s="419" t="s">
        <v>724</v>
      </c>
      <c r="C63" s="420" t="s">
        <v>726</v>
      </c>
      <c r="D63" s="420">
        <v>25</v>
      </c>
      <c r="E63" s="421">
        <v>0.03</v>
      </c>
      <c r="F63" s="416">
        <v>1334</v>
      </c>
      <c r="G63" s="378">
        <f t="shared" si="0"/>
        <v>1200.5999999999999</v>
      </c>
      <c r="H63" s="948"/>
      <c r="I63" s="948"/>
    </row>
    <row r="64" spans="1:9">
      <c r="A64" s="422">
        <v>1001250</v>
      </c>
      <c r="B64" s="423" t="s">
        <v>724</v>
      </c>
      <c r="C64" s="482" t="s">
        <v>218</v>
      </c>
      <c r="D64" s="424">
        <v>10</v>
      </c>
      <c r="E64" s="425">
        <v>7.0000000000000007E-2</v>
      </c>
      <c r="F64" s="416">
        <v>2775</v>
      </c>
      <c r="G64" s="426">
        <f t="shared" si="0"/>
        <v>2497.5</v>
      </c>
      <c r="H64" s="948"/>
      <c r="I64" s="948"/>
    </row>
    <row r="65" spans="1:9">
      <c r="A65" s="440" t="s">
        <v>727</v>
      </c>
      <c r="B65" s="480"/>
      <c r="C65" s="481"/>
      <c r="D65" s="428"/>
      <c r="E65" s="429"/>
      <c r="F65" s="430"/>
      <c r="G65" s="411"/>
      <c r="H65" s="948"/>
      <c r="I65" s="948"/>
    </row>
    <row r="66" spans="1:9">
      <c r="A66" s="431">
        <v>1008710</v>
      </c>
      <c r="B66" s="413" t="s">
        <v>728</v>
      </c>
      <c r="C66" s="414" t="s">
        <v>729</v>
      </c>
      <c r="D66" s="414">
        <v>40</v>
      </c>
      <c r="E66" s="415">
        <v>1.2E-2</v>
      </c>
      <c r="F66" s="416">
        <v>788</v>
      </c>
      <c r="G66" s="417">
        <f t="shared" si="0"/>
        <v>709.2</v>
      </c>
      <c r="H66" s="948"/>
      <c r="I66" s="948"/>
    </row>
    <row r="67" spans="1:9">
      <c r="A67" s="418">
        <v>1008700</v>
      </c>
      <c r="B67" s="419" t="s">
        <v>728</v>
      </c>
      <c r="C67" s="420" t="s">
        <v>220</v>
      </c>
      <c r="D67" s="420">
        <v>40</v>
      </c>
      <c r="E67" s="421">
        <v>0.01</v>
      </c>
      <c r="F67" s="416">
        <v>788</v>
      </c>
      <c r="G67" s="378">
        <f t="shared" si="0"/>
        <v>709.2</v>
      </c>
      <c r="H67" s="948"/>
      <c r="I67" s="948"/>
    </row>
    <row r="68" spans="1:9">
      <c r="A68" s="418">
        <v>1008689</v>
      </c>
      <c r="B68" s="419" t="s">
        <v>728</v>
      </c>
      <c r="C68" s="420" t="s">
        <v>730</v>
      </c>
      <c r="D68" s="420">
        <v>40</v>
      </c>
      <c r="E68" s="421">
        <v>1.4E-2</v>
      </c>
      <c r="F68" s="416">
        <v>839</v>
      </c>
      <c r="G68" s="378">
        <f t="shared" si="0"/>
        <v>755.1</v>
      </c>
      <c r="H68" s="948"/>
      <c r="I68" s="948"/>
    </row>
    <row r="69" spans="1:9">
      <c r="A69" s="418">
        <v>1008697</v>
      </c>
      <c r="B69" s="419" t="s">
        <v>728</v>
      </c>
      <c r="C69" s="420" t="s">
        <v>731</v>
      </c>
      <c r="D69" s="420">
        <v>40</v>
      </c>
      <c r="E69" s="421">
        <v>1.4E-2</v>
      </c>
      <c r="F69" s="416">
        <v>839</v>
      </c>
      <c r="G69" s="378">
        <f t="shared" si="0"/>
        <v>755.1</v>
      </c>
      <c r="H69" s="948"/>
      <c r="I69" s="948"/>
    </row>
    <row r="70" spans="1:9">
      <c r="A70" s="418">
        <v>1008711</v>
      </c>
      <c r="B70" s="419" t="s">
        <v>728</v>
      </c>
      <c r="C70" s="314" t="s">
        <v>732</v>
      </c>
      <c r="D70" s="420">
        <v>25</v>
      </c>
      <c r="E70" s="421">
        <v>0.02</v>
      </c>
      <c r="F70" s="416">
        <v>1334</v>
      </c>
      <c r="G70" s="378">
        <f t="shared" si="0"/>
        <v>1200.5999999999999</v>
      </c>
      <c r="H70" s="948"/>
      <c r="I70" s="948"/>
    </row>
    <row r="71" spans="1:9">
      <c r="A71" s="418">
        <v>1008702</v>
      </c>
      <c r="B71" s="419" t="s">
        <v>728</v>
      </c>
      <c r="C71" s="314" t="s">
        <v>733</v>
      </c>
      <c r="D71" s="420">
        <v>25</v>
      </c>
      <c r="E71" s="421">
        <v>1.7999999999999999E-2</v>
      </c>
      <c r="F71" s="416">
        <v>1334</v>
      </c>
      <c r="G71" s="378">
        <f t="shared" si="0"/>
        <v>1200.5999999999999</v>
      </c>
      <c r="H71" s="948"/>
      <c r="I71" s="948"/>
    </row>
    <row r="72" spans="1:9">
      <c r="A72" s="418">
        <v>1008699</v>
      </c>
      <c r="B72" s="419" t="s">
        <v>728</v>
      </c>
      <c r="C72" s="314" t="s">
        <v>221</v>
      </c>
      <c r="D72" s="420">
        <v>25</v>
      </c>
      <c r="E72" s="421">
        <v>1.9E-2</v>
      </c>
      <c r="F72" s="416">
        <v>1334</v>
      </c>
      <c r="G72" s="378">
        <f t="shared" si="0"/>
        <v>1200.5999999999999</v>
      </c>
      <c r="H72" s="948"/>
      <c r="I72" s="948"/>
    </row>
    <row r="73" spans="1:9">
      <c r="A73" s="418">
        <v>1008690</v>
      </c>
      <c r="B73" s="419" t="s">
        <v>728</v>
      </c>
      <c r="C73" s="314" t="s">
        <v>734</v>
      </c>
      <c r="D73" s="420">
        <v>25</v>
      </c>
      <c r="E73" s="421">
        <v>0.02</v>
      </c>
      <c r="F73" s="416">
        <v>1334</v>
      </c>
      <c r="G73" s="378">
        <f t="shared" si="0"/>
        <v>1200.5999999999999</v>
      </c>
      <c r="H73" s="948"/>
      <c r="I73" s="948"/>
    </row>
    <row r="74" spans="1:9">
      <c r="A74" s="418">
        <v>1008701</v>
      </c>
      <c r="B74" s="419" t="s">
        <v>728</v>
      </c>
      <c r="C74" s="314" t="s">
        <v>222</v>
      </c>
      <c r="D74" s="420">
        <v>25</v>
      </c>
      <c r="E74" s="421">
        <v>2.1000000000000001E-2</v>
      </c>
      <c r="F74" s="416">
        <v>1334</v>
      </c>
      <c r="G74" s="378">
        <f t="shared" si="0"/>
        <v>1200.5999999999999</v>
      </c>
      <c r="H74" s="948"/>
      <c r="I74" s="948"/>
    </row>
    <row r="75" spans="1:9">
      <c r="A75" s="418">
        <v>1008703</v>
      </c>
      <c r="B75" s="419" t="s">
        <v>728</v>
      </c>
      <c r="C75" s="314" t="s">
        <v>223</v>
      </c>
      <c r="D75" s="420">
        <v>25</v>
      </c>
      <c r="E75" s="421">
        <v>0.02</v>
      </c>
      <c r="F75" s="416">
        <v>1334</v>
      </c>
      <c r="G75" s="378">
        <f t="shared" si="0"/>
        <v>1200.5999999999999</v>
      </c>
      <c r="H75" s="948"/>
      <c r="I75" s="948"/>
    </row>
    <row r="76" spans="1:9">
      <c r="A76" s="418">
        <v>1008691</v>
      </c>
      <c r="B76" s="419" t="s">
        <v>728</v>
      </c>
      <c r="C76" s="420" t="s">
        <v>735</v>
      </c>
      <c r="D76" s="420">
        <v>25</v>
      </c>
      <c r="E76" s="421">
        <v>2.5000000000000001E-2</v>
      </c>
      <c r="F76" s="416">
        <v>1334</v>
      </c>
      <c r="G76" s="378">
        <f t="shared" si="0"/>
        <v>1200.5999999999999</v>
      </c>
      <c r="H76" s="948"/>
      <c r="I76" s="948"/>
    </row>
    <row r="77" spans="1:9">
      <c r="A77" s="418">
        <v>1001420</v>
      </c>
      <c r="B77" s="419" t="s">
        <v>728</v>
      </c>
      <c r="C77" s="314" t="s">
        <v>736</v>
      </c>
      <c r="D77" s="420">
        <v>25</v>
      </c>
      <c r="E77" s="421">
        <v>2.7E-2</v>
      </c>
      <c r="F77" s="416">
        <v>1334</v>
      </c>
      <c r="G77" s="378">
        <f t="shared" ref="G77:G142" si="1">F77-F77*$B$4/100</f>
        <v>1200.5999999999999</v>
      </c>
      <c r="H77" s="948"/>
      <c r="I77" s="948"/>
    </row>
    <row r="78" spans="1:9">
      <c r="A78" s="418">
        <v>1008712</v>
      </c>
      <c r="B78" s="419" t="s">
        <v>728</v>
      </c>
      <c r="C78" s="314" t="s">
        <v>225</v>
      </c>
      <c r="D78" s="420">
        <v>15</v>
      </c>
      <c r="E78" s="421">
        <v>4.2000000000000003E-2</v>
      </c>
      <c r="F78" s="416">
        <v>2775</v>
      </c>
      <c r="G78" s="378">
        <f t="shared" si="1"/>
        <v>2497.5</v>
      </c>
      <c r="H78" s="948"/>
      <c r="I78" s="948"/>
    </row>
    <row r="79" spans="1:9">
      <c r="A79" s="418">
        <v>1001422</v>
      </c>
      <c r="B79" s="419" t="s">
        <v>728</v>
      </c>
      <c r="C79" s="314" t="s">
        <v>224</v>
      </c>
      <c r="D79" s="420">
        <v>15</v>
      </c>
      <c r="E79" s="421">
        <v>3.7999999999999999E-2</v>
      </c>
      <c r="F79" s="416">
        <v>2775</v>
      </c>
      <c r="G79" s="378">
        <f t="shared" si="1"/>
        <v>2497.5</v>
      </c>
      <c r="H79" s="948"/>
      <c r="I79" s="948"/>
    </row>
    <row r="80" spans="1:9">
      <c r="A80" s="418">
        <v>1001424</v>
      </c>
      <c r="B80" s="419" t="s">
        <v>728</v>
      </c>
      <c r="C80" s="314" t="s">
        <v>737</v>
      </c>
      <c r="D80" s="420">
        <v>15</v>
      </c>
      <c r="E80" s="421">
        <v>0.05</v>
      </c>
      <c r="F80" s="416">
        <v>2775</v>
      </c>
      <c r="G80" s="378">
        <f t="shared" si="1"/>
        <v>2497.5</v>
      </c>
      <c r="H80" s="948"/>
      <c r="I80" s="948"/>
    </row>
    <row r="81" spans="1:9">
      <c r="A81" s="418">
        <v>1008704</v>
      </c>
      <c r="B81" s="419" t="s">
        <v>728</v>
      </c>
      <c r="C81" s="314" t="s">
        <v>738</v>
      </c>
      <c r="D81" s="420">
        <v>15</v>
      </c>
      <c r="E81" s="421">
        <v>4.1000000000000002E-2</v>
      </c>
      <c r="F81" s="416">
        <v>2775</v>
      </c>
      <c r="G81" s="378">
        <f t="shared" si="1"/>
        <v>2497.5</v>
      </c>
      <c r="H81" s="948"/>
      <c r="I81" s="948"/>
    </row>
    <row r="82" spans="1:9">
      <c r="A82" s="418">
        <v>1001426</v>
      </c>
      <c r="B82" s="419" t="s">
        <v>728</v>
      </c>
      <c r="C82" s="314" t="s">
        <v>739</v>
      </c>
      <c r="D82" s="420">
        <v>15</v>
      </c>
      <c r="E82" s="421">
        <v>4.3999999999999997E-2</v>
      </c>
      <c r="F82" s="416">
        <v>2775</v>
      </c>
      <c r="G82" s="378">
        <f t="shared" si="1"/>
        <v>2497.5</v>
      </c>
      <c r="H82" s="948"/>
      <c r="I82" s="948"/>
    </row>
    <row r="83" spans="1:9">
      <c r="A83" s="422">
        <v>1001428</v>
      </c>
      <c r="B83" s="423" t="s">
        <v>728</v>
      </c>
      <c r="C83" s="482" t="s">
        <v>219</v>
      </c>
      <c r="D83" s="424">
        <v>15</v>
      </c>
      <c r="E83" s="425">
        <v>5.1999999999999998E-2</v>
      </c>
      <c r="F83" s="416">
        <v>2775</v>
      </c>
      <c r="G83" s="426">
        <f t="shared" si="1"/>
        <v>2497.5</v>
      </c>
      <c r="H83" s="948"/>
      <c r="I83" s="948"/>
    </row>
    <row r="84" spans="1:9">
      <c r="A84" s="440" t="s">
        <v>740</v>
      </c>
      <c r="B84" s="480"/>
      <c r="C84" s="481"/>
      <c r="D84" s="428"/>
      <c r="E84" s="429"/>
      <c r="F84" s="430"/>
      <c r="G84" s="411"/>
      <c r="H84" s="948"/>
      <c r="I84" s="948"/>
    </row>
    <row r="85" spans="1:9">
      <c r="A85" s="434">
        <v>1023003</v>
      </c>
      <c r="B85" s="483" t="s">
        <v>741</v>
      </c>
      <c r="C85" s="484" t="s">
        <v>742</v>
      </c>
      <c r="D85" s="414">
        <v>100</v>
      </c>
      <c r="E85" s="415">
        <v>7.0000000000000001E-3</v>
      </c>
      <c r="F85" s="416">
        <v>666</v>
      </c>
      <c r="G85" s="417">
        <f t="shared" si="1"/>
        <v>599.4</v>
      </c>
      <c r="H85" s="948"/>
      <c r="I85" s="948"/>
    </row>
    <row r="86" spans="1:9">
      <c r="A86" s="418" t="s">
        <v>2132</v>
      </c>
      <c r="B86" s="485" t="s">
        <v>741</v>
      </c>
      <c r="C86" s="420" t="s">
        <v>743</v>
      </c>
      <c r="D86" s="420">
        <v>80</v>
      </c>
      <c r="E86" s="421">
        <v>8.7999999999999995E-2</v>
      </c>
      <c r="F86" s="416">
        <v>892.16000000000008</v>
      </c>
      <c r="G86" s="378">
        <f t="shared" si="1"/>
        <v>802.94400000000007</v>
      </c>
      <c r="H86" s="948"/>
      <c r="I86" s="948"/>
    </row>
    <row r="87" spans="1:9">
      <c r="A87" s="418">
        <v>1033437</v>
      </c>
      <c r="B87" s="485" t="s">
        <v>741</v>
      </c>
      <c r="C87" s="420" t="s">
        <v>744</v>
      </c>
      <c r="D87" s="420">
        <v>90</v>
      </c>
      <c r="E87" s="421">
        <v>4.9000000000000002E-2</v>
      </c>
      <c r="F87" s="416">
        <v>809</v>
      </c>
      <c r="G87" s="378">
        <f t="shared" si="1"/>
        <v>728.1</v>
      </c>
      <c r="H87" s="948"/>
      <c r="I87" s="948"/>
    </row>
    <row r="88" spans="1:9">
      <c r="A88" s="418">
        <v>1033438</v>
      </c>
      <c r="B88" s="485" t="s">
        <v>741</v>
      </c>
      <c r="C88" s="420" t="s">
        <v>745</v>
      </c>
      <c r="D88" s="420">
        <v>70</v>
      </c>
      <c r="E88" s="421">
        <v>7.5999999999999998E-2</v>
      </c>
      <c r="F88" s="416">
        <v>1038</v>
      </c>
      <c r="G88" s="378">
        <f t="shared" si="1"/>
        <v>934.2</v>
      </c>
      <c r="H88" s="948"/>
      <c r="I88" s="948"/>
    </row>
    <row r="89" spans="1:9">
      <c r="A89" s="418">
        <v>1047862</v>
      </c>
      <c r="B89" s="485" t="s">
        <v>741</v>
      </c>
      <c r="C89" s="420" t="s">
        <v>746</v>
      </c>
      <c r="D89" s="420">
        <v>40</v>
      </c>
      <c r="E89" s="421">
        <v>0.09</v>
      </c>
      <c r="F89" s="416">
        <v>1219</v>
      </c>
      <c r="G89" s="378">
        <f t="shared" si="1"/>
        <v>1097.0999999999999</v>
      </c>
      <c r="H89" s="948"/>
      <c r="I89" s="948"/>
    </row>
    <row r="90" spans="1:9">
      <c r="A90" s="418">
        <v>1047863</v>
      </c>
      <c r="B90" s="485" t="s">
        <v>741</v>
      </c>
      <c r="C90" s="420" t="s">
        <v>747</v>
      </c>
      <c r="D90" s="420">
        <v>40</v>
      </c>
      <c r="E90" s="421">
        <v>0.111</v>
      </c>
      <c r="F90" s="416">
        <v>2043</v>
      </c>
      <c r="G90" s="378">
        <f t="shared" si="1"/>
        <v>1838.7</v>
      </c>
      <c r="H90" s="948"/>
      <c r="I90" s="948"/>
    </row>
    <row r="91" spans="1:9">
      <c r="A91" s="437">
        <v>1047191</v>
      </c>
      <c r="B91" s="485" t="s">
        <v>741</v>
      </c>
      <c r="C91" s="420" t="s">
        <v>748</v>
      </c>
      <c r="D91" s="420">
        <v>20</v>
      </c>
      <c r="E91" s="421">
        <v>0.17</v>
      </c>
      <c r="F91" s="416">
        <v>3169</v>
      </c>
      <c r="G91" s="378">
        <f t="shared" si="1"/>
        <v>2852.1</v>
      </c>
      <c r="H91" s="948"/>
      <c r="I91" s="948"/>
    </row>
    <row r="92" spans="1:9">
      <c r="A92" s="422">
        <v>1008730</v>
      </c>
      <c r="B92" s="486" t="s">
        <v>741</v>
      </c>
      <c r="C92" s="424" t="s">
        <v>749</v>
      </c>
      <c r="D92" s="424">
        <v>20</v>
      </c>
      <c r="E92" s="425">
        <v>0.156</v>
      </c>
      <c r="F92" s="416">
        <v>3675</v>
      </c>
      <c r="G92" s="426">
        <f t="shared" si="1"/>
        <v>3307.5</v>
      </c>
      <c r="H92" s="948"/>
      <c r="I92" s="948"/>
    </row>
    <row r="93" spans="1:9">
      <c r="A93" s="440" t="s">
        <v>750</v>
      </c>
      <c r="B93" s="427"/>
      <c r="C93" s="428"/>
      <c r="D93" s="428"/>
      <c r="E93" s="429"/>
      <c r="F93" s="430"/>
      <c r="G93" s="411"/>
      <c r="H93" s="948"/>
      <c r="I93" s="948"/>
    </row>
    <row r="94" spans="1:9">
      <c r="A94" s="431">
        <v>1023009</v>
      </c>
      <c r="B94" s="413" t="s">
        <v>751</v>
      </c>
      <c r="C94" s="414" t="s">
        <v>752</v>
      </c>
      <c r="D94" s="414">
        <v>60</v>
      </c>
      <c r="E94" s="415">
        <v>7.3999999999999996E-2</v>
      </c>
      <c r="F94" s="416">
        <v>930</v>
      </c>
      <c r="G94" s="417">
        <f t="shared" si="1"/>
        <v>837</v>
      </c>
      <c r="H94" s="948"/>
      <c r="I94" s="948"/>
    </row>
    <row r="95" spans="1:9">
      <c r="A95" s="418">
        <v>1023010</v>
      </c>
      <c r="B95" s="419" t="s">
        <v>751</v>
      </c>
      <c r="C95" s="420" t="s">
        <v>753</v>
      </c>
      <c r="D95" s="420">
        <v>60</v>
      </c>
      <c r="E95" s="421">
        <v>0.08</v>
      </c>
      <c r="F95" s="416">
        <v>1112</v>
      </c>
      <c r="G95" s="378">
        <f t="shared" si="1"/>
        <v>1000.8</v>
      </c>
      <c r="H95" s="948"/>
      <c r="I95" s="948"/>
    </row>
    <row r="96" spans="1:9">
      <c r="A96" s="418">
        <v>1023011</v>
      </c>
      <c r="B96" s="419" t="s">
        <v>751</v>
      </c>
      <c r="C96" s="420" t="s">
        <v>754</v>
      </c>
      <c r="D96" s="420">
        <v>40</v>
      </c>
      <c r="E96" s="421">
        <v>9.8000000000000004E-2</v>
      </c>
      <c r="F96" s="416">
        <v>1435</v>
      </c>
      <c r="G96" s="378">
        <f t="shared" si="1"/>
        <v>1291.5</v>
      </c>
      <c r="H96" s="948"/>
      <c r="I96" s="948"/>
    </row>
    <row r="97" spans="1:9">
      <c r="A97" s="418">
        <v>1023012</v>
      </c>
      <c r="B97" s="419" t="s">
        <v>751</v>
      </c>
      <c r="C97" s="420" t="s">
        <v>755</v>
      </c>
      <c r="D97" s="420">
        <v>40</v>
      </c>
      <c r="E97" s="421">
        <v>0.115</v>
      </c>
      <c r="F97" s="416">
        <v>1896</v>
      </c>
      <c r="G97" s="378">
        <f t="shared" si="1"/>
        <v>1706.4</v>
      </c>
      <c r="H97" s="948"/>
      <c r="I97" s="948"/>
    </row>
    <row r="98" spans="1:9">
      <c r="A98" s="418">
        <v>1023013</v>
      </c>
      <c r="B98" s="419" t="s">
        <v>751</v>
      </c>
      <c r="C98" s="314" t="s">
        <v>756</v>
      </c>
      <c r="D98" s="420">
        <v>35</v>
      </c>
      <c r="E98" s="421">
        <v>0.186</v>
      </c>
      <c r="F98" s="416">
        <v>2920</v>
      </c>
      <c r="G98" s="378">
        <f t="shared" si="1"/>
        <v>2628</v>
      </c>
      <c r="H98" s="948"/>
      <c r="I98" s="948"/>
    </row>
    <row r="99" spans="1:9">
      <c r="A99" s="422">
        <v>1047866</v>
      </c>
      <c r="B99" s="423" t="s">
        <v>751</v>
      </c>
      <c r="C99" s="482" t="s">
        <v>749</v>
      </c>
      <c r="D99" s="424">
        <v>20</v>
      </c>
      <c r="E99" s="425">
        <v>0.184</v>
      </c>
      <c r="F99" s="416">
        <v>3236</v>
      </c>
      <c r="G99" s="426">
        <f t="shared" si="1"/>
        <v>2912.4</v>
      </c>
      <c r="H99" s="948"/>
      <c r="I99" s="948"/>
    </row>
    <row r="100" spans="1:9">
      <c r="A100" s="440" t="s">
        <v>757</v>
      </c>
      <c r="B100" s="480"/>
      <c r="C100" s="481"/>
      <c r="D100" s="428"/>
      <c r="E100" s="429"/>
      <c r="F100" s="411"/>
      <c r="G100" s="411"/>
      <c r="H100" s="948"/>
      <c r="I100" s="948"/>
    </row>
    <row r="101" spans="1:9">
      <c r="A101" s="431">
        <v>1023019</v>
      </c>
      <c r="B101" s="413" t="s">
        <v>758</v>
      </c>
      <c r="C101" s="414" t="s">
        <v>759</v>
      </c>
      <c r="D101" s="414">
        <v>80</v>
      </c>
      <c r="E101" s="415">
        <v>3.2000000000000001E-2</v>
      </c>
      <c r="F101" s="416">
        <v>1444</v>
      </c>
      <c r="G101" s="417">
        <f t="shared" si="1"/>
        <v>1299.5999999999999</v>
      </c>
      <c r="H101" s="948"/>
      <c r="I101" s="948"/>
    </row>
    <row r="102" spans="1:9">
      <c r="A102" s="418">
        <v>1023020</v>
      </c>
      <c r="B102" s="419" t="s">
        <v>758</v>
      </c>
      <c r="C102" s="314" t="s">
        <v>744</v>
      </c>
      <c r="D102" s="420">
        <v>50</v>
      </c>
      <c r="E102" s="421">
        <v>6.3E-2</v>
      </c>
      <c r="F102" s="416">
        <v>1633</v>
      </c>
      <c r="G102" s="378">
        <f t="shared" si="1"/>
        <v>1469.7</v>
      </c>
      <c r="H102" s="948"/>
      <c r="I102" s="948"/>
    </row>
    <row r="103" spans="1:9">
      <c r="A103" s="418">
        <v>1023021</v>
      </c>
      <c r="B103" s="419" t="s">
        <v>758</v>
      </c>
      <c r="C103" s="420" t="s">
        <v>745</v>
      </c>
      <c r="D103" s="420">
        <v>40</v>
      </c>
      <c r="E103" s="421">
        <v>0.108</v>
      </c>
      <c r="F103" s="416">
        <v>2058</v>
      </c>
      <c r="G103" s="378">
        <f t="shared" si="1"/>
        <v>1852.2</v>
      </c>
      <c r="H103" s="948"/>
      <c r="I103" s="948"/>
    </row>
    <row r="104" spans="1:9">
      <c r="A104" s="418">
        <v>1023022</v>
      </c>
      <c r="B104" s="419" t="s">
        <v>758</v>
      </c>
      <c r="C104" s="420" t="s">
        <v>746</v>
      </c>
      <c r="D104" s="420">
        <v>40</v>
      </c>
      <c r="E104" s="421">
        <v>0.12</v>
      </c>
      <c r="F104" s="416">
        <v>2274</v>
      </c>
      <c r="G104" s="378">
        <f t="shared" si="1"/>
        <v>2046.6</v>
      </c>
      <c r="H104" s="948"/>
      <c r="I104" s="948"/>
    </row>
    <row r="105" spans="1:9">
      <c r="A105" s="433">
        <v>1047877</v>
      </c>
      <c r="B105" s="423" t="s">
        <v>758</v>
      </c>
      <c r="C105" s="424" t="s">
        <v>749</v>
      </c>
      <c r="D105" s="424">
        <v>20</v>
      </c>
      <c r="E105" s="425">
        <v>0.25600000000000001</v>
      </c>
      <c r="F105" s="416">
        <v>4215</v>
      </c>
      <c r="G105" s="426">
        <f t="shared" si="1"/>
        <v>3793.5</v>
      </c>
      <c r="H105" s="948"/>
      <c r="I105" s="948"/>
    </row>
    <row r="106" spans="1:9">
      <c r="A106" s="474" t="s">
        <v>760</v>
      </c>
      <c r="B106" s="427"/>
      <c r="C106" s="428"/>
      <c r="D106" s="428"/>
      <c r="E106" s="429"/>
      <c r="F106" s="411"/>
      <c r="G106" s="411"/>
      <c r="H106" s="948"/>
      <c r="I106" s="948"/>
    </row>
    <row r="107" spans="1:9">
      <c r="A107" s="431">
        <v>1023023</v>
      </c>
      <c r="B107" s="413" t="s">
        <v>761</v>
      </c>
      <c r="C107" s="414" t="s">
        <v>752</v>
      </c>
      <c r="D107" s="414">
        <v>70</v>
      </c>
      <c r="E107" s="415">
        <v>6.0999999999999999E-2</v>
      </c>
      <c r="F107" s="416">
        <v>1228</v>
      </c>
      <c r="G107" s="417">
        <f t="shared" si="1"/>
        <v>1105.2</v>
      </c>
      <c r="H107" s="948"/>
      <c r="I107" s="948"/>
    </row>
    <row r="108" spans="1:9">
      <c r="A108" s="418">
        <v>1023024</v>
      </c>
      <c r="B108" s="419" t="s">
        <v>761</v>
      </c>
      <c r="C108" s="420" t="s">
        <v>753</v>
      </c>
      <c r="D108" s="420">
        <v>50</v>
      </c>
      <c r="E108" s="421">
        <v>8.1000000000000003E-2</v>
      </c>
      <c r="F108" s="416">
        <v>1449</v>
      </c>
      <c r="G108" s="378">
        <f t="shared" si="1"/>
        <v>1304.0999999999999</v>
      </c>
      <c r="H108" s="948"/>
      <c r="I108" s="948"/>
    </row>
    <row r="109" spans="1:9">
      <c r="A109" s="418" t="s">
        <v>2133</v>
      </c>
      <c r="B109" s="419" t="s">
        <v>761</v>
      </c>
      <c r="C109" s="420" t="s">
        <v>754</v>
      </c>
      <c r="D109" s="420">
        <v>30</v>
      </c>
      <c r="E109" s="421">
        <v>0.128</v>
      </c>
      <c r="F109" s="416">
        <v>2058.2400000000002</v>
      </c>
      <c r="G109" s="378">
        <f t="shared" si="1"/>
        <v>1852.4160000000002</v>
      </c>
      <c r="H109" s="948"/>
      <c r="I109" s="948"/>
    </row>
    <row r="110" spans="1:9">
      <c r="A110" s="422">
        <v>1023026</v>
      </c>
      <c r="B110" s="423" t="s">
        <v>761</v>
      </c>
      <c r="C110" s="424" t="s">
        <v>755</v>
      </c>
      <c r="D110" s="424">
        <v>35</v>
      </c>
      <c r="E110" s="425">
        <v>0.128</v>
      </c>
      <c r="F110" s="416">
        <v>2273.2800000000002</v>
      </c>
      <c r="G110" s="426">
        <f t="shared" si="1"/>
        <v>2045.9520000000002</v>
      </c>
      <c r="H110" s="948"/>
      <c r="I110" s="948"/>
    </row>
    <row r="111" spans="1:9">
      <c r="A111" s="440" t="s">
        <v>762</v>
      </c>
      <c r="B111" s="427"/>
      <c r="C111" s="428"/>
      <c r="D111" s="428"/>
      <c r="E111" s="429"/>
      <c r="F111" s="411"/>
      <c r="G111" s="411"/>
      <c r="H111" s="948"/>
      <c r="I111" s="948"/>
    </row>
    <row r="112" spans="1:9">
      <c r="A112" s="431">
        <v>1047885</v>
      </c>
      <c r="B112" s="413" t="s">
        <v>763</v>
      </c>
      <c r="C112" s="414" t="s">
        <v>752</v>
      </c>
      <c r="D112" s="414">
        <v>50</v>
      </c>
      <c r="E112" s="415">
        <v>0.08</v>
      </c>
      <c r="F112" s="416">
        <v>2022</v>
      </c>
      <c r="G112" s="417">
        <f t="shared" si="1"/>
        <v>1819.8</v>
      </c>
      <c r="H112" s="948"/>
      <c r="I112" s="948"/>
    </row>
    <row r="113" spans="1:9">
      <c r="A113" s="418">
        <v>1047886</v>
      </c>
      <c r="B113" s="419" t="s">
        <v>763</v>
      </c>
      <c r="C113" s="314" t="s">
        <v>753</v>
      </c>
      <c r="D113" s="420">
        <v>30</v>
      </c>
      <c r="E113" s="421">
        <v>0.112</v>
      </c>
      <c r="F113" s="416">
        <v>2022</v>
      </c>
      <c r="G113" s="378">
        <f t="shared" si="1"/>
        <v>1819.8</v>
      </c>
      <c r="H113" s="948"/>
      <c r="I113" s="948"/>
    </row>
    <row r="114" spans="1:9">
      <c r="A114" s="418">
        <v>1047887</v>
      </c>
      <c r="B114" s="419" t="s">
        <v>763</v>
      </c>
      <c r="C114" s="420" t="s">
        <v>764</v>
      </c>
      <c r="D114" s="420" t="s">
        <v>36</v>
      </c>
      <c r="E114" s="421">
        <v>0.16</v>
      </c>
      <c r="F114" s="416">
        <v>3276</v>
      </c>
      <c r="G114" s="378">
        <f t="shared" si="1"/>
        <v>2948.4</v>
      </c>
      <c r="H114" s="948"/>
      <c r="I114" s="948"/>
    </row>
    <row r="115" spans="1:9">
      <c r="A115" s="418">
        <v>1047888</v>
      </c>
      <c r="B115" s="419" t="s">
        <v>763</v>
      </c>
      <c r="C115" s="420" t="s">
        <v>755</v>
      </c>
      <c r="D115" s="420">
        <v>20</v>
      </c>
      <c r="E115" s="421">
        <v>0.2</v>
      </c>
      <c r="F115" s="416">
        <v>4300</v>
      </c>
      <c r="G115" s="378">
        <f t="shared" si="1"/>
        <v>3870</v>
      </c>
      <c r="H115" s="948"/>
      <c r="I115" s="948"/>
    </row>
    <row r="116" spans="1:9">
      <c r="A116" s="422">
        <v>1047201</v>
      </c>
      <c r="B116" s="423" t="s">
        <v>763</v>
      </c>
      <c r="C116" s="424" t="s">
        <v>765</v>
      </c>
      <c r="D116" s="424">
        <v>10</v>
      </c>
      <c r="E116" s="425">
        <v>0.36</v>
      </c>
      <c r="F116" s="416">
        <v>5439</v>
      </c>
      <c r="G116" s="426">
        <f t="shared" si="1"/>
        <v>4895.1000000000004</v>
      </c>
      <c r="H116" s="948"/>
      <c r="I116" s="948"/>
    </row>
    <row r="117" spans="1:9">
      <c r="A117" s="440" t="s">
        <v>766</v>
      </c>
      <c r="B117" s="427"/>
      <c r="C117" s="428"/>
      <c r="D117" s="428"/>
      <c r="E117" s="429"/>
      <c r="F117" s="411"/>
      <c r="G117" s="411"/>
      <c r="H117" s="948"/>
      <c r="I117" s="948"/>
    </row>
    <row r="118" spans="1:9">
      <c r="A118" s="431">
        <v>1023014</v>
      </c>
      <c r="B118" s="487" t="s">
        <v>767</v>
      </c>
      <c r="C118" s="488" t="s">
        <v>759</v>
      </c>
      <c r="D118" s="414">
        <v>100</v>
      </c>
      <c r="E118" s="415">
        <v>4.4999999999999998E-2</v>
      </c>
      <c r="F118" s="416">
        <v>1203</v>
      </c>
      <c r="G118" s="417">
        <f t="shared" si="1"/>
        <v>1082.7</v>
      </c>
      <c r="H118" s="948"/>
      <c r="I118" s="948"/>
    </row>
    <row r="119" spans="1:9">
      <c r="A119" s="418">
        <v>1023015</v>
      </c>
      <c r="B119" s="489" t="s">
        <v>767</v>
      </c>
      <c r="C119" s="314" t="s">
        <v>744</v>
      </c>
      <c r="D119" s="420">
        <v>60</v>
      </c>
      <c r="E119" s="421">
        <v>6.3E-2</v>
      </c>
      <c r="F119" s="416">
        <v>1550.08</v>
      </c>
      <c r="G119" s="378">
        <f t="shared" si="1"/>
        <v>1395.0719999999999</v>
      </c>
      <c r="H119" s="948"/>
      <c r="I119" s="948"/>
    </row>
    <row r="120" spans="1:9">
      <c r="A120" s="418">
        <v>1023016</v>
      </c>
      <c r="B120" s="489" t="s">
        <v>767</v>
      </c>
      <c r="C120" s="314" t="s">
        <v>745</v>
      </c>
      <c r="D120" s="420">
        <v>50</v>
      </c>
      <c r="E120" s="421">
        <v>7.0000000000000007E-2</v>
      </c>
      <c r="F120" s="416">
        <v>1550</v>
      </c>
      <c r="G120" s="378">
        <f t="shared" si="1"/>
        <v>1395</v>
      </c>
      <c r="H120" s="948"/>
      <c r="I120" s="948"/>
    </row>
    <row r="121" spans="1:9">
      <c r="A121" s="418">
        <v>1023017</v>
      </c>
      <c r="B121" s="489" t="s">
        <v>767</v>
      </c>
      <c r="C121" s="314" t="s">
        <v>746</v>
      </c>
      <c r="D121" s="420">
        <v>45</v>
      </c>
      <c r="E121" s="421">
        <v>9.2999999999999999E-2</v>
      </c>
      <c r="F121" s="416">
        <v>2487</v>
      </c>
      <c r="G121" s="378">
        <f t="shared" si="1"/>
        <v>2238.3000000000002</v>
      </c>
      <c r="H121" s="948"/>
      <c r="I121" s="948"/>
    </row>
    <row r="122" spans="1:9">
      <c r="A122" s="422">
        <v>1023018</v>
      </c>
      <c r="B122" s="490" t="s">
        <v>767</v>
      </c>
      <c r="C122" s="424" t="s">
        <v>747</v>
      </c>
      <c r="D122" s="424">
        <v>40</v>
      </c>
      <c r="E122" s="425">
        <v>0.126</v>
      </c>
      <c r="F122" s="416">
        <v>2463</v>
      </c>
      <c r="G122" s="426">
        <f t="shared" si="1"/>
        <v>2216.6999999999998</v>
      </c>
      <c r="H122" s="948"/>
      <c r="I122" s="948"/>
    </row>
    <row r="123" spans="1:9">
      <c r="A123" s="440" t="s">
        <v>768</v>
      </c>
      <c r="B123" s="427"/>
      <c r="C123" s="428"/>
      <c r="D123" s="428"/>
      <c r="E123" s="429"/>
      <c r="F123" s="411"/>
      <c r="G123" s="411"/>
      <c r="H123" s="948"/>
      <c r="I123" s="948"/>
    </row>
    <row r="124" spans="1:9">
      <c r="A124" s="431">
        <v>1047879</v>
      </c>
      <c r="B124" s="413" t="s">
        <v>769</v>
      </c>
      <c r="C124" s="414" t="s">
        <v>759</v>
      </c>
      <c r="D124" s="414">
        <v>70</v>
      </c>
      <c r="E124" s="415">
        <v>7.5999999999999998E-2</v>
      </c>
      <c r="F124" s="416">
        <v>1984</v>
      </c>
      <c r="G124" s="417">
        <f t="shared" si="1"/>
        <v>1785.6</v>
      </c>
      <c r="H124" s="948"/>
      <c r="I124" s="948"/>
    </row>
    <row r="125" spans="1:9">
      <c r="A125" s="418">
        <v>1047880</v>
      </c>
      <c r="B125" s="419" t="s">
        <v>769</v>
      </c>
      <c r="C125" s="420" t="s">
        <v>744</v>
      </c>
      <c r="D125" s="420" t="s">
        <v>78</v>
      </c>
      <c r="E125" s="421">
        <v>8.3000000000000004E-2</v>
      </c>
      <c r="F125" s="416">
        <v>2141</v>
      </c>
      <c r="G125" s="378">
        <f t="shared" si="1"/>
        <v>1926.9</v>
      </c>
      <c r="H125" s="948"/>
      <c r="I125" s="948"/>
    </row>
    <row r="126" spans="1:9">
      <c r="A126" s="418">
        <v>1047881</v>
      </c>
      <c r="B126" s="419" t="s">
        <v>769</v>
      </c>
      <c r="C126" s="420" t="s">
        <v>745</v>
      </c>
      <c r="D126" s="420" t="s">
        <v>207</v>
      </c>
      <c r="E126" s="421">
        <v>0.14899999999999999</v>
      </c>
      <c r="F126" s="416">
        <v>2314.2400000000002</v>
      </c>
      <c r="G126" s="378">
        <f t="shared" si="1"/>
        <v>2082.8160000000003</v>
      </c>
      <c r="H126" s="948"/>
      <c r="I126" s="948"/>
    </row>
    <row r="127" spans="1:9">
      <c r="A127" s="422">
        <v>1047882</v>
      </c>
      <c r="B127" s="423" t="s">
        <v>769</v>
      </c>
      <c r="C127" s="424" t="s">
        <v>746</v>
      </c>
      <c r="D127" s="424">
        <v>35</v>
      </c>
      <c r="E127" s="425">
        <v>0.13600000000000001</v>
      </c>
      <c r="F127" s="416">
        <v>2390</v>
      </c>
      <c r="G127" s="426">
        <f t="shared" si="1"/>
        <v>2151</v>
      </c>
      <c r="H127" s="948"/>
      <c r="I127" s="948"/>
    </row>
    <row r="128" spans="1:9">
      <c r="A128" s="440" t="s">
        <v>1654</v>
      </c>
      <c r="B128" s="427"/>
      <c r="C128" s="428"/>
      <c r="D128" s="428"/>
      <c r="E128" s="429"/>
      <c r="F128" s="411"/>
      <c r="G128" s="411"/>
      <c r="H128" s="948"/>
      <c r="I128" s="948"/>
    </row>
    <row r="129" spans="1:9">
      <c r="A129" s="431">
        <v>1059820</v>
      </c>
      <c r="B129" s="413" t="s">
        <v>770</v>
      </c>
      <c r="C129" s="414" t="s">
        <v>752</v>
      </c>
      <c r="D129" s="414"/>
      <c r="E129" s="415">
        <v>0.21299999999999999</v>
      </c>
      <c r="F129" s="416">
        <v>6836</v>
      </c>
      <c r="G129" s="426">
        <f t="shared" si="1"/>
        <v>6152.4</v>
      </c>
      <c r="H129" s="948"/>
      <c r="I129" s="948"/>
    </row>
    <row r="130" spans="1:9">
      <c r="A130" s="431">
        <v>1059821</v>
      </c>
      <c r="B130" s="413" t="s">
        <v>770</v>
      </c>
      <c r="C130" s="414" t="s">
        <v>753</v>
      </c>
      <c r="D130" s="414"/>
      <c r="E130" s="415">
        <v>0.23</v>
      </c>
      <c r="F130" s="416">
        <v>7862</v>
      </c>
      <c r="G130" s="426">
        <f t="shared" si="1"/>
        <v>7075.8</v>
      </c>
      <c r="H130" s="948"/>
      <c r="I130" s="948"/>
    </row>
    <row r="131" spans="1:9">
      <c r="A131" s="440" t="s">
        <v>867</v>
      </c>
      <c r="B131" s="427"/>
      <c r="C131" s="428"/>
      <c r="D131" s="428"/>
      <c r="E131" s="429"/>
      <c r="F131" s="411"/>
      <c r="G131" s="411"/>
      <c r="H131" s="948"/>
      <c r="I131" s="948"/>
    </row>
    <row r="132" spans="1:9">
      <c r="A132" s="431">
        <v>1059822</v>
      </c>
      <c r="B132" s="487" t="s">
        <v>770</v>
      </c>
      <c r="C132" s="488" t="s">
        <v>752</v>
      </c>
      <c r="D132" s="414">
        <v>40</v>
      </c>
      <c r="E132" s="415">
        <v>0.14699999999999999</v>
      </c>
      <c r="F132" s="416">
        <v>1204</v>
      </c>
      <c r="G132" s="417">
        <f t="shared" si="1"/>
        <v>1083.5999999999999</v>
      </c>
      <c r="H132" s="948"/>
      <c r="I132" s="948"/>
    </row>
    <row r="133" spans="1:9">
      <c r="A133" s="422">
        <v>1059823</v>
      </c>
      <c r="B133" s="490" t="s">
        <v>770</v>
      </c>
      <c r="C133" s="424" t="s">
        <v>753</v>
      </c>
      <c r="D133" s="424">
        <v>40</v>
      </c>
      <c r="E133" s="425">
        <v>0.16600000000000001</v>
      </c>
      <c r="F133" s="416">
        <v>1457</v>
      </c>
      <c r="G133" s="426">
        <f t="shared" si="1"/>
        <v>1311.3</v>
      </c>
      <c r="H133" s="948"/>
      <c r="I133" s="948"/>
    </row>
    <row r="134" spans="1:9">
      <c r="A134" s="440" t="s">
        <v>771</v>
      </c>
      <c r="B134" s="427"/>
      <c r="C134" s="428"/>
      <c r="D134" s="428"/>
      <c r="E134" s="429"/>
      <c r="F134" s="430"/>
      <c r="G134" s="411"/>
      <c r="H134" s="948"/>
      <c r="I134" s="948"/>
    </row>
    <row r="135" spans="1:9">
      <c r="A135" s="431">
        <v>1023034</v>
      </c>
      <c r="B135" s="487" t="s">
        <v>770</v>
      </c>
      <c r="C135" s="414" t="s">
        <v>772</v>
      </c>
      <c r="D135" s="414">
        <v>40</v>
      </c>
      <c r="E135" s="415">
        <v>0.10199999999999999</v>
      </c>
      <c r="F135" s="416">
        <v>1221</v>
      </c>
      <c r="G135" s="417">
        <f t="shared" si="1"/>
        <v>1098.9000000000001</v>
      </c>
      <c r="H135" s="948"/>
      <c r="I135" s="948"/>
    </row>
    <row r="136" spans="1:9">
      <c r="A136" s="422">
        <v>1023035</v>
      </c>
      <c r="B136" s="490" t="s">
        <v>770</v>
      </c>
      <c r="C136" s="424" t="s">
        <v>773</v>
      </c>
      <c r="D136" s="424">
        <v>40</v>
      </c>
      <c r="E136" s="425">
        <v>0.105</v>
      </c>
      <c r="F136" s="416">
        <v>1437</v>
      </c>
      <c r="G136" s="426">
        <f t="shared" si="1"/>
        <v>1293.3</v>
      </c>
      <c r="H136" s="948"/>
      <c r="I136" s="948"/>
    </row>
    <row r="137" spans="1:9">
      <c r="A137" s="440" t="s">
        <v>774</v>
      </c>
      <c r="B137" s="427"/>
      <c r="C137" s="428"/>
      <c r="D137" s="428"/>
      <c r="E137" s="429"/>
      <c r="F137" s="411"/>
      <c r="G137" s="411"/>
      <c r="H137" s="948"/>
      <c r="I137" s="948"/>
    </row>
    <row r="138" spans="1:9" ht="30">
      <c r="A138" s="491">
        <v>1023037</v>
      </c>
      <c r="B138" s="476" t="s">
        <v>775</v>
      </c>
      <c r="C138" s="477" t="s">
        <v>776</v>
      </c>
      <c r="D138" s="477">
        <v>25</v>
      </c>
      <c r="E138" s="478">
        <v>0.36599999999999999</v>
      </c>
      <c r="F138" s="416">
        <v>8417.2800000000007</v>
      </c>
      <c r="G138" s="479">
        <f t="shared" si="1"/>
        <v>7575.5520000000006</v>
      </c>
      <c r="H138" s="948"/>
      <c r="I138" s="948"/>
    </row>
    <row r="139" spans="1:9">
      <c r="A139" s="440" t="s">
        <v>777</v>
      </c>
      <c r="B139" s="427"/>
      <c r="C139" s="428"/>
      <c r="D139" s="428"/>
      <c r="E139" s="429"/>
      <c r="F139" s="411"/>
      <c r="G139" s="411"/>
      <c r="H139" s="948"/>
      <c r="I139" s="948"/>
    </row>
    <row r="140" spans="1:9">
      <c r="A140" s="491">
        <v>1057842</v>
      </c>
      <c r="B140" s="492" t="s">
        <v>778</v>
      </c>
      <c r="C140" s="493" t="s">
        <v>779</v>
      </c>
      <c r="D140" s="477">
        <v>5</v>
      </c>
      <c r="E140" s="478">
        <v>0.36</v>
      </c>
      <c r="F140" s="416">
        <v>827</v>
      </c>
      <c r="G140" s="479">
        <f t="shared" si="1"/>
        <v>744.3</v>
      </c>
      <c r="H140" s="948"/>
      <c r="I140" s="948"/>
    </row>
    <row r="141" spans="1:9">
      <c r="A141" s="440" t="s">
        <v>780</v>
      </c>
      <c r="B141" s="480"/>
      <c r="C141" s="481"/>
      <c r="D141" s="428"/>
      <c r="E141" s="429"/>
      <c r="F141" s="411"/>
      <c r="G141" s="411"/>
      <c r="H141" s="948"/>
      <c r="I141" s="948"/>
    </row>
    <row r="142" spans="1:9" ht="30">
      <c r="A142" s="491">
        <v>1057840</v>
      </c>
      <c r="B142" s="494" t="s">
        <v>781</v>
      </c>
      <c r="C142" s="493" t="s">
        <v>779</v>
      </c>
      <c r="D142" s="477">
        <v>5</v>
      </c>
      <c r="E142" s="478">
        <v>0.21</v>
      </c>
      <c r="F142" s="416">
        <v>642</v>
      </c>
      <c r="G142" s="479">
        <f t="shared" si="1"/>
        <v>577.79999999999995</v>
      </c>
      <c r="H142" s="948"/>
      <c r="I142" s="948"/>
    </row>
    <row r="143" spans="1:9">
      <c r="A143" s="440" t="s">
        <v>782</v>
      </c>
      <c r="B143" s="495"/>
      <c r="C143" s="481"/>
      <c r="D143" s="428"/>
      <c r="E143" s="429"/>
      <c r="F143" s="411"/>
      <c r="G143" s="411"/>
      <c r="H143" s="948"/>
      <c r="I143" s="948"/>
    </row>
    <row r="144" spans="1:9">
      <c r="A144" s="491">
        <v>1057844</v>
      </c>
      <c r="B144" s="496" t="s">
        <v>783</v>
      </c>
      <c r="C144" s="477" t="s">
        <v>784</v>
      </c>
      <c r="D144" s="477">
        <v>10</v>
      </c>
      <c r="E144" s="478">
        <v>2.1549999999999998</v>
      </c>
      <c r="F144" s="416">
        <v>3139</v>
      </c>
      <c r="G144" s="479">
        <f t="shared" ref="G144:G209" si="2">F144-F144*$B$4/100</f>
        <v>2825.1</v>
      </c>
      <c r="H144" s="948"/>
      <c r="I144" s="948"/>
    </row>
    <row r="145" spans="1:9">
      <c r="A145" s="440" t="s">
        <v>785</v>
      </c>
      <c r="B145" s="497"/>
      <c r="C145" s="428"/>
      <c r="D145" s="428"/>
      <c r="E145" s="429"/>
      <c r="F145" s="411"/>
      <c r="G145" s="411"/>
      <c r="H145" s="948"/>
      <c r="I145" s="948"/>
    </row>
    <row r="146" spans="1:9" ht="30">
      <c r="A146" s="431">
        <v>1023045</v>
      </c>
      <c r="B146" s="498" t="s">
        <v>786</v>
      </c>
      <c r="C146" s="414" t="s">
        <v>787</v>
      </c>
      <c r="D146" s="414">
        <v>2</v>
      </c>
      <c r="E146" s="415">
        <v>0.15</v>
      </c>
      <c r="F146" s="416">
        <v>2038</v>
      </c>
      <c r="G146" s="417">
        <f t="shared" si="2"/>
        <v>1834.2</v>
      </c>
      <c r="H146" s="948"/>
      <c r="I146" s="948"/>
    </row>
    <row r="147" spans="1:9" ht="30">
      <c r="A147" s="418">
        <v>1023046</v>
      </c>
      <c r="B147" s="499" t="s">
        <v>786</v>
      </c>
      <c r="C147" s="420" t="s">
        <v>788</v>
      </c>
      <c r="D147" s="420">
        <v>2</v>
      </c>
      <c r="E147" s="421">
        <v>0.16</v>
      </c>
      <c r="F147" s="416">
        <v>2206</v>
      </c>
      <c r="G147" s="378">
        <f t="shared" si="2"/>
        <v>1985.4</v>
      </c>
      <c r="H147" s="948"/>
      <c r="I147" s="948"/>
    </row>
    <row r="148" spans="1:9" ht="30">
      <c r="A148" s="422">
        <v>1023047</v>
      </c>
      <c r="B148" s="500" t="s">
        <v>786</v>
      </c>
      <c r="C148" s="424" t="s">
        <v>789</v>
      </c>
      <c r="D148" s="424">
        <v>2</v>
      </c>
      <c r="E148" s="425">
        <v>0.46</v>
      </c>
      <c r="F148" s="416">
        <v>4431</v>
      </c>
      <c r="G148" s="426">
        <f t="shared" si="2"/>
        <v>3987.9</v>
      </c>
      <c r="H148" s="948"/>
      <c r="I148" s="948"/>
    </row>
    <row r="149" spans="1:9">
      <c r="A149" s="440" t="s">
        <v>790</v>
      </c>
      <c r="B149" s="497"/>
      <c r="C149" s="428"/>
      <c r="D149" s="428"/>
      <c r="E149" s="429"/>
      <c r="F149" s="411"/>
      <c r="G149" s="411"/>
      <c r="H149" s="948"/>
      <c r="I149" s="948"/>
    </row>
    <row r="150" spans="1:9" ht="30">
      <c r="A150" s="431">
        <v>1023049</v>
      </c>
      <c r="B150" s="498" t="s">
        <v>791</v>
      </c>
      <c r="C150" s="414" t="s">
        <v>792</v>
      </c>
      <c r="D150" s="414">
        <v>2</v>
      </c>
      <c r="E150" s="415">
        <v>0.21</v>
      </c>
      <c r="F150" s="416">
        <v>3216</v>
      </c>
      <c r="G150" s="417">
        <f t="shared" si="2"/>
        <v>2894.4</v>
      </c>
      <c r="H150" s="948"/>
      <c r="I150" s="948"/>
    </row>
    <row r="151" spans="1:9" ht="30">
      <c r="A151" s="422">
        <v>1023050</v>
      </c>
      <c r="B151" s="500" t="s">
        <v>791</v>
      </c>
      <c r="C151" s="424" t="s">
        <v>793</v>
      </c>
      <c r="D151" s="424">
        <v>2</v>
      </c>
      <c r="E151" s="425">
        <v>0.20899999999999999</v>
      </c>
      <c r="F151" s="416">
        <v>3301</v>
      </c>
      <c r="G151" s="426">
        <f t="shared" si="2"/>
        <v>2970.9</v>
      </c>
      <c r="H151" s="948"/>
      <c r="I151" s="948"/>
    </row>
    <row r="152" spans="1:9">
      <c r="A152" s="440" t="s">
        <v>794</v>
      </c>
      <c r="B152" s="427"/>
      <c r="C152" s="428"/>
      <c r="D152" s="428"/>
      <c r="E152" s="429"/>
      <c r="F152" s="411"/>
      <c r="G152" s="411"/>
      <c r="H152" s="948"/>
      <c r="I152" s="948"/>
    </row>
    <row r="153" spans="1:9">
      <c r="A153" s="491">
        <v>1013830</v>
      </c>
      <c r="B153" s="476" t="s">
        <v>795</v>
      </c>
      <c r="C153" s="477" t="s">
        <v>796</v>
      </c>
      <c r="D153" s="477">
        <v>10</v>
      </c>
      <c r="E153" s="478">
        <v>4.5999999999999999E-2</v>
      </c>
      <c r="F153" s="416">
        <v>727</v>
      </c>
      <c r="G153" s="479">
        <f t="shared" si="2"/>
        <v>654.29999999999995</v>
      </c>
      <c r="H153" s="948"/>
      <c r="I153" s="948"/>
    </row>
    <row r="154" spans="1:9">
      <c r="A154" s="440" t="s">
        <v>797</v>
      </c>
      <c r="B154" s="427"/>
      <c r="C154" s="428"/>
      <c r="D154" s="428"/>
      <c r="E154" s="429"/>
      <c r="F154" s="411"/>
      <c r="G154" s="411"/>
      <c r="H154" s="948"/>
      <c r="I154" s="948"/>
    </row>
    <row r="155" spans="1:9">
      <c r="A155" s="491">
        <v>1023176</v>
      </c>
      <c r="B155" s="476" t="s">
        <v>798</v>
      </c>
      <c r="C155" s="477" t="s">
        <v>799</v>
      </c>
      <c r="D155" s="477">
        <v>50</v>
      </c>
      <c r="E155" s="478">
        <v>6.3E-2</v>
      </c>
      <c r="F155" s="416">
        <v>1003</v>
      </c>
      <c r="G155" s="479">
        <f t="shared" si="2"/>
        <v>902.7</v>
      </c>
      <c r="H155" s="948"/>
      <c r="I155" s="948"/>
    </row>
    <row r="156" spans="1:9">
      <c r="A156" s="440" t="s">
        <v>800</v>
      </c>
      <c r="B156" s="427"/>
      <c r="C156" s="428"/>
      <c r="D156" s="428"/>
      <c r="E156" s="429"/>
      <c r="F156" s="411"/>
      <c r="G156" s="411"/>
      <c r="H156" s="948"/>
      <c r="I156" s="948"/>
    </row>
    <row r="157" spans="1:9">
      <c r="A157" s="491">
        <v>1009008</v>
      </c>
      <c r="B157" s="492" t="s">
        <v>801</v>
      </c>
      <c r="C157" s="493" t="s">
        <v>802</v>
      </c>
      <c r="D157" s="477">
        <v>10</v>
      </c>
      <c r="E157" s="478">
        <v>0.06</v>
      </c>
      <c r="F157" s="416">
        <v>732</v>
      </c>
      <c r="G157" s="479">
        <f t="shared" si="2"/>
        <v>658.8</v>
      </c>
      <c r="H157" s="948"/>
      <c r="I157" s="948"/>
    </row>
    <row r="158" spans="1:9">
      <c r="A158" s="440" t="s">
        <v>803</v>
      </c>
      <c r="B158" s="480"/>
      <c r="C158" s="481"/>
      <c r="D158" s="428"/>
      <c r="E158" s="429"/>
      <c r="F158" s="411"/>
      <c r="G158" s="411"/>
      <c r="H158" s="948"/>
      <c r="I158" s="948"/>
    </row>
    <row r="159" spans="1:9">
      <c r="A159" s="431">
        <v>1023178</v>
      </c>
      <c r="B159" s="413" t="s">
        <v>804</v>
      </c>
      <c r="C159" s="414" t="s">
        <v>805</v>
      </c>
      <c r="D159" s="414">
        <v>1</v>
      </c>
      <c r="E159" s="415">
        <v>1.52</v>
      </c>
      <c r="F159" s="416">
        <v>3520</v>
      </c>
      <c r="G159" s="417">
        <f t="shared" si="2"/>
        <v>3168</v>
      </c>
      <c r="H159" s="948"/>
      <c r="I159" s="948"/>
    </row>
    <row r="160" spans="1:9">
      <c r="A160" s="418">
        <v>1023179</v>
      </c>
      <c r="B160" s="419" t="s">
        <v>804</v>
      </c>
      <c r="C160" s="420" t="s">
        <v>806</v>
      </c>
      <c r="D160" s="420">
        <v>1</v>
      </c>
      <c r="E160" s="421">
        <v>0.55000000000000004</v>
      </c>
      <c r="F160" s="416">
        <v>4168</v>
      </c>
      <c r="G160" s="378">
        <f t="shared" si="2"/>
        <v>3751.2</v>
      </c>
      <c r="H160" s="948"/>
      <c r="I160" s="948"/>
    </row>
    <row r="161" spans="1:9">
      <c r="A161" s="422">
        <v>1023180</v>
      </c>
      <c r="B161" s="423" t="s">
        <v>804</v>
      </c>
      <c r="C161" s="424" t="s">
        <v>807</v>
      </c>
      <c r="D161" s="424">
        <v>1</v>
      </c>
      <c r="E161" s="425">
        <v>0.66</v>
      </c>
      <c r="F161" s="416">
        <v>5751</v>
      </c>
      <c r="G161" s="426">
        <f t="shared" si="2"/>
        <v>5175.8999999999996</v>
      </c>
      <c r="H161" s="948"/>
      <c r="I161" s="948"/>
    </row>
    <row r="162" spans="1:9">
      <c r="A162" s="440" t="s">
        <v>1112</v>
      </c>
      <c r="B162" s="480"/>
      <c r="C162" s="481"/>
      <c r="D162" s="428"/>
      <c r="E162" s="429"/>
      <c r="F162" s="411"/>
      <c r="G162" s="411"/>
      <c r="H162" s="948"/>
      <c r="I162" s="948"/>
    </row>
    <row r="163" spans="1:9">
      <c r="A163" s="501">
        <v>1006641</v>
      </c>
      <c r="B163" s="502" t="s">
        <v>361</v>
      </c>
      <c r="C163" s="503" t="s">
        <v>1111</v>
      </c>
      <c r="D163" s="504">
        <v>10</v>
      </c>
      <c r="E163" s="505">
        <v>5.8000000000000003E-2</v>
      </c>
      <c r="F163" s="416">
        <v>719</v>
      </c>
      <c r="G163" s="506">
        <f>F163-F163*$B$4/100</f>
        <v>647.1</v>
      </c>
      <c r="H163" s="948"/>
      <c r="I163" s="948"/>
    </row>
    <row r="164" spans="1:9">
      <c r="A164" s="440" t="s">
        <v>1113</v>
      </c>
      <c r="B164" s="480"/>
      <c r="C164" s="481"/>
      <c r="D164" s="428"/>
      <c r="E164" s="429"/>
      <c r="F164" s="430"/>
      <c r="G164" s="411"/>
      <c r="H164" s="948"/>
      <c r="I164" s="948"/>
    </row>
    <row r="165" spans="1:9">
      <c r="A165" s="501">
        <v>1014143</v>
      </c>
      <c r="B165" s="502" t="s">
        <v>362</v>
      </c>
      <c r="C165" s="503" t="s">
        <v>1111</v>
      </c>
      <c r="D165" s="504">
        <v>10</v>
      </c>
      <c r="E165" s="505">
        <v>7.0000000000000007E-2</v>
      </c>
      <c r="F165" s="416">
        <v>1323</v>
      </c>
      <c r="G165" s="506">
        <f>F165-F165*$B$4/100</f>
        <v>1190.7</v>
      </c>
      <c r="H165" s="948"/>
      <c r="I165" s="948"/>
    </row>
    <row r="166" spans="1:9">
      <c r="A166" s="440" t="s">
        <v>808</v>
      </c>
      <c r="B166" s="427"/>
      <c r="C166" s="428"/>
      <c r="D166" s="428"/>
      <c r="E166" s="429"/>
      <c r="F166" s="411"/>
      <c r="G166" s="411"/>
      <c r="H166" s="948"/>
      <c r="I166" s="948"/>
    </row>
    <row r="167" spans="1:9" ht="30">
      <c r="A167" s="491">
        <v>1004064</v>
      </c>
      <c r="B167" s="496" t="s">
        <v>809</v>
      </c>
      <c r="C167" s="477" t="s">
        <v>810</v>
      </c>
      <c r="D167" s="477">
        <v>1</v>
      </c>
      <c r="E167" s="478">
        <v>1.97</v>
      </c>
      <c r="F167" s="416">
        <v>50530</v>
      </c>
      <c r="G167" s="479">
        <f t="shared" si="2"/>
        <v>45477</v>
      </c>
      <c r="H167" s="948"/>
      <c r="I167" s="948"/>
    </row>
    <row r="168" spans="1:9">
      <c r="A168" s="440" t="s">
        <v>811</v>
      </c>
      <c r="B168" s="497"/>
      <c r="C168" s="428"/>
      <c r="D168" s="428"/>
      <c r="E168" s="429"/>
      <c r="F168" s="411"/>
      <c r="G168" s="411"/>
      <c r="H168" s="948"/>
      <c r="I168" s="948"/>
    </row>
    <row r="169" spans="1:9">
      <c r="A169" s="507">
        <v>1004006</v>
      </c>
      <c r="B169" s="496" t="s">
        <v>812</v>
      </c>
      <c r="C169" s="477" t="s">
        <v>813</v>
      </c>
      <c r="D169" s="477">
        <v>1</v>
      </c>
      <c r="E169" s="478">
        <v>0.32600000000000001</v>
      </c>
      <c r="F169" s="416">
        <v>12024</v>
      </c>
      <c r="G169" s="479">
        <f t="shared" si="2"/>
        <v>10821.6</v>
      </c>
      <c r="H169" s="948"/>
      <c r="I169" s="948"/>
    </row>
    <row r="170" spans="1:9">
      <c r="A170" s="407" t="s">
        <v>814</v>
      </c>
      <c r="B170" s="497"/>
      <c r="C170" s="428"/>
      <c r="D170" s="428"/>
      <c r="E170" s="429"/>
      <c r="F170" s="411"/>
      <c r="G170" s="411"/>
      <c r="H170" s="948"/>
      <c r="I170" s="948"/>
    </row>
    <row r="171" spans="1:9" ht="45">
      <c r="A171" s="491">
        <v>1057166</v>
      </c>
      <c r="B171" s="496" t="s">
        <v>815</v>
      </c>
      <c r="C171" s="477" t="s">
        <v>816</v>
      </c>
      <c r="D171" s="477">
        <v>1</v>
      </c>
      <c r="E171" s="478">
        <v>4.8890000000000002</v>
      </c>
      <c r="F171" s="416">
        <v>57007</v>
      </c>
      <c r="G171" s="479">
        <f t="shared" si="2"/>
        <v>51306.3</v>
      </c>
      <c r="H171" s="948"/>
      <c r="I171" s="948"/>
    </row>
    <row r="172" spans="1:9">
      <c r="A172" s="440" t="s">
        <v>817</v>
      </c>
      <c r="B172" s="497"/>
      <c r="C172" s="428"/>
      <c r="D172" s="428"/>
      <c r="E172" s="429"/>
      <c r="F172" s="411"/>
      <c r="G172" s="411"/>
      <c r="H172" s="948"/>
      <c r="I172" s="948"/>
    </row>
    <row r="173" spans="1:9" ht="45">
      <c r="A173" s="491" t="s">
        <v>2134</v>
      </c>
      <c r="B173" s="496" t="s">
        <v>818</v>
      </c>
      <c r="C173" s="477" t="s">
        <v>816</v>
      </c>
      <c r="D173" s="477">
        <v>1</v>
      </c>
      <c r="E173" s="478">
        <v>4.8890000000000002</v>
      </c>
      <c r="F173" s="416">
        <v>57241.599999999999</v>
      </c>
      <c r="G173" s="479">
        <f t="shared" si="2"/>
        <v>51517.440000000002</v>
      </c>
      <c r="H173" s="948"/>
      <c r="I173" s="948"/>
    </row>
    <row r="174" spans="1:9">
      <c r="A174" s="440" t="s">
        <v>819</v>
      </c>
      <c r="B174" s="497"/>
      <c r="C174" s="428"/>
      <c r="D174" s="428"/>
      <c r="E174" s="429"/>
      <c r="F174" s="411"/>
      <c r="G174" s="411"/>
      <c r="H174" s="948"/>
      <c r="I174" s="948"/>
    </row>
    <row r="175" spans="1:9" ht="30">
      <c r="A175" s="431">
        <v>1057441</v>
      </c>
      <c r="B175" s="498" t="s">
        <v>820</v>
      </c>
      <c r="C175" s="414" t="s">
        <v>821</v>
      </c>
      <c r="D175" s="414">
        <v>10</v>
      </c>
      <c r="E175" s="415">
        <v>7.2999999999999995E-2</v>
      </c>
      <c r="F175" s="416">
        <v>1032</v>
      </c>
      <c r="G175" s="417">
        <f t="shared" si="2"/>
        <v>928.8</v>
      </c>
      <c r="H175" s="948"/>
      <c r="I175" s="948"/>
    </row>
    <row r="176" spans="1:9" ht="30">
      <c r="A176" s="418">
        <v>1045542</v>
      </c>
      <c r="B176" s="499" t="s">
        <v>820</v>
      </c>
      <c r="C176" s="420" t="s">
        <v>822</v>
      </c>
      <c r="D176" s="420">
        <v>10</v>
      </c>
      <c r="E176" s="421">
        <v>0.08</v>
      </c>
      <c r="F176" s="416">
        <v>1032</v>
      </c>
      <c r="G176" s="378">
        <f t="shared" si="2"/>
        <v>928.8</v>
      </c>
      <c r="H176" s="948"/>
      <c r="I176" s="948"/>
    </row>
    <row r="177" spans="1:9" ht="30">
      <c r="A177" s="418">
        <v>1057442</v>
      </c>
      <c r="B177" s="499" t="s">
        <v>820</v>
      </c>
      <c r="C177" s="420" t="s">
        <v>823</v>
      </c>
      <c r="D177" s="420">
        <v>10</v>
      </c>
      <c r="E177" s="421">
        <v>9.4E-2</v>
      </c>
      <c r="F177" s="416">
        <v>1032</v>
      </c>
      <c r="G177" s="378">
        <f t="shared" si="2"/>
        <v>928.8</v>
      </c>
      <c r="H177" s="948"/>
      <c r="I177" s="948"/>
    </row>
    <row r="178" spans="1:9" ht="30">
      <c r="A178" s="418">
        <v>1045543</v>
      </c>
      <c r="B178" s="499" t="s">
        <v>820</v>
      </c>
      <c r="C178" s="420" t="s">
        <v>824</v>
      </c>
      <c r="D178" s="420">
        <v>10</v>
      </c>
      <c r="E178" s="421">
        <v>9.5000000000000001E-2</v>
      </c>
      <c r="F178" s="416">
        <v>1032</v>
      </c>
      <c r="G178" s="378">
        <f t="shared" si="2"/>
        <v>928.8</v>
      </c>
      <c r="H178" s="948"/>
      <c r="I178" s="948"/>
    </row>
    <row r="179" spans="1:9">
      <c r="A179" s="422">
        <v>1020039</v>
      </c>
      <c r="B179" s="500" t="s">
        <v>825</v>
      </c>
      <c r="C179" s="424" t="s">
        <v>826</v>
      </c>
      <c r="D179" s="424">
        <v>100</v>
      </c>
      <c r="E179" s="425">
        <v>3.7999999999999999E-2</v>
      </c>
      <c r="F179" s="416">
        <v>616.2944</v>
      </c>
      <c r="G179" s="426">
        <f t="shared" si="2"/>
        <v>554.66495999999995</v>
      </c>
      <c r="H179" s="948"/>
      <c r="I179" s="948"/>
    </row>
    <row r="180" spans="1:9">
      <c r="A180" s="440" t="s">
        <v>827</v>
      </c>
      <c r="B180" s="497"/>
      <c r="C180" s="428"/>
      <c r="D180" s="428"/>
      <c r="E180" s="429"/>
      <c r="F180" s="411"/>
      <c r="G180" s="411"/>
      <c r="H180" s="948"/>
      <c r="I180" s="948"/>
    </row>
    <row r="181" spans="1:9" ht="30">
      <c r="A181" s="491">
        <v>1035807</v>
      </c>
      <c r="B181" s="496" t="s">
        <v>828</v>
      </c>
      <c r="C181" s="477"/>
      <c r="D181" s="477">
        <v>1</v>
      </c>
      <c r="E181" s="478">
        <v>12.6</v>
      </c>
      <c r="F181" s="416">
        <v>30030</v>
      </c>
      <c r="G181" s="479">
        <f t="shared" si="2"/>
        <v>27027</v>
      </c>
      <c r="H181" s="948"/>
      <c r="I181" s="948"/>
    </row>
    <row r="182" spans="1:9">
      <c r="A182" s="440" t="s">
        <v>829</v>
      </c>
      <c r="B182" s="497"/>
      <c r="C182" s="428"/>
      <c r="D182" s="428"/>
      <c r="E182" s="429"/>
      <c r="F182" s="430"/>
      <c r="G182" s="411"/>
      <c r="H182" s="948"/>
      <c r="I182" s="948"/>
    </row>
    <row r="183" spans="1:9" ht="30">
      <c r="A183" s="434">
        <v>1086538</v>
      </c>
      <c r="B183" s="498" t="s">
        <v>830</v>
      </c>
      <c r="C183" s="414" t="s">
        <v>831</v>
      </c>
      <c r="D183" s="414">
        <v>1</v>
      </c>
      <c r="E183" s="415">
        <v>1.7</v>
      </c>
      <c r="F183" s="416">
        <v>15178</v>
      </c>
      <c r="G183" s="417">
        <f t="shared" si="2"/>
        <v>13660.2</v>
      </c>
      <c r="H183" s="948"/>
      <c r="I183" s="948"/>
    </row>
    <row r="184" spans="1:9" ht="30">
      <c r="A184" s="437">
        <v>1086539</v>
      </c>
      <c r="B184" s="499" t="s">
        <v>830</v>
      </c>
      <c r="C184" s="420" t="s">
        <v>832</v>
      </c>
      <c r="D184" s="420">
        <v>1</v>
      </c>
      <c r="E184" s="421">
        <v>2.7</v>
      </c>
      <c r="F184" s="416">
        <v>19627</v>
      </c>
      <c r="G184" s="378">
        <f t="shared" si="2"/>
        <v>17664.3</v>
      </c>
      <c r="H184" s="948"/>
      <c r="I184" s="948"/>
    </row>
    <row r="185" spans="1:9" ht="30">
      <c r="A185" s="437">
        <v>1086540</v>
      </c>
      <c r="B185" s="499" t="s">
        <v>830</v>
      </c>
      <c r="C185" s="420" t="s">
        <v>833</v>
      </c>
      <c r="D185" s="420">
        <v>1</v>
      </c>
      <c r="E185" s="421">
        <v>3.1</v>
      </c>
      <c r="F185" s="416">
        <v>24221</v>
      </c>
      <c r="G185" s="378">
        <f t="shared" si="2"/>
        <v>21798.9</v>
      </c>
      <c r="H185" s="948"/>
      <c r="I185" s="948"/>
    </row>
    <row r="186" spans="1:9" ht="30">
      <c r="A186" s="437">
        <v>1086541</v>
      </c>
      <c r="B186" s="499" t="s">
        <v>830</v>
      </c>
      <c r="C186" s="420" t="s">
        <v>834</v>
      </c>
      <c r="D186" s="420">
        <v>1</v>
      </c>
      <c r="E186" s="421">
        <v>3.6</v>
      </c>
      <c r="F186" s="416">
        <v>28672</v>
      </c>
      <c r="G186" s="378">
        <f t="shared" si="2"/>
        <v>25804.799999999999</v>
      </c>
      <c r="H186" s="948"/>
      <c r="I186" s="948"/>
    </row>
    <row r="187" spans="1:9" ht="30">
      <c r="A187" s="437">
        <v>1086542</v>
      </c>
      <c r="B187" s="499" t="s">
        <v>830</v>
      </c>
      <c r="C187" s="420" t="s">
        <v>835</v>
      </c>
      <c r="D187" s="420">
        <v>1</v>
      </c>
      <c r="E187" s="421">
        <v>4.0999999999999996</v>
      </c>
      <c r="F187" s="416">
        <v>33122.559999999998</v>
      </c>
      <c r="G187" s="378">
        <f t="shared" si="2"/>
        <v>29810.303999999996</v>
      </c>
      <c r="H187" s="948"/>
      <c r="I187" s="948"/>
    </row>
    <row r="188" spans="1:9" ht="30">
      <c r="A188" s="437">
        <v>1086543</v>
      </c>
      <c r="B188" s="499" t="s">
        <v>830</v>
      </c>
      <c r="C188" s="420" t="s">
        <v>836</v>
      </c>
      <c r="D188" s="420">
        <v>1</v>
      </c>
      <c r="E188" s="421">
        <v>4.5999999999999996</v>
      </c>
      <c r="F188" s="416">
        <v>37716.480000000003</v>
      </c>
      <c r="G188" s="378">
        <f t="shared" si="2"/>
        <v>33944.832000000002</v>
      </c>
      <c r="H188" s="948"/>
      <c r="I188" s="948"/>
    </row>
    <row r="189" spans="1:9" ht="30">
      <c r="A189" s="437">
        <v>1086544</v>
      </c>
      <c r="B189" s="499" t="s">
        <v>830</v>
      </c>
      <c r="C189" s="420" t="s">
        <v>837</v>
      </c>
      <c r="D189" s="420">
        <v>1</v>
      </c>
      <c r="E189" s="421">
        <v>5</v>
      </c>
      <c r="F189" s="416">
        <v>42166</v>
      </c>
      <c r="G189" s="378">
        <f t="shared" si="2"/>
        <v>37949.4</v>
      </c>
      <c r="H189" s="948"/>
      <c r="I189" s="948"/>
    </row>
    <row r="190" spans="1:9" ht="30">
      <c r="A190" s="437">
        <v>1086545</v>
      </c>
      <c r="B190" s="499" t="s">
        <v>830</v>
      </c>
      <c r="C190" s="420" t="s">
        <v>838</v>
      </c>
      <c r="D190" s="420">
        <v>1</v>
      </c>
      <c r="E190" s="421">
        <v>5.5</v>
      </c>
      <c r="F190" s="416">
        <v>46616.32</v>
      </c>
      <c r="G190" s="378">
        <f t="shared" si="2"/>
        <v>41954.688000000002</v>
      </c>
      <c r="H190" s="948"/>
      <c r="I190" s="948"/>
    </row>
    <row r="191" spans="1:9" ht="30">
      <c r="A191" s="437">
        <v>1086546</v>
      </c>
      <c r="B191" s="499" t="s">
        <v>830</v>
      </c>
      <c r="C191" s="420" t="s">
        <v>839</v>
      </c>
      <c r="D191" s="420">
        <v>1</v>
      </c>
      <c r="E191" s="421">
        <v>6</v>
      </c>
      <c r="F191" s="416">
        <v>51210.240000000005</v>
      </c>
      <c r="G191" s="378">
        <f t="shared" si="2"/>
        <v>46089.216000000008</v>
      </c>
      <c r="H191" s="948"/>
      <c r="I191" s="948"/>
    </row>
    <row r="192" spans="1:9" ht="30">
      <c r="A192" s="437">
        <v>1086547</v>
      </c>
      <c r="B192" s="499" t="s">
        <v>830</v>
      </c>
      <c r="C192" s="420" t="s">
        <v>840</v>
      </c>
      <c r="D192" s="420">
        <v>1</v>
      </c>
      <c r="E192" s="421">
        <v>6.4</v>
      </c>
      <c r="F192" s="416">
        <v>55661</v>
      </c>
      <c r="G192" s="378">
        <f t="shared" si="2"/>
        <v>50094.9</v>
      </c>
      <c r="H192" s="948"/>
      <c r="I192" s="948"/>
    </row>
    <row r="193" spans="1:9" ht="30">
      <c r="A193" s="433">
        <v>1086548</v>
      </c>
      <c r="B193" s="500" t="s">
        <v>830</v>
      </c>
      <c r="C193" s="424" t="s">
        <v>841</v>
      </c>
      <c r="D193" s="424">
        <v>1</v>
      </c>
      <c r="E193" s="425">
        <v>6.9</v>
      </c>
      <c r="F193" s="416">
        <v>60110</v>
      </c>
      <c r="G193" s="426">
        <f t="shared" si="2"/>
        <v>54099</v>
      </c>
      <c r="H193" s="948"/>
      <c r="I193" s="948"/>
    </row>
    <row r="194" spans="1:9">
      <c r="A194" s="474" t="s">
        <v>842</v>
      </c>
      <c r="B194" s="497"/>
      <c r="C194" s="428"/>
      <c r="D194" s="428"/>
      <c r="E194" s="429"/>
      <c r="F194" s="430"/>
      <c r="G194" s="411"/>
      <c r="H194" s="948"/>
      <c r="I194" s="948"/>
    </row>
    <row r="195" spans="1:9">
      <c r="A195" s="434">
        <v>1088045</v>
      </c>
      <c r="B195" s="508" t="s">
        <v>843</v>
      </c>
      <c r="C195" s="484" t="s">
        <v>844</v>
      </c>
      <c r="D195" s="414">
        <v>1</v>
      </c>
      <c r="E195" s="415">
        <v>1.7</v>
      </c>
      <c r="F195" s="416">
        <v>12880</v>
      </c>
      <c r="G195" s="417">
        <f t="shared" si="2"/>
        <v>11592</v>
      </c>
      <c r="H195" s="948"/>
      <c r="I195" s="948"/>
    </row>
    <row r="196" spans="1:9">
      <c r="A196" s="437">
        <v>1088046</v>
      </c>
      <c r="B196" s="509" t="s">
        <v>843</v>
      </c>
      <c r="C196" s="438" t="s">
        <v>845</v>
      </c>
      <c r="D196" s="420">
        <v>1</v>
      </c>
      <c r="E196" s="421">
        <v>2.7</v>
      </c>
      <c r="F196" s="416">
        <v>16756</v>
      </c>
      <c r="G196" s="378">
        <f t="shared" si="2"/>
        <v>15080.4</v>
      </c>
      <c r="H196" s="948"/>
      <c r="I196" s="948"/>
    </row>
    <row r="197" spans="1:9">
      <c r="A197" s="437">
        <v>1088047</v>
      </c>
      <c r="B197" s="509" t="s">
        <v>843</v>
      </c>
      <c r="C197" s="438" t="s">
        <v>846</v>
      </c>
      <c r="D197" s="420">
        <v>1</v>
      </c>
      <c r="E197" s="421">
        <v>3.1</v>
      </c>
      <c r="F197" s="416">
        <v>20489</v>
      </c>
      <c r="G197" s="378">
        <f t="shared" si="2"/>
        <v>18440.099999999999</v>
      </c>
      <c r="H197" s="948"/>
      <c r="I197" s="948"/>
    </row>
    <row r="198" spans="1:9">
      <c r="A198" s="437">
        <v>1088048</v>
      </c>
      <c r="B198" s="509" t="s">
        <v>843</v>
      </c>
      <c r="C198" s="438" t="s">
        <v>847</v>
      </c>
      <c r="D198" s="420">
        <v>1</v>
      </c>
      <c r="E198" s="421">
        <v>3.6</v>
      </c>
      <c r="F198" s="416">
        <v>24221</v>
      </c>
      <c r="G198" s="378">
        <f t="shared" si="2"/>
        <v>21798.9</v>
      </c>
      <c r="H198" s="948"/>
      <c r="I198" s="948"/>
    </row>
    <row r="199" spans="1:9">
      <c r="A199" s="437">
        <v>1088049</v>
      </c>
      <c r="B199" s="509" t="s">
        <v>843</v>
      </c>
      <c r="C199" s="438" t="s">
        <v>848</v>
      </c>
      <c r="D199" s="420">
        <v>1</v>
      </c>
      <c r="E199" s="421">
        <v>4.0999999999999996</v>
      </c>
      <c r="F199" s="416">
        <v>28097</v>
      </c>
      <c r="G199" s="378">
        <f t="shared" si="2"/>
        <v>25287.3</v>
      </c>
      <c r="H199" s="948"/>
      <c r="I199" s="948"/>
    </row>
    <row r="200" spans="1:9">
      <c r="A200" s="437">
        <v>1088050</v>
      </c>
      <c r="B200" s="509" t="s">
        <v>843</v>
      </c>
      <c r="C200" s="438" t="s">
        <v>849</v>
      </c>
      <c r="D200" s="420">
        <v>1</v>
      </c>
      <c r="E200" s="421">
        <v>4.5999999999999996</v>
      </c>
      <c r="F200" s="416">
        <v>31830</v>
      </c>
      <c r="G200" s="378">
        <f t="shared" si="2"/>
        <v>28647</v>
      </c>
      <c r="H200" s="948"/>
      <c r="I200" s="948"/>
    </row>
    <row r="201" spans="1:9">
      <c r="A201" s="437">
        <v>1088051</v>
      </c>
      <c r="B201" s="509" t="s">
        <v>843</v>
      </c>
      <c r="C201" s="438" t="s">
        <v>850</v>
      </c>
      <c r="D201" s="420">
        <v>1</v>
      </c>
      <c r="E201" s="421">
        <v>5</v>
      </c>
      <c r="F201" s="416">
        <v>35706.880000000005</v>
      </c>
      <c r="G201" s="378">
        <f t="shared" si="2"/>
        <v>32136.192000000003</v>
      </c>
      <c r="H201" s="948"/>
      <c r="I201" s="948"/>
    </row>
    <row r="202" spans="1:9">
      <c r="A202" s="437">
        <v>1088052</v>
      </c>
      <c r="B202" s="509" t="s">
        <v>843</v>
      </c>
      <c r="C202" s="438" t="s">
        <v>851</v>
      </c>
      <c r="D202" s="420">
        <v>1</v>
      </c>
      <c r="E202" s="421">
        <v>5.5</v>
      </c>
      <c r="F202" s="416">
        <v>39439.360000000001</v>
      </c>
      <c r="G202" s="378">
        <f t="shared" si="2"/>
        <v>35495.423999999999</v>
      </c>
      <c r="H202" s="948"/>
      <c r="I202" s="948"/>
    </row>
    <row r="203" spans="1:9">
      <c r="A203" s="437">
        <v>1088053</v>
      </c>
      <c r="B203" s="509" t="s">
        <v>843</v>
      </c>
      <c r="C203" s="438" t="s">
        <v>852</v>
      </c>
      <c r="D203" s="420">
        <v>1</v>
      </c>
      <c r="E203" s="421">
        <v>6</v>
      </c>
      <c r="F203" s="416">
        <v>43171</v>
      </c>
      <c r="G203" s="378">
        <f t="shared" si="2"/>
        <v>38853.9</v>
      </c>
      <c r="H203" s="948"/>
      <c r="I203" s="948"/>
    </row>
    <row r="204" spans="1:9">
      <c r="A204" s="437">
        <v>1088054</v>
      </c>
      <c r="B204" s="509" t="s">
        <v>843</v>
      </c>
      <c r="C204" s="438" t="s">
        <v>853</v>
      </c>
      <c r="D204" s="420">
        <v>1</v>
      </c>
      <c r="E204" s="421">
        <v>6.4</v>
      </c>
      <c r="F204" s="416">
        <v>47047.68</v>
      </c>
      <c r="G204" s="378">
        <f t="shared" si="2"/>
        <v>42342.911999999997</v>
      </c>
      <c r="H204" s="948"/>
      <c r="I204" s="948"/>
    </row>
    <row r="205" spans="1:9">
      <c r="A205" s="433">
        <v>1088055</v>
      </c>
      <c r="B205" s="510" t="s">
        <v>843</v>
      </c>
      <c r="C205" s="511" t="s">
        <v>854</v>
      </c>
      <c r="D205" s="424">
        <v>1</v>
      </c>
      <c r="E205" s="425">
        <v>6.9</v>
      </c>
      <c r="F205" s="416">
        <v>50778.880000000005</v>
      </c>
      <c r="G205" s="426">
        <f t="shared" si="2"/>
        <v>45700.992000000006</v>
      </c>
      <c r="H205" s="948"/>
      <c r="I205" s="948"/>
    </row>
    <row r="206" spans="1:9">
      <c r="A206" s="440" t="s">
        <v>855</v>
      </c>
      <c r="B206" s="495"/>
      <c r="C206" s="481"/>
      <c r="D206" s="428"/>
      <c r="E206" s="429"/>
      <c r="F206" s="430"/>
      <c r="G206" s="411"/>
      <c r="H206" s="948"/>
      <c r="I206" s="948"/>
    </row>
    <row r="207" spans="1:9">
      <c r="A207" s="507">
        <v>1087763</v>
      </c>
      <c r="B207" s="496" t="s">
        <v>856</v>
      </c>
      <c r="C207" s="477" t="s">
        <v>857</v>
      </c>
      <c r="D207" s="477">
        <v>1</v>
      </c>
      <c r="E207" s="478">
        <v>0.185</v>
      </c>
      <c r="F207" s="416">
        <v>3712</v>
      </c>
      <c r="G207" s="479">
        <f t="shared" si="2"/>
        <v>3340.8</v>
      </c>
      <c r="H207" s="948"/>
      <c r="I207" s="948"/>
    </row>
    <row r="208" spans="1:9">
      <c r="A208" s="440" t="s">
        <v>868</v>
      </c>
      <c r="B208" s="495"/>
      <c r="C208" s="481"/>
      <c r="D208" s="428"/>
      <c r="E208" s="429"/>
      <c r="F208" s="430"/>
      <c r="G208" s="411"/>
      <c r="H208" s="948"/>
      <c r="I208" s="948"/>
    </row>
    <row r="209" spans="1:10">
      <c r="A209" s="512">
        <v>1083575</v>
      </c>
      <c r="B209" s="513" t="s">
        <v>856</v>
      </c>
      <c r="C209" s="150" t="s">
        <v>869</v>
      </c>
      <c r="D209" s="514">
        <v>1</v>
      </c>
      <c r="E209" s="415">
        <v>0.13</v>
      </c>
      <c r="F209" s="416">
        <v>5349.12</v>
      </c>
      <c r="G209" s="479">
        <f t="shared" si="2"/>
        <v>4814.2079999999996</v>
      </c>
      <c r="H209" s="948"/>
      <c r="I209" s="948"/>
    </row>
    <row r="210" spans="1:10">
      <c r="A210" s="407" t="s">
        <v>858</v>
      </c>
      <c r="B210" s="497"/>
      <c r="C210" s="428"/>
      <c r="D210" s="428"/>
      <c r="E210" s="429"/>
      <c r="F210" s="430"/>
      <c r="G210" s="411"/>
      <c r="H210" s="948"/>
      <c r="I210" s="948"/>
    </row>
    <row r="211" spans="1:10" ht="30">
      <c r="A211" s="434">
        <v>1087162</v>
      </c>
      <c r="B211" s="483" t="s">
        <v>859</v>
      </c>
      <c r="C211" s="484"/>
      <c r="D211" s="414">
        <v>1</v>
      </c>
      <c r="E211" s="415">
        <v>2.72</v>
      </c>
      <c r="F211" s="416">
        <v>47183</v>
      </c>
      <c r="G211" s="417">
        <f t="shared" ref="G211:G255" si="3">F211-F211*$B$4/100</f>
        <v>42464.7</v>
      </c>
      <c r="H211" s="948"/>
      <c r="I211" s="948"/>
    </row>
    <row r="212" spans="1:10" ht="30">
      <c r="A212" s="437">
        <v>1087161</v>
      </c>
      <c r="B212" s="485" t="s">
        <v>860</v>
      </c>
      <c r="C212" s="438"/>
      <c r="D212" s="420">
        <v>1</v>
      </c>
      <c r="E212" s="421">
        <v>0.53800000000000003</v>
      </c>
      <c r="F212" s="416">
        <v>45775.360000000001</v>
      </c>
      <c r="G212" s="378">
        <f t="shared" si="3"/>
        <v>41197.824000000001</v>
      </c>
      <c r="H212" s="948"/>
      <c r="I212" s="948"/>
    </row>
    <row r="213" spans="1:10" ht="30">
      <c r="A213" s="437">
        <v>1087813</v>
      </c>
      <c r="B213" s="485" t="s">
        <v>861</v>
      </c>
      <c r="C213" s="438"/>
      <c r="D213" s="420">
        <v>1</v>
      </c>
      <c r="E213" s="421">
        <v>7.0000000000000007E-2</v>
      </c>
      <c r="F213" s="416">
        <v>14807.04</v>
      </c>
      <c r="G213" s="378">
        <f t="shared" si="3"/>
        <v>13326.336000000001</v>
      </c>
      <c r="H213" s="948"/>
      <c r="I213" s="948"/>
    </row>
    <row r="214" spans="1:10" ht="45">
      <c r="A214" s="437">
        <v>1087814</v>
      </c>
      <c r="B214" s="485" t="s">
        <v>862</v>
      </c>
      <c r="C214" s="438"/>
      <c r="D214" s="420">
        <v>1</v>
      </c>
      <c r="E214" s="421">
        <v>7.0000000000000007E-2</v>
      </c>
      <c r="F214" s="416">
        <v>16890</v>
      </c>
      <c r="G214" s="378">
        <f t="shared" si="3"/>
        <v>15201</v>
      </c>
      <c r="H214" s="948"/>
      <c r="I214" s="948"/>
    </row>
    <row r="215" spans="1:10" ht="30">
      <c r="A215" s="437">
        <v>1058426</v>
      </c>
      <c r="B215" s="419" t="s">
        <v>863</v>
      </c>
      <c r="C215" s="420"/>
      <c r="D215" s="420">
        <v>1</v>
      </c>
      <c r="E215" s="421">
        <v>0.54</v>
      </c>
      <c r="F215" s="416">
        <v>14871</v>
      </c>
      <c r="G215" s="378">
        <f t="shared" si="3"/>
        <v>13383.9</v>
      </c>
      <c r="H215" s="948"/>
      <c r="I215" s="948"/>
    </row>
    <row r="216" spans="1:10" ht="30">
      <c r="A216" s="418">
        <v>1058422</v>
      </c>
      <c r="B216" s="419" t="s">
        <v>864</v>
      </c>
      <c r="C216" s="420"/>
      <c r="D216" s="420">
        <v>1</v>
      </c>
      <c r="E216" s="421">
        <v>4.2000000000000003E-2</v>
      </c>
      <c r="F216" s="416">
        <v>4326</v>
      </c>
      <c r="G216" s="378">
        <f t="shared" si="3"/>
        <v>3893.4</v>
      </c>
      <c r="H216" s="948"/>
      <c r="I216" s="948"/>
    </row>
    <row r="217" spans="1:10" ht="30">
      <c r="A217" s="437">
        <v>1071684</v>
      </c>
      <c r="B217" s="419" t="s">
        <v>865</v>
      </c>
      <c r="C217" s="420"/>
      <c r="D217" s="420">
        <v>1</v>
      </c>
      <c r="E217" s="421">
        <v>6.3E-2</v>
      </c>
      <c r="F217" s="416">
        <v>1374</v>
      </c>
      <c r="G217" s="378">
        <f t="shared" si="3"/>
        <v>1236.5999999999999</v>
      </c>
      <c r="H217" s="948"/>
      <c r="I217" s="948"/>
    </row>
    <row r="218" spans="1:10">
      <c r="A218" s="97">
        <v>1071670</v>
      </c>
      <c r="B218" s="95" t="s">
        <v>870</v>
      </c>
      <c r="C218" s="96"/>
      <c r="D218" s="98">
        <v>1</v>
      </c>
      <c r="E218" s="515">
        <v>2.1</v>
      </c>
      <c r="F218" s="416">
        <v>17674</v>
      </c>
      <c r="G218" s="378">
        <f t="shared" si="3"/>
        <v>15906.6</v>
      </c>
      <c r="H218" s="948"/>
      <c r="I218" s="948"/>
    </row>
    <row r="219" spans="1:10">
      <c r="A219" s="407" t="s">
        <v>949</v>
      </c>
      <c r="B219" s="427"/>
      <c r="C219" s="428"/>
      <c r="D219" s="428"/>
      <c r="E219" s="429"/>
      <c r="F219" s="430"/>
      <c r="G219" s="411"/>
      <c r="H219" s="948"/>
      <c r="I219" s="948"/>
    </row>
    <row r="220" spans="1:10" s="85" customFormat="1">
      <c r="A220" s="157">
        <v>1086836</v>
      </c>
      <c r="B220" s="81" t="s">
        <v>950</v>
      </c>
      <c r="C220" s="397" t="s">
        <v>951</v>
      </c>
      <c r="D220" s="397">
        <v>200</v>
      </c>
      <c r="E220" s="116">
        <v>1.839</v>
      </c>
      <c r="F220" s="416">
        <v>8515</v>
      </c>
      <c r="G220" s="378">
        <f t="shared" si="3"/>
        <v>7663.5</v>
      </c>
      <c r="H220" s="948"/>
      <c r="I220" s="948"/>
      <c r="J220" s="395"/>
    </row>
    <row r="221" spans="1:10" s="85" customFormat="1">
      <c r="A221" s="157">
        <v>1086837</v>
      </c>
      <c r="B221" s="81" t="s">
        <v>950</v>
      </c>
      <c r="C221" s="397" t="s">
        <v>952</v>
      </c>
      <c r="D221" s="397">
        <v>200</v>
      </c>
      <c r="E221" s="116">
        <v>2</v>
      </c>
      <c r="F221" s="416">
        <v>9159</v>
      </c>
      <c r="G221" s="378">
        <f t="shared" si="3"/>
        <v>8243.1</v>
      </c>
      <c r="H221" s="948"/>
      <c r="I221" s="948"/>
      <c r="J221" s="395"/>
    </row>
    <row r="222" spans="1:10" s="85" customFormat="1">
      <c r="A222" s="516">
        <v>1095572</v>
      </c>
      <c r="B222" s="261" t="s">
        <v>950</v>
      </c>
      <c r="C222" s="271" t="s">
        <v>1832</v>
      </c>
      <c r="D222" s="271">
        <v>200</v>
      </c>
      <c r="E222" s="517">
        <v>3.2</v>
      </c>
      <c r="F222" s="447">
        <v>11906</v>
      </c>
      <c r="G222" s="378">
        <f t="shared" si="3"/>
        <v>10715.4</v>
      </c>
      <c r="H222" s="948"/>
      <c r="I222" s="948"/>
      <c r="J222" s="395"/>
    </row>
    <row r="223" spans="1:10" s="85" customFormat="1">
      <c r="A223" s="157">
        <v>1018147</v>
      </c>
      <c r="B223" s="81" t="s">
        <v>953</v>
      </c>
      <c r="C223" s="397" t="s">
        <v>954</v>
      </c>
      <c r="D223" s="397">
        <v>200</v>
      </c>
      <c r="E223" s="116">
        <v>2.41</v>
      </c>
      <c r="F223" s="416">
        <v>12017</v>
      </c>
      <c r="G223" s="378">
        <f t="shared" si="3"/>
        <v>10815.3</v>
      </c>
      <c r="H223" s="948"/>
      <c r="I223" s="948"/>
      <c r="J223" s="395"/>
    </row>
    <row r="224" spans="1:10" s="85" customFormat="1">
      <c r="A224" s="157">
        <v>1018148</v>
      </c>
      <c r="B224" s="81" t="s">
        <v>953</v>
      </c>
      <c r="C224" s="397" t="s">
        <v>955</v>
      </c>
      <c r="D224" s="397">
        <v>200</v>
      </c>
      <c r="E224" s="116">
        <v>2.64</v>
      </c>
      <c r="F224" s="416">
        <v>13967</v>
      </c>
      <c r="G224" s="378">
        <f t="shared" si="3"/>
        <v>12570.3</v>
      </c>
      <c r="H224" s="948"/>
      <c r="I224" s="948"/>
      <c r="J224" s="395"/>
    </row>
    <row r="225" spans="1:10">
      <c r="A225" s="407" t="s">
        <v>956</v>
      </c>
      <c r="B225" s="427"/>
      <c r="C225" s="428"/>
      <c r="D225" s="428"/>
      <c r="E225" s="429"/>
      <c r="F225" s="411"/>
      <c r="G225" s="411"/>
      <c r="H225" s="948"/>
      <c r="I225" s="948"/>
    </row>
    <row r="226" spans="1:10" s="85" customFormat="1">
      <c r="A226" s="157">
        <v>1018135</v>
      </c>
      <c r="B226" s="81" t="s">
        <v>957</v>
      </c>
      <c r="C226" s="397" t="s">
        <v>958</v>
      </c>
      <c r="D226" s="397">
        <v>200</v>
      </c>
      <c r="E226" s="116">
        <v>1.99</v>
      </c>
      <c r="F226" s="416">
        <v>8670</v>
      </c>
      <c r="G226" s="378">
        <f t="shared" si="3"/>
        <v>7803</v>
      </c>
      <c r="H226" s="948"/>
      <c r="I226" s="948"/>
      <c r="J226" s="395"/>
    </row>
    <row r="227" spans="1:10" s="85" customFormat="1">
      <c r="A227" s="157">
        <v>1018134</v>
      </c>
      <c r="B227" s="81" t="s">
        <v>957</v>
      </c>
      <c r="C227" s="397" t="s">
        <v>959</v>
      </c>
      <c r="D227" s="397">
        <v>200</v>
      </c>
      <c r="E227" s="116">
        <v>1.92</v>
      </c>
      <c r="F227" s="416">
        <v>7946</v>
      </c>
      <c r="G227" s="378">
        <f t="shared" si="3"/>
        <v>7151.4</v>
      </c>
      <c r="H227" s="948"/>
      <c r="I227" s="948"/>
      <c r="J227" s="395"/>
    </row>
    <row r="228" spans="1:10" s="85" customFormat="1">
      <c r="A228" s="328">
        <v>1018136</v>
      </c>
      <c r="B228" s="81" t="s">
        <v>957</v>
      </c>
      <c r="C228" s="329" t="s">
        <v>1856</v>
      </c>
      <c r="D228" s="329">
        <v>200</v>
      </c>
      <c r="E228" s="330">
        <v>2.33</v>
      </c>
      <c r="F228" s="416">
        <v>9861</v>
      </c>
      <c r="G228" s="378">
        <f t="shared" si="3"/>
        <v>8874.9</v>
      </c>
      <c r="H228" s="948"/>
      <c r="I228" s="948"/>
      <c r="J228" s="395"/>
    </row>
    <row r="229" spans="1:10" s="85" customFormat="1">
      <c r="A229" s="328"/>
      <c r="B229" s="331"/>
      <c r="C229" s="329"/>
      <c r="D229" s="329"/>
      <c r="E229" s="330"/>
      <c r="F229" s="471"/>
      <c r="G229" s="381"/>
      <c r="H229" s="948"/>
      <c r="I229" s="948"/>
      <c r="J229" s="395"/>
    </row>
    <row r="230" spans="1:10" s="85" customFormat="1">
      <c r="A230" s="157">
        <v>1018238</v>
      </c>
      <c r="B230" s="81" t="s">
        <v>960</v>
      </c>
      <c r="C230" s="397" t="s">
        <v>961</v>
      </c>
      <c r="D230" s="397">
        <v>200</v>
      </c>
      <c r="E230" s="116">
        <v>1.36</v>
      </c>
      <c r="F230" s="416">
        <v>5867</v>
      </c>
      <c r="G230" s="378">
        <f t="shared" si="3"/>
        <v>5280.3</v>
      </c>
      <c r="H230" s="948"/>
      <c r="I230" s="948"/>
      <c r="J230" s="395"/>
    </row>
    <row r="231" spans="1:10" s="85" customFormat="1">
      <c r="A231" s="157">
        <v>1018239</v>
      </c>
      <c r="B231" s="81" t="s">
        <v>960</v>
      </c>
      <c r="C231" s="397" t="s">
        <v>962</v>
      </c>
      <c r="D231" s="397">
        <v>200</v>
      </c>
      <c r="E231" s="116">
        <v>1.43</v>
      </c>
      <c r="F231" s="416">
        <v>6487</v>
      </c>
      <c r="G231" s="378">
        <f t="shared" si="3"/>
        <v>5838.3</v>
      </c>
      <c r="H231" s="948"/>
      <c r="I231" s="948"/>
      <c r="J231" s="395"/>
    </row>
    <row r="232" spans="1:10">
      <c r="A232" s="407" t="s">
        <v>963</v>
      </c>
      <c r="B232" s="427"/>
      <c r="C232" s="428"/>
      <c r="D232" s="428"/>
      <c r="E232" s="429"/>
      <c r="F232" s="430"/>
      <c r="G232" s="411"/>
      <c r="H232" s="948"/>
      <c r="I232" s="948"/>
    </row>
    <row r="233" spans="1:10" s="85" customFormat="1">
      <c r="A233" s="157">
        <v>1048688</v>
      </c>
      <c r="B233" s="81" t="s">
        <v>964</v>
      </c>
      <c r="C233" s="397" t="s">
        <v>965</v>
      </c>
      <c r="D233" s="397">
        <v>150</v>
      </c>
      <c r="E233" s="116">
        <v>0.67</v>
      </c>
      <c r="F233" s="416">
        <v>5402</v>
      </c>
      <c r="G233" s="378">
        <f t="shared" si="3"/>
        <v>4861.8</v>
      </c>
      <c r="H233" s="948"/>
      <c r="I233" s="948"/>
      <c r="J233" s="395"/>
    </row>
    <row r="234" spans="1:10" s="85" customFormat="1">
      <c r="A234" s="157">
        <v>1048687</v>
      </c>
      <c r="B234" s="81" t="s">
        <v>964</v>
      </c>
      <c r="C234" s="397" t="s">
        <v>966</v>
      </c>
      <c r="D234" s="397">
        <v>150</v>
      </c>
      <c r="E234" s="116">
        <v>0.57999999999999996</v>
      </c>
      <c r="F234" s="416">
        <v>5347</v>
      </c>
      <c r="G234" s="378">
        <f t="shared" si="3"/>
        <v>4812.3</v>
      </c>
      <c r="H234" s="948"/>
      <c r="I234" s="948"/>
      <c r="J234" s="395"/>
    </row>
    <row r="235" spans="1:10">
      <c r="A235" s="407" t="s">
        <v>967</v>
      </c>
      <c r="B235" s="427"/>
      <c r="C235" s="428"/>
      <c r="D235" s="428"/>
      <c r="E235" s="429"/>
      <c r="F235" s="430"/>
      <c r="G235" s="411"/>
      <c r="H235" s="948"/>
      <c r="I235" s="948"/>
    </row>
    <row r="236" spans="1:10" s="85" customFormat="1">
      <c r="A236" s="157">
        <v>1018125</v>
      </c>
      <c r="B236" s="81" t="s">
        <v>968</v>
      </c>
      <c r="C236" s="397" t="s">
        <v>969</v>
      </c>
      <c r="D236" s="397">
        <v>200</v>
      </c>
      <c r="E236" s="116">
        <v>1.47</v>
      </c>
      <c r="F236" s="416">
        <v>3817</v>
      </c>
      <c r="G236" s="378">
        <f t="shared" si="3"/>
        <v>3435.3</v>
      </c>
      <c r="H236" s="948"/>
      <c r="I236" s="948"/>
      <c r="J236" s="395"/>
    </row>
    <row r="237" spans="1:10">
      <c r="A237" s="407" t="s">
        <v>981</v>
      </c>
      <c r="B237" s="427"/>
      <c r="C237" s="428"/>
      <c r="D237" s="428"/>
      <c r="E237" s="429"/>
      <c r="F237" s="430"/>
      <c r="G237" s="411"/>
      <c r="H237" s="948"/>
      <c r="I237" s="948"/>
    </row>
    <row r="238" spans="1:10" s="85" customFormat="1">
      <c r="A238" s="157">
        <v>1018328</v>
      </c>
      <c r="B238" s="81" t="s">
        <v>983</v>
      </c>
      <c r="C238" s="397" t="s">
        <v>970</v>
      </c>
      <c r="D238" s="397">
        <v>1</v>
      </c>
      <c r="E238" s="116">
        <v>0.19</v>
      </c>
      <c r="F238" s="416">
        <v>5653.76</v>
      </c>
      <c r="G238" s="378">
        <f t="shared" si="3"/>
        <v>5088.384</v>
      </c>
      <c r="H238" s="948"/>
      <c r="I238" s="948"/>
      <c r="J238" s="395"/>
    </row>
    <row r="239" spans="1:10" s="85" customFormat="1">
      <c r="A239" s="157">
        <v>1018329</v>
      </c>
      <c r="B239" s="81" t="s">
        <v>983</v>
      </c>
      <c r="C239" s="397" t="s">
        <v>971</v>
      </c>
      <c r="D239" s="397">
        <v>1</v>
      </c>
      <c r="E239" s="116">
        <v>0.27900000000000003</v>
      </c>
      <c r="F239" s="416">
        <v>6298.88</v>
      </c>
      <c r="G239" s="378">
        <f t="shared" si="3"/>
        <v>5668.9920000000002</v>
      </c>
      <c r="H239" s="948"/>
      <c r="I239" s="948"/>
      <c r="J239" s="395"/>
    </row>
    <row r="240" spans="1:10" s="85" customFormat="1">
      <c r="A240" s="518">
        <v>1018330</v>
      </c>
      <c r="B240" s="81" t="s">
        <v>983</v>
      </c>
      <c r="C240" s="316" t="s">
        <v>1833</v>
      </c>
      <c r="D240" s="316">
        <v>1</v>
      </c>
      <c r="E240" s="464">
        <v>0.57999999999999996</v>
      </c>
      <c r="F240" s="416">
        <v>8058.88</v>
      </c>
      <c r="G240" s="378">
        <f t="shared" si="3"/>
        <v>7252.9920000000002</v>
      </c>
      <c r="H240" s="948"/>
      <c r="I240" s="948"/>
      <c r="J240" s="395"/>
    </row>
    <row r="241" spans="1:10">
      <c r="A241" s="407" t="s">
        <v>980</v>
      </c>
      <c r="B241" s="427"/>
      <c r="C241" s="428"/>
      <c r="D241" s="428"/>
      <c r="E241" s="429"/>
      <c r="F241" s="430"/>
      <c r="G241" s="411"/>
      <c r="H241" s="948"/>
      <c r="I241" s="948"/>
    </row>
    <row r="242" spans="1:10" s="85" customFormat="1">
      <c r="A242" s="157">
        <v>1018336</v>
      </c>
      <c r="B242" s="81" t="s">
        <v>984</v>
      </c>
      <c r="C242" s="397" t="s">
        <v>972</v>
      </c>
      <c r="D242" s="397">
        <v>1</v>
      </c>
      <c r="E242" s="116">
        <v>0.19400000000000001</v>
      </c>
      <c r="F242" s="416">
        <v>5653.76</v>
      </c>
      <c r="G242" s="378">
        <f t="shared" si="3"/>
        <v>5088.384</v>
      </c>
      <c r="H242" s="948"/>
      <c r="I242" s="948"/>
      <c r="J242" s="395"/>
    </row>
    <row r="243" spans="1:10" s="85" customFormat="1">
      <c r="A243" s="518">
        <v>1018338</v>
      </c>
      <c r="B243" s="81" t="s">
        <v>984</v>
      </c>
      <c r="C243" s="316" t="s">
        <v>1834</v>
      </c>
      <c r="D243" s="316">
        <v>1</v>
      </c>
      <c r="E243" s="317">
        <v>0.26100000000000001</v>
      </c>
      <c r="F243" s="416">
        <v>6298.88</v>
      </c>
      <c r="G243" s="378">
        <f t="shared" si="3"/>
        <v>5668.9920000000002</v>
      </c>
      <c r="H243" s="948"/>
      <c r="I243" s="948"/>
      <c r="J243" s="395"/>
    </row>
    <row r="244" spans="1:10">
      <c r="A244" s="407" t="s">
        <v>982</v>
      </c>
      <c r="B244" s="427"/>
      <c r="C244" s="428"/>
      <c r="D244" s="428"/>
      <c r="E244" s="429"/>
      <c r="F244" s="430"/>
      <c r="G244" s="411"/>
      <c r="H244" s="948"/>
      <c r="I244" s="948"/>
    </row>
    <row r="245" spans="1:10" s="85" customFormat="1">
      <c r="A245" s="265">
        <v>1018316</v>
      </c>
      <c r="B245" s="261" t="s">
        <v>973</v>
      </c>
      <c r="C245" s="271" t="s">
        <v>974</v>
      </c>
      <c r="D245" s="271">
        <v>1</v>
      </c>
      <c r="E245" s="260">
        <v>0.15</v>
      </c>
      <c r="F245" s="447">
        <v>8984.32</v>
      </c>
      <c r="G245" s="376">
        <f t="shared" si="3"/>
        <v>8085.8879999999999</v>
      </c>
      <c r="H245" s="948"/>
      <c r="I245" s="948"/>
      <c r="J245" s="395"/>
    </row>
    <row r="246" spans="1:10" s="85" customFormat="1">
      <c r="A246" s="328"/>
      <c r="B246" s="331"/>
      <c r="C246" s="329"/>
      <c r="D246" s="329"/>
      <c r="E246" s="330"/>
      <c r="F246" s="519"/>
      <c r="G246" s="381"/>
      <c r="H246" s="948"/>
      <c r="I246" s="948"/>
      <c r="J246" s="395"/>
    </row>
    <row r="247" spans="1:10" s="85" customFormat="1">
      <c r="A247" s="265">
        <v>1034305</v>
      </c>
      <c r="B247" s="261" t="s">
        <v>975</v>
      </c>
      <c r="C247" s="271" t="s">
        <v>976</v>
      </c>
      <c r="D247" s="271">
        <v>1</v>
      </c>
      <c r="E247" s="260">
        <v>0.33</v>
      </c>
      <c r="F247" s="447">
        <v>12065.28</v>
      </c>
      <c r="G247" s="376">
        <f t="shared" si="3"/>
        <v>10858.752</v>
      </c>
      <c r="H247" s="948"/>
      <c r="I247" s="948"/>
      <c r="J247" s="395"/>
    </row>
    <row r="248" spans="1:10" s="85" customFormat="1">
      <c r="A248" s="265">
        <v>1018309</v>
      </c>
      <c r="B248" s="261" t="s">
        <v>975</v>
      </c>
      <c r="C248" s="271" t="s">
        <v>977</v>
      </c>
      <c r="D248" s="271">
        <v>1</v>
      </c>
      <c r="E248" s="260">
        <v>0.44</v>
      </c>
      <c r="F248" s="447">
        <v>19720.96</v>
      </c>
      <c r="G248" s="376">
        <f t="shared" si="3"/>
        <v>17748.863999999998</v>
      </c>
      <c r="H248" s="948"/>
      <c r="I248" s="948"/>
      <c r="J248" s="395"/>
    </row>
    <row r="249" spans="1:10" s="85" customFormat="1">
      <c r="A249" s="516">
        <v>1018245</v>
      </c>
      <c r="B249" s="261" t="s">
        <v>975</v>
      </c>
      <c r="C249" s="271" t="s">
        <v>1839</v>
      </c>
      <c r="D249" s="271">
        <v>1</v>
      </c>
      <c r="E249" s="260">
        <v>0.36</v>
      </c>
      <c r="F249" s="447">
        <v>12065.28</v>
      </c>
      <c r="G249" s="376">
        <f t="shared" si="3"/>
        <v>10858.752</v>
      </c>
      <c r="H249" s="948"/>
      <c r="I249" s="948"/>
      <c r="J249" s="395"/>
    </row>
    <row r="250" spans="1:10" s="85" customFormat="1">
      <c r="A250" s="520"/>
      <c r="B250" s="331"/>
      <c r="C250" s="329"/>
      <c r="D250" s="329"/>
      <c r="E250" s="330"/>
      <c r="F250" s="519"/>
      <c r="G250" s="381"/>
      <c r="H250" s="948"/>
      <c r="I250" s="948"/>
      <c r="J250" s="395"/>
    </row>
    <row r="251" spans="1:10" s="85" customFormat="1">
      <c r="A251" s="265">
        <v>1018306</v>
      </c>
      <c r="B251" s="261" t="s">
        <v>978</v>
      </c>
      <c r="C251" s="271" t="s">
        <v>979</v>
      </c>
      <c r="D251" s="271">
        <v>1</v>
      </c>
      <c r="E251" s="260">
        <v>0.49</v>
      </c>
      <c r="F251" s="447">
        <v>20925.440000000002</v>
      </c>
      <c r="G251" s="376">
        <f t="shared" si="3"/>
        <v>18832.896000000001</v>
      </c>
      <c r="H251" s="948"/>
      <c r="I251" s="948"/>
      <c r="J251" s="395"/>
    </row>
    <row r="252" spans="1:10" s="85" customFormat="1">
      <c r="A252" s="516">
        <v>1094252</v>
      </c>
      <c r="B252" s="261" t="s">
        <v>978</v>
      </c>
      <c r="C252" s="271" t="s">
        <v>977</v>
      </c>
      <c r="D252" s="271">
        <v>1</v>
      </c>
      <c r="E252" s="260">
        <v>5.5</v>
      </c>
      <c r="F252" s="447">
        <v>12870.4</v>
      </c>
      <c r="G252" s="376">
        <f t="shared" si="3"/>
        <v>11583.36</v>
      </c>
      <c r="H252" s="948"/>
      <c r="I252" s="948"/>
      <c r="J252" s="395"/>
    </row>
    <row r="253" spans="1:10" s="85" customFormat="1">
      <c r="A253" s="516">
        <v>1086838</v>
      </c>
      <c r="B253" s="261" t="s">
        <v>978</v>
      </c>
      <c r="C253" s="271" t="s">
        <v>1838</v>
      </c>
      <c r="D253" s="271">
        <v>1</v>
      </c>
      <c r="E253" s="260">
        <v>0.4</v>
      </c>
      <c r="F253" s="447">
        <v>12870.4</v>
      </c>
      <c r="G253" s="376">
        <f t="shared" si="3"/>
        <v>11583.36</v>
      </c>
      <c r="H253" s="948"/>
      <c r="I253" s="948"/>
      <c r="J253" s="395"/>
    </row>
    <row r="254" spans="1:10" s="85" customFormat="1">
      <c r="A254" s="521" t="s">
        <v>1835</v>
      </c>
      <c r="B254" s="399"/>
      <c r="C254" s="400"/>
      <c r="D254" s="401"/>
      <c r="E254" s="315"/>
      <c r="F254" s="522"/>
      <c r="G254" s="400"/>
      <c r="H254" s="948"/>
      <c r="I254" s="948"/>
      <c r="J254" s="395"/>
    </row>
    <row r="255" spans="1:10" s="85" customFormat="1">
      <c r="A255" s="516">
        <v>1091505</v>
      </c>
      <c r="B255" s="402" t="s">
        <v>1836</v>
      </c>
      <c r="C255" s="271" t="s">
        <v>1837</v>
      </c>
      <c r="D255" s="271">
        <v>1</v>
      </c>
      <c r="E255" s="260">
        <v>0.121</v>
      </c>
      <c r="F255" s="447">
        <v>5653.76</v>
      </c>
      <c r="G255" s="376">
        <f t="shared" si="3"/>
        <v>5088.384</v>
      </c>
      <c r="H255" s="948"/>
      <c r="I255" s="948"/>
      <c r="J255" s="395"/>
    </row>
    <row r="256" spans="1:10">
      <c r="A256" s="117" t="s">
        <v>1026</v>
      </c>
      <c r="F256" s="523" t="s">
        <v>501</v>
      </c>
      <c r="H256" s="948"/>
      <c r="I256" s="948"/>
    </row>
  </sheetData>
  <autoFilter ref="A6:G256"/>
  <customSheetViews>
    <customSheetView guid="{76FA2CE7-179E-4731-B7AE-63C5E5E79002}" scale="75" showAutoFilter="1" topLeftCell="A205">
      <selection activeCell="Q51" sqref="Q51"/>
      <pageMargins left="0.7" right="0.7" top="0.75" bottom="0.75" header="0.3" footer="0.3"/>
      <autoFilter ref="A6:G3522"/>
    </customSheetView>
    <customSheetView guid="{24F900A2-7147-4318-9E77-2B71404314A7}" scale="75" showAutoFilter="1" topLeftCell="A205">
      <selection activeCell="F230" sqref="F230"/>
      <pageMargins left="0.7" right="0.7" top="0.75" bottom="0.75" header="0.3" footer="0.3"/>
      <autoFilter ref="A6:G3522"/>
    </customSheetView>
    <customSheetView guid="{A02336A9-D2FB-4D03-950A-00B6EBD6A28C}" scale="75" showAutoFilter="1" topLeftCell="A205">
      <selection activeCell="F230" sqref="F230"/>
      <pageMargins left="0.7" right="0.7" top="0.75" bottom="0.75" header="0.3" footer="0.3"/>
      <autoFilter ref="A6:G3522"/>
    </customSheetView>
    <customSheetView guid="{3E3E5346-F5D1-49F5-AB0E-78170B65853C}" scale="75" showAutoFilter="1" topLeftCell="A205">
      <selection activeCell="F230" sqref="F230"/>
      <pageMargins left="0.7" right="0.7" top="0.75" bottom="0.75" header="0.3" footer="0.3"/>
      <autoFilter ref="A6:G3522"/>
    </customSheetView>
    <customSheetView guid="{D7CF3121-CFC0-4E70-8DCD-811E30042E24}" scale="75" showAutoFilter="1" topLeftCell="A205">
      <selection activeCell="F230" sqref="F230"/>
      <pageMargins left="0.7" right="0.7" top="0.75" bottom="0.75" header="0.3" footer="0.3"/>
      <autoFilter ref="A6:G3518"/>
    </customSheetView>
    <customSheetView guid="{A76FD505-AF56-4CD8-967A-59C705AF567C}" scale="75" showAutoFilter="1" topLeftCell="A205">
      <selection activeCell="F230" sqref="F230"/>
      <pageMargins left="0.7" right="0.7" top="0.75" bottom="0.75" header="0.3" footer="0.3"/>
      <autoFilter ref="A6:G3518"/>
    </customSheetView>
    <customSheetView guid="{C23E91BF-4A86-4D00-A577-1A263DDCB8BC}" scale="75" showAutoFilter="1" topLeftCell="A130">
      <selection activeCell="C163" sqref="C163"/>
      <pageMargins left="0.7" right="0.7" top="0.75" bottom="0.75" header="0.3" footer="0.3"/>
      <autoFilter ref="A6:G3522"/>
    </customSheetView>
    <customSheetView guid="{94E74550-0B2B-4B3C-8E97-CCCC46023914}" scale="75" showAutoFilter="1" topLeftCell="A205">
      <selection activeCell="F230" sqref="F230"/>
      <pageMargins left="0.7" right="0.7" top="0.75" bottom="0.75" header="0.3" footer="0.3"/>
      <autoFilter ref="A6:G3522"/>
    </customSheetView>
  </customSheetViews>
  <mergeCells count="1">
    <mergeCell ref="A1:G1"/>
  </mergeCells>
  <conditionalFormatting sqref="A7">
    <cfRule type="duplicateValues" dxfId="358" priority="777"/>
  </conditionalFormatting>
  <conditionalFormatting sqref="A7">
    <cfRule type="duplicateValues" dxfId="357" priority="778"/>
    <cfRule type="duplicateValues" dxfId="356" priority="779"/>
    <cfRule type="duplicateValues" dxfId="355" priority="780"/>
    <cfRule type="duplicateValues" dxfId="354" priority="781"/>
  </conditionalFormatting>
  <conditionalFormatting sqref="A8:A13">
    <cfRule type="duplicateValues" dxfId="353" priority="766"/>
  </conditionalFormatting>
  <conditionalFormatting sqref="A8:A13">
    <cfRule type="duplicateValues" dxfId="352" priority="767"/>
    <cfRule type="duplicateValues" dxfId="351" priority="768"/>
    <cfRule type="duplicateValues" dxfId="350" priority="769"/>
    <cfRule type="duplicateValues" dxfId="349" priority="770"/>
  </conditionalFormatting>
  <conditionalFormatting sqref="A10:A13">
    <cfRule type="duplicateValues" dxfId="348" priority="765"/>
  </conditionalFormatting>
  <conditionalFormatting sqref="A15:A20">
    <cfRule type="duplicateValues" dxfId="347" priority="753"/>
  </conditionalFormatting>
  <conditionalFormatting sqref="A15:A20">
    <cfRule type="duplicateValues" dxfId="346" priority="754"/>
    <cfRule type="duplicateValues" dxfId="345" priority="755"/>
    <cfRule type="duplicateValues" dxfId="344" priority="756"/>
    <cfRule type="duplicateValues" dxfId="343" priority="757"/>
  </conditionalFormatting>
  <conditionalFormatting sqref="A22:A26">
    <cfRule type="duplicateValues" dxfId="342" priority="741"/>
  </conditionalFormatting>
  <conditionalFormatting sqref="A22:A26">
    <cfRule type="duplicateValues" dxfId="341" priority="742"/>
    <cfRule type="duplicateValues" dxfId="340" priority="743"/>
    <cfRule type="duplicateValues" dxfId="339" priority="744"/>
    <cfRule type="duplicateValues" dxfId="338" priority="745"/>
  </conditionalFormatting>
  <conditionalFormatting sqref="A27:A30 A36:A38 A40:A43 A32:A34">
    <cfRule type="duplicateValues" dxfId="337" priority="729"/>
  </conditionalFormatting>
  <conditionalFormatting sqref="A27:A30 A36:A38 A40:A43 A32:A34">
    <cfRule type="duplicateValues" dxfId="336" priority="730"/>
    <cfRule type="duplicateValues" dxfId="335" priority="731"/>
    <cfRule type="duplicateValues" dxfId="334" priority="732"/>
    <cfRule type="duplicateValues" dxfId="333" priority="733"/>
  </conditionalFormatting>
  <conditionalFormatting sqref="A27:A30 A32:A34">
    <cfRule type="duplicateValues" dxfId="332" priority="734"/>
  </conditionalFormatting>
  <conditionalFormatting sqref="A44">
    <cfRule type="duplicateValues" dxfId="331" priority="717"/>
  </conditionalFormatting>
  <conditionalFormatting sqref="A44">
    <cfRule type="duplicateValues" dxfId="330" priority="718"/>
    <cfRule type="duplicateValues" dxfId="329" priority="719"/>
    <cfRule type="duplicateValues" dxfId="328" priority="720"/>
    <cfRule type="duplicateValues" dxfId="327" priority="721"/>
  </conditionalFormatting>
  <conditionalFormatting sqref="A46:A50">
    <cfRule type="duplicateValues" dxfId="326" priority="705"/>
  </conditionalFormatting>
  <conditionalFormatting sqref="A46:A50">
    <cfRule type="duplicateValues" dxfId="325" priority="706"/>
    <cfRule type="duplicateValues" dxfId="324" priority="707"/>
    <cfRule type="duplicateValues" dxfId="323" priority="708"/>
    <cfRule type="duplicateValues" dxfId="322" priority="709"/>
  </conditionalFormatting>
  <conditionalFormatting sqref="A51:A55">
    <cfRule type="duplicateValues" dxfId="321" priority="693"/>
  </conditionalFormatting>
  <conditionalFormatting sqref="A51:A55">
    <cfRule type="duplicateValues" dxfId="320" priority="694"/>
    <cfRule type="duplicateValues" dxfId="319" priority="695"/>
    <cfRule type="duplicateValues" dxfId="318" priority="696"/>
    <cfRule type="duplicateValues" dxfId="317" priority="697"/>
  </conditionalFormatting>
  <conditionalFormatting sqref="A56:A60">
    <cfRule type="duplicateValues" dxfId="316" priority="681"/>
  </conditionalFormatting>
  <conditionalFormatting sqref="A56:A60">
    <cfRule type="duplicateValues" dxfId="315" priority="682"/>
    <cfRule type="duplicateValues" dxfId="314" priority="683"/>
    <cfRule type="duplicateValues" dxfId="313" priority="684"/>
    <cfRule type="duplicateValues" dxfId="312" priority="685"/>
  </conditionalFormatting>
  <conditionalFormatting sqref="A66:A84">
    <cfRule type="duplicateValues" dxfId="311" priority="657"/>
  </conditionalFormatting>
  <conditionalFormatting sqref="A66:A84">
    <cfRule type="duplicateValues" dxfId="310" priority="658"/>
    <cfRule type="duplicateValues" dxfId="309" priority="659"/>
    <cfRule type="duplicateValues" dxfId="308" priority="660"/>
    <cfRule type="duplicateValues" dxfId="307" priority="661"/>
  </conditionalFormatting>
  <conditionalFormatting sqref="A85:A91">
    <cfRule type="duplicateValues" dxfId="306" priority="645"/>
  </conditionalFormatting>
  <conditionalFormatting sqref="A86:A91">
    <cfRule type="duplicateValues" dxfId="305" priority="646"/>
    <cfRule type="duplicateValues" dxfId="304" priority="647"/>
    <cfRule type="duplicateValues" dxfId="303" priority="648"/>
    <cfRule type="duplicateValues" dxfId="302" priority="649"/>
  </conditionalFormatting>
  <conditionalFormatting sqref="A86:A91">
    <cfRule type="duplicateValues" dxfId="301" priority="650"/>
  </conditionalFormatting>
  <conditionalFormatting sqref="A92:A93">
    <cfRule type="duplicateValues" dxfId="300" priority="639"/>
  </conditionalFormatting>
  <conditionalFormatting sqref="A92:A93">
    <cfRule type="duplicateValues" dxfId="299" priority="640"/>
    <cfRule type="duplicateValues" dxfId="298" priority="641"/>
    <cfRule type="duplicateValues" dxfId="297" priority="642"/>
    <cfRule type="duplicateValues" dxfId="296" priority="643"/>
  </conditionalFormatting>
  <conditionalFormatting sqref="A94:A100">
    <cfRule type="duplicateValues" dxfId="295" priority="627"/>
  </conditionalFormatting>
  <conditionalFormatting sqref="A94:A100">
    <cfRule type="duplicateValues" dxfId="294" priority="628"/>
    <cfRule type="duplicateValues" dxfId="293" priority="629"/>
    <cfRule type="duplicateValues" dxfId="292" priority="630"/>
    <cfRule type="duplicateValues" dxfId="291" priority="631"/>
  </conditionalFormatting>
  <conditionalFormatting sqref="A101:A104">
    <cfRule type="duplicateValues" dxfId="290" priority="615"/>
  </conditionalFormatting>
  <conditionalFormatting sqref="A101:A104">
    <cfRule type="duplicateValues" dxfId="289" priority="616"/>
    <cfRule type="duplicateValues" dxfId="288" priority="617"/>
    <cfRule type="duplicateValues" dxfId="287" priority="618"/>
    <cfRule type="duplicateValues" dxfId="286" priority="619"/>
  </conditionalFormatting>
  <conditionalFormatting sqref="A105:A106">
    <cfRule type="duplicateValues" dxfId="285" priority="610"/>
  </conditionalFormatting>
  <conditionalFormatting sqref="A105:A106">
    <cfRule type="duplicateValues" dxfId="284" priority="611"/>
    <cfRule type="duplicateValues" dxfId="283" priority="612"/>
    <cfRule type="duplicateValues" dxfId="282" priority="613"/>
    <cfRule type="duplicateValues" dxfId="281" priority="614"/>
  </conditionalFormatting>
  <conditionalFormatting sqref="A107:A111">
    <cfRule type="duplicateValues" dxfId="280" priority="598"/>
  </conditionalFormatting>
  <conditionalFormatting sqref="A107:A111">
    <cfRule type="duplicateValues" dxfId="279" priority="599"/>
    <cfRule type="duplicateValues" dxfId="278" priority="600"/>
    <cfRule type="duplicateValues" dxfId="277" priority="601"/>
    <cfRule type="duplicateValues" dxfId="276" priority="602"/>
  </conditionalFormatting>
  <conditionalFormatting sqref="A115:A117 A112:A113">
    <cfRule type="duplicateValues" dxfId="275" priority="593"/>
  </conditionalFormatting>
  <conditionalFormatting sqref="A115:A117 A112:A113">
    <cfRule type="duplicateValues" dxfId="274" priority="594"/>
    <cfRule type="duplicateValues" dxfId="273" priority="595"/>
    <cfRule type="duplicateValues" dxfId="272" priority="596"/>
    <cfRule type="duplicateValues" dxfId="271" priority="597"/>
  </conditionalFormatting>
  <conditionalFormatting sqref="A114">
    <cfRule type="duplicateValues" dxfId="270" priority="581"/>
  </conditionalFormatting>
  <conditionalFormatting sqref="A114">
    <cfRule type="duplicateValues" dxfId="269" priority="582"/>
    <cfRule type="duplicateValues" dxfId="268" priority="583"/>
    <cfRule type="duplicateValues" dxfId="267" priority="584"/>
    <cfRule type="duplicateValues" dxfId="266" priority="585"/>
  </conditionalFormatting>
  <conditionalFormatting sqref="A118:A123">
    <cfRule type="duplicateValues" dxfId="265" priority="569"/>
  </conditionalFormatting>
  <conditionalFormatting sqref="A118:A123">
    <cfRule type="duplicateValues" dxfId="264" priority="570"/>
    <cfRule type="duplicateValues" dxfId="263" priority="571"/>
    <cfRule type="duplicateValues" dxfId="262" priority="572"/>
    <cfRule type="duplicateValues" dxfId="261" priority="573"/>
  </conditionalFormatting>
  <conditionalFormatting sqref="A125:A126">
    <cfRule type="duplicateValues" dxfId="260" priority="552"/>
  </conditionalFormatting>
  <conditionalFormatting sqref="A125:A126">
    <cfRule type="duplicateValues" dxfId="259" priority="553"/>
    <cfRule type="duplicateValues" dxfId="258" priority="554"/>
    <cfRule type="duplicateValues" dxfId="257" priority="555"/>
    <cfRule type="duplicateValues" dxfId="256" priority="556"/>
  </conditionalFormatting>
  <conditionalFormatting sqref="A124 A127:A130">
    <cfRule type="duplicateValues" dxfId="255" priority="564"/>
  </conditionalFormatting>
  <conditionalFormatting sqref="A124 A127:A130">
    <cfRule type="duplicateValues" dxfId="254" priority="565"/>
    <cfRule type="duplicateValues" dxfId="253" priority="566"/>
    <cfRule type="duplicateValues" dxfId="252" priority="567"/>
    <cfRule type="duplicateValues" dxfId="251" priority="568"/>
  </conditionalFormatting>
  <conditionalFormatting sqref="A132:A133">
    <cfRule type="duplicateValues" dxfId="250" priority="540"/>
  </conditionalFormatting>
  <conditionalFormatting sqref="A132:A133">
    <cfRule type="duplicateValues" dxfId="249" priority="541"/>
    <cfRule type="duplicateValues" dxfId="248" priority="542"/>
    <cfRule type="duplicateValues" dxfId="247" priority="543"/>
    <cfRule type="duplicateValues" dxfId="246" priority="544"/>
  </conditionalFormatting>
  <conditionalFormatting sqref="A135:A137">
    <cfRule type="duplicateValues" dxfId="245" priority="528"/>
  </conditionalFormatting>
  <conditionalFormatting sqref="A135:A137">
    <cfRule type="duplicateValues" dxfId="244" priority="529"/>
    <cfRule type="duplicateValues" dxfId="243" priority="530"/>
    <cfRule type="duplicateValues" dxfId="242" priority="531"/>
    <cfRule type="duplicateValues" dxfId="241" priority="532"/>
  </conditionalFormatting>
  <conditionalFormatting sqref="A138:A139">
    <cfRule type="duplicateValues" dxfId="240" priority="516"/>
  </conditionalFormatting>
  <conditionalFormatting sqref="A138:A139">
    <cfRule type="duplicateValues" dxfId="239" priority="517"/>
    <cfRule type="duplicateValues" dxfId="238" priority="518"/>
    <cfRule type="duplicateValues" dxfId="237" priority="519"/>
    <cfRule type="duplicateValues" dxfId="236" priority="520"/>
  </conditionalFormatting>
  <conditionalFormatting sqref="A140:A141">
    <cfRule type="duplicateValues" dxfId="235" priority="504"/>
  </conditionalFormatting>
  <conditionalFormatting sqref="A140:A141">
    <cfRule type="duplicateValues" dxfId="234" priority="505"/>
    <cfRule type="duplicateValues" dxfId="233" priority="506"/>
    <cfRule type="duplicateValues" dxfId="232" priority="507"/>
    <cfRule type="duplicateValues" dxfId="231" priority="508"/>
  </conditionalFormatting>
  <conditionalFormatting sqref="A142:A143">
    <cfRule type="duplicateValues" dxfId="230" priority="492"/>
  </conditionalFormatting>
  <conditionalFormatting sqref="A142:A143">
    <cfRule type="duplicateValues" dxfId="229" priority="493"/>
    <cfRule type="duplicateValues" dxfId="228" priority="494"/>
    <cfRule type="duplicateValues" dxfId="227" priority="495"/>
    <cfRule type="duplicateValues" dxfId="226" priority="496"/>
  </conditionalFormatting>
  <conditionalFormatting sqref="A144:A145">
    <cfRule type="duplicateValues" dxfId="225" priority="480"/>
  </conditionalFormatting>
  <conditionalFormatting sqref="A144:A145">
    <cfRule type="duplicateValues" dxfId="224" priority="481"/>
    <cfRule type="duplicateValues" dxfId="223" priority="482"/>
    <cfRule type="duplicateValues" dxfId="222" priority="483"/>
    <cfRule type="duplicateValues" dxfId="221" priority="484"/>
  </conditionalFormatting>
  <conditionalFormatting sqref="A146:A151 A154">
    <cfRule type="duplicateValues" dxfId="220" priority="475"/>
  </conditionalFormatting>
  <conditionalFormatting sqref="A146:A151 A154">
    <cfRule type="duplicateValues" dxfId="219" priority="476"/>
    <cfRule type="duplicateValues" dxfId="218" priority="477"/>
    <cfRule type="duplicateValues" dxfId="217" priority="478"/>
    <cfRule type="duplicateValues" dxfId="216" priority="479"/>
  </conditionalFormatting>
  <conditionalFormatting sqref="A155:A156">
    <cfRule type="duplicateValues" dxfId="215" priority="463"/>
  </conditionalFormatting>
  <conditionalFormatting sqref="A155:A156">
    <cfRule type="duplicateValues" dxfId="214" priority="464"/>
    <cfRule type="duplicateValues" dxfId="213" priority="465"/>
    <cfRule type="duplicateValues" dxfId="212" priority="466"/>
    <cfRule type="duplicateValues" dxfId="211" priority="467"/>
  </conditionalFormatting>
  <conditionalFormatting sqref="A157:A158">
    <cfRule type="duplicateValues" dxfId="210" priority="451"/>
  </conditionalFormatting>
  <conditionalFormatting sqref="A157:A158">
    <cfRule type="duplicateValues" dxfId="209" priority="452"/>
    <cfRule type="duplicateValues" dxfId="208" priority="453"/>
    <cfRule type="duplicateValues" dxfId="207" priority="454"/>
    <cfRule type="duplicateValues" dxfId="206" priority="455"/>
  </conditionalFormatting>
  <conditionalFormatting sqref="A152 A159:A161">
    <cfRule type="duplicateValues" dxfId="205" priority="446"/>
  </conditionalFormatting>
  <conditionalFormatting sqref="A152 A159:A161">
    <cfRule type="duplicateValues" dxfId="204" priority="447"/>
    <cfRule type="duplicateValues" dxfId="203" priority="448"/>
    <cfRule type="duplicateValues" dxfId="202" priority="449"/>
    <cfRule type="duplicateValues" dxfId="201" priority="450"/>
  </conditionalFormatting>
  <conditionalFormatting sqref="A175">
    <cfRule type="duplicateValues" dxfId="200" priority="422"/>
  </conditionalFormatting>
  <conditionalFormatting sqref="A175">
    <cfRule type="duplicateValues" dxfId="199" priority="423"/>
    <cfRule type="duplicateValues" dxfId="198" priority="424"/>
    <cfRule type="duplicateValues" dxfId="197" priority="425"/>
    <cfRule type="duplicateValues" dxfId="196" priority="426"/>
  </conditionalFormatting>
  <conditionalFormatting sqref="A176">
    <cfRule type="duplicateValues" dxfId="195" priority="410"/>
  </conditionalFormatting>
  <conditionalFormatting sqref="A176">
    <cfRule type="duplicateValues" dxfId="194" priority="411"/>
    <cfRule type="duplicateValues" dxfId="193" priority="412"/>
    <cfRule type="duplicateValues" dxfId="192" priority="413"/>
    <cfRule type="duplicateValues" dxfId="191" priority="414"/>
  </conditionalFormatting>
  <conditionalFormatting sqref="A177">
    <cfRule type="duplicateValues" dxfId="190" priority="398"/>
  </conditionalFormatting>
  <conditionalFormatting sqref="A177">
    <cfRule type="duplicateValues" dxfId="189" priority="399"/>
    <cfRule type="duplicateValues" dxfId="188" priority="400"/>
    <cfRule type="duplicateValues" dxfId="187" priority="401"/>
    <cfRule type="duplicateValues" dxfId="186" priority="402"/>
  </conditionalFormatting>
  <conditionalFormatting sqref="A180 A178">
    <cfRule type="duplicateValues" dxfId="185" priority="393"/>
  </conditionalFormatting>
  <conditionalFormatting sqref="A180 A178">
    <cfRule type="duplicateValues" dxfId="184" priority="394"/>
    <cfRule type="duplicateValues" dxfId="183" priority="395"/>
    <cfRule type="duplicateValues" dxfId="182" priority="396"/>
    <cfRule type="duplicateValues" dxfId="181" priority="397"/>
  </conditionalFormatting>
  <conditionalFormatting sqref="A181:A182">
    <cfRule type="duplicateValues" dxfId="180" priority="381"/>
  </conditionalFormatting>
  <conditionalFormatting sqref="A181:A182">
    <cfRule type="duplicateValues" dxfId="179" priority="382"/>
    <cfRule type="duplicateValues" dxfId="178" priority="383"/>
    <cfRule type="duplicateValues" dxfId="177" priority="384"/>
    <cfRule type="duplicateValues" dxfId="176" priority="385"/>
  </conditionalFormatting>
  <conditionalFormatting sqref="A183:A194">
    <cfRule type="duplicateValues" dxfId="175" priority="369"/>
  </conditionalFormatting>
  <conditionalFormatting sqref="A183:A194">
    <cfRule type="duplicateValues" dxfId="174" priority="370"/>
    <cfRule type="duplicateValues" dxfId="173" priority="371"/>
    <cfRule type="duplicateValues" dxfId="172" priority="372"/>
    <cfRule type="duplicateValues" dxfId="171" priority="373"/>
  </conditionalFormatting>
  <conditionalFormatting sqref="A207 A210">
    <cfRule type="duplicateValues" dxfId="170" priority="333"/>
  </conditionalFormatting>
  <conditionalFormatting sqref="A207 A210">
    <cfRule type="duplicateValues" dxfId="169" priority="334"/>
    <cfRule type="duplicateValues" dxfId="168" priority="335"/>
    <cfRule type="duplicateValues" dxfId="167" priority="336"/>
    <cfRule type="duplicateValues" dxfId="166" priority="337"/>
  </conditionalFormatting>
  <conditionalFormatting sqref="A211">
    <cfRule type="duplicateValues" dxfId="165" priority="321"/>
  </conditionalFormatting>
  <conditionalFormatting sqref="A211">
    <cfRule type="duplicateValues" dxfId="164" priority="322"/>
    <cfRule type="duplicateValues" dxfId="163" priority="323"/>
    <cfRule type="duplicateValues" dxfId="162" priority="324"/>
    <cfRule type="duplicateValues" dxfId="161" priority="325"/>
  </conditionalFormatting>
  <conditionalFormatting sqref="A212">
    <cfRule type="duplicateValues" dxfId="160" priority="309"/>
  </conditionalFormatting>
  <conditionalFormatting sqref="A212">
    <cfRule type="duplicateValues" dxfId="159" priority="310"/>
    <cfRule type="duplicateValues" dxfId="158" priority="311"/>
    <cfRule type="duplicateValues" dxfId="157" priority="312"/>
    <cfRule type="duplicateValues" dxfId="156" priority="313"/>
  </conditionalFormatting>
  <conditionalFormatting sqref="A213">
    <cfRule type="duplicateValues" dxfId="155" priority="308"/>
  </conditionalFormatting>
  <conditionalFormatting sqref="A214">
    <cfRule type="duplicateValues" dxfId="154" priority="307"/>
  </conditionalFormatting>
  <conditionalFormatting sqref="A216">
    <cfRule type="duplicateValues" dxfId="153" priority="297"/>
  </conditionalFormatting>
  <conditionalFormatting sqref="A216">
    <cfRule type="duplicateValues" dxfId="152" priority="298"/>
    <cfRule type="duplicateValues" dxfId="151" priority="299"/>
    <cfRule type="duplicateValues" dxfId="150" priority="300"/>
    <cfRule type="duplicateValues" dxfId="149" priority="301"/>
  </conditionalFormatting>
  <conditionalFormatting sqref="A215">
    <cfRule type="duplicateValues" dxfId="148" priority="286"/>
  </conditionalFormatting>
  <conditionalFormatting sqref="A215">
    <cfRule type="duplicateValues" dxfId="147" priority="287"/>
    <cfRule type="duplicateValues" dxfId="146" priority="288"/>
    <cfRule type="duplicateValues" dxfId="145" priority="289"/>
    <cfRule type="duplicateValues" dxfId="144" priority="290"/>
  </conditionalFormatting>
  <conditionalFormatting sqref="A217">
    <cfRule type="duplicateValues" dxfId="143" priority="281"/>
  </conditionalFormatting>
  <conditionalFormatting sqref="A217">
    <cfRule type="duplicateValues" dxfId="142" priority="282"/>
    <cfRule type="duplicateValues" dxfId="141" priority="283"/>
    <cfRule type="duplicateValues" dxfId="140" priority="284"/>
    <cfRule type="duplicateValues" dxfId="139" priority="285"/>
  </conditionalFormatting>
  <conditionalFormatting sqref="A179">
    <cfRule type="duplicateValues" dxfId="138" priority="269"/>
  </conditionalFormatting>
  <conditionalFormatting sqref="A179">
    <cfRule type="duplicateValues" dxfId="137" priority="270"/>
    <cfRule type="duplicateValues" dxfId="136" priority="271"/>
    <cfRule type="duplicateValues" dxfId="135" priority="272"/>
    <cfRule type="duplicateValues" dxfId="134" priority="273"/>
  </conditionalFormatting>
  <conditionalFormatting sqref="A14">
    <cfRule type="duplicateValues" dxfId="133" priority="257"/>
  </conditionalFormatting>
  <conditionalFormatting sqref="A14">
    <cfRule type="duplicateValues" dxfId="132" priority="258"/>
    <cfRule type="duplicateValues" dxfId="131" priority="259"/>
    <cfRule type="duplicateValues" dxfId="130" priority="260"/>
    <cfRule type="duplicateValues" dxfId="129" priority="261"/>
  </conditionalFormatting>
  <conditionalFormatting sqref="A21">
    <cfRule type="duplicateValues" dxfId="128" priority="245"/>
  </conditionalFormatting>
  <conditionalFormatting sqref="A21">
    <cfRule type="duplicateValues" dxfId="127" priority="246"/>
    <cfRule type="duplicateValues" dxfId="126" priority="247"/>
    <cfRule type="duplicateValues" dxfId="125" priority="248"/>
    <cfRule type="duplicateValues" dxfId="124" priority="249"/>
  </conditionalFormatting>
  <conditionalFormatting sqref="A39">
    <cfRule type="duplicateValues" dxfId="123" priority="233"/>
  </conditionalFormatting>
  <conditionalFormatting sqref="A39">
    <cfRule type="duplicateValues" dxfId="122" priority="234"/>
    <cfRule type="duplicateValues" dxfId="121" priority="235"/>
    <cfRule type="duplicateValues" dxfId="120" priority="236"/>
    <cfRule type="duplicateValues" dxfId="119" priority="237"/>
  </conditionalFormatting>
  <conditionalFormatting sqref="A35">
    <cfRule type="duplicateValues" dxfId="118" priority="221"/>
  </conditionalFormatting>
  <conditionalFormatting sqref="A35">
    <cfRule type="duplicateValues" dxfId="117" priority="222"/>
    <cfRule type="duplicateValues" dxfId="116" priority="223"/>
    <cfRule type="duplicateValues" dxfId="115" priority="224"/>
    <cfRule type="duplicateValues" dxfId="114" priority="225"/>
  </conditionalFormatting>
  <conditionalFormatting sqref="A45">
    <cfRule type="duplicateValues" dxfId="113" priority="209"/>
  </conditionalFormatting>
  <conditionalFormatting sqref="A45">
    <cfRule type="duplicateValues" dxfId="112" priority="210"/>
    <cfRule type="duplicateValues" dxfId="111" priority="211"/>
    <cfRule type="duplicateValues" dxfId="110" priority="212"/>
    <cfRule type="duplicateValues" dxfId="109" priority="213"/>
  </conditionalFormatting>
  <conditionalFormatting sqref="A134">
    <cfRule type="duplicateValues" dxfId="108" priority="204"/>
  </conditionalFormatting>
  <conditionalFormatting sqref="A134">
    <cfRule type="duplicateValues" dxfId="107" priority="205"/>
    <cfRule type="duplicateValues" dxfId="106" priority="206"/>
    <cfRule type="duplicateValues" dxfId="105" priority="207"/>
    <cfRule type="duplicateValues" dxfId="104" priority="208"/>
  </conditionalFormatting>
  <conditionalFormatting sqref="A131">
    <cfRule type="duplicateValues" dxfId="103" priority="192"/>
  </conditionalFormatting>
  <conditionalFormatting sqref="A131">
    <cfRule type="duplicateValues" dxfId="102" priority="193"/>
    <cfRule type="duplicateValues" dxfId="101" priority="194"/>
    <cfRule type="duplicateValues" dxfId="100" priority="195"/>
    <cfRule type="duplicateValues" dxfId="99" priority="196"/>
  </conditionalFormatting>
  <conditionalFormatting sqref="A208">
    <cfRule type="duplicateValues" dxfId="98" priority="180"/>
  </conditionalFormatting>
  <conditionalFormatting sqref="A208">
    <cfRule type="duplicateValues" dxfId="97" priority="181"/>
    <cfRule type="duplicateValues" dxfId="96" priority="182"/>
    <cfRule type="duplicateValues" dxfId="95" priority="183"/>
    <cfRule type="duplicateValues" dxfId="94" priority="184"/>
  </conditionalFormatting>
  <conditionalFormatting sqref="E213:E214 A129:A130 E129:E130 E222 E240 D32:D34 H32:H34 H30 F32:F34">
    <cfRule type="expression" dxfId="93" priority="179">
      <formula>q</formula>
    </cfRule>
  </conditionalFormatting>
  <conditionalFormatting sqref="A219">
    <cfRule type="duplicateValues" dxfId="92" priority="161"/>
  </conditionalFormatting>
  <conditionalFormatting sqref="A219">
    <cfRule type="duplicateValues" dxfId="91" priority="162"/>
    <cfRule type="duplicateValues" dxfId="90" priority="163"/>
    <cfRule type="duplicateValues" dxfId="89" priority="164"/>
    <cfRule type="duplicateValues" dxfId="88" priority="165"/>
  </conditionalFormatting>
  <conditionalFormatting sqref="A225">
    <cfRule type="duplicateValues" dxfId="87" priority="136"/>
  </conditionalFormatting>
  <conditionalFormatting sqref="A225">
    <cfRule type="duplicateValues" dxfId="86" priority="137"/>
    <cfRule type="duplicateValues" dxfId="85" priority="138"/>
    <cfRule type="duplicateValues" dxfId="84" priority="139"/>
    <cfRule type="duplicateValues" dxfId="83" priority="140"/>
  </conditionalFormatting>
  <conditionalFormatting sqref="A232">
    <cfRule type="duplicateValues" dxfId="82" priority="131"/>
  </conditionalFormatting>
  <conditionalFormatting sqref="A232">
    <cfRule type="duplicateValues" dxfId="81" priority="132"/>
    <cfRule type="duplicateValues" dxfId="80" priority="133"/>
    <cfRule type="duplicateValues" dxfId="79" priority="134"/>
    <cfRule type="duplicateValues" dxfId="78" priority="135"/>
  </conditionalFormatting>
  <conditionalFormatting sqref="A235">
    <cfRule type="duplicateValues" dxfId="77" priority="126"/>
  </conditionalFormatting>
  <conditionalFormatting sqref="A235">
    <cfRule type="duplicateValues" dxfId="76" priority="127"/>
    <cfRule type="duplicateValues" dxfId="75" priority="128"/>
    <cfRule type="duplicateValues" dxfId="74" priority="129"/>
    <cfRule type="duplicateValues" dxfId="73" priority="130"/>
  </conditionalFormatting>
  <conditionalFormatting sqref="A237">
    <cfRule type="duplicateValues" dxfId="72" priority="121"/>
  </conditionalFormatting>
  <conditionalFormatting sqref="A237">
    <cfRule type="duplicateValues" dxfId="71" priority="122"/>
    <cfRule type="duplicateValues" dxfId="70" priority="123"/>
    <cfRule type="duplicateValues" dxfId="69" priority="124"/>
    <cfRule type="duplicateValues" dxfId="68" priority="125"/>
  </conditionalFormatting>
  <conditionalFormatting sqref="A241">
    <cfRule type="duplicateValues" dxfId="67" priority="116"/>
  </conditionalFormatting>
  <conditionalFormatting sqref="A241">
    <cfRule type="duplicateValues" dxfId="66" priority="117"/>
    <cfRule type="duplicateValues" dxfId="65" priority="118"/>
    <cfRule type="duplicateValues" dxfId="64" priority="119"/>
    <cfRule type="duplicateValues" dxfId="63" priority="120"/>
  </conditionalFormatting>
  <conditionalFormatting sqref="A244">
    <cfRule type="duplicateValues" dxfId="62" priority="106"/>
  </conditionalFormatting>
  <conditionalFormatting sqref="A244">
    <cfRule type="duplicateValues" dxfId="61" priority="107"/>
    <cfRule type="duplicateValues" dxfId="60" priority="108"/>
    <cfRule type="duplicateValues" dxfId="59" priority="109"/>
    <cfRule type="duplicateValues" dxfId="58" priority="110"/>
  </conditionalFormatting>
  <conditionalFormatting sqref="A162:A165 A61:A65">
    <cfRule type="duplicateValues" dxfId="57" priority="851"/>
  </conditionalFormatting>
  <conditionalFormatting sqref="A162:A165 A61:A65">
    <cfRule type="duplicateValues" dxfId="56" priority="853"/>
    <cfRule type="duplicateValues" dxfId="55" priority="854"/>
    <cfRule type="duplicateValues" dxfId="54" priority="855"/>
    <cfRule type="duplicateValues" dxfId="53" priority="856"/>
  </conditionalFormatting>
  <conditionalFormatting sqref="A129">
    <cfRule type="duplicateValues" dxfId="52" priority="104"/>
  </conditionalFormatting>
  <conditionalFormatting sqref="A129">
    <cfRule type="duplicateValues" dxfId="51" priority="96"/>
    <cfRule type="duplicateValues" dxfId="50" priority="97"/>
    <cfRule type="duplicateValues" dxfId="49" priority="98"/>
    <cfRule type="duplicateValues" dxfId="48" priority="99"/>
  </conditionalFormatting>
  <conditionalFormatting sqref="A129">
    <cfRule type="duplicateValues" dxfId="47" priority="88"/>
    <cfRule type="duplicateValues" dxfId="46" priority="89"/>
    <cfRule type="duplicateValues" dxfId="45" priority="90"/>
  </conditionalFormatting>
  <conditionalFormatting sqref="A128">
    <cfRule type="duplicateValues" dxfId="44" priority="83"/>
  </conditionalFormatting>
  <conditionalFormatting sqref="A128">
    <cfRule type="duplicateValues" dxfId="43" priority="79"/>
    <cfRule type="duplicateValues" dxfId="42" priority="80"/>
    <cfRule type="duplicateValues" dxfId="41" priority="81"/>
    <cfRule type="duplicateValues" dxfId="40" priority="82"/>
  </conditionalFormatting>
  <conditionalFormatting sqref="A130">
    <cfRule type="duplicateValues" dxfId="39" priority="75"/>
  </conditionalFormatting>
  <conditionalFormatting sqref="A130">
    <cfRule type="duplicateValues" dxfId="38" priority="67"/>
    <cfRule type="duplicateValues" dxfId="37" priority="68"/>
    <cfRule type="duplicateValues" dxfId="36" priority="69"/>
    <cfRule type="duplicateValues" dxfId="35" priority="70"/>
  </conditionalFormatting>
  <conditionalFormatting sqref="A130">
    <cfRule type="duplicateValues" dxfId="34" priority="59"/>
    <cfRule type="duplicateValues" dxfId="33" priority="60"/>
    <cfRule type="duplicateValues" dxfId="32" priority="61"/>
  </conditionalFormatting>
  <conditionalFormatting sqref="A166:A174">
    <cfRule type="duplicateValues" dxfId="31" priority="857"/>
  </conditionalFormatting>
  <conditionalFormatting sqref="A166:A174">
    <cfRule type="duplicateValues" dxfId="30" priority="858"/>
    <cfRule type="duplicateValues" dxfId="29" priority="859"/>
    <cfRule type="duplicateValues" dxfId="28" priority="860"/>
    <cfRule type="duplicateValues" dxfId="27" priority="861"/>
  </conditionalFormatting>
  <conditionalFormatting sqref="A153">
    <cfRule type="duplicateValues" dxfId="26" priority="872"/>
  </conditionalFormatting>
  <conditionalFormatting sqref="A153">
    <cfRule type="duplicateValues" dxfId="25" priority="873"/>
    <cfRule type="duplicateValues" dxfId="24" priority="874"/>
    <cfRule type="duplicateValues" dxfId="23" priority="875"/>
    <cfRule type="duplicateValues" dxfId="22" priority="876"/>
  </conditionalFormatting>
  <conditionalFormatting sqref="A195:A205">
    <cfRule type="duplicateValues" dxfId="21" priority="877"/>
  </conditionalFormatting>
  <conditionalFormatting sqref="A195:A205">
    <cfRule type="duplicateValues" dxfId="20" priority="878"/>
    <cfRule type="duplicateValues" dxfId="19" priority="879"/>
    <cfRule type="duplicateValues" dxfId="18" priority="880"/>
    <cfRule type="duplicateValues" dxfId="17" priority="881"/>
  </conditionalFormatting>
  <conditionalFormatting sqref="A206">
    <cfRule type="duplicateValues" dxfId="16" priority="882"/>
  </conditionalFormatting>
  <conditionalFormatting sqref="A206">
    <cfRule type="duplicateValues" dxfId="15" priority="883"/>
    <cfRule type="duplicateValues" dxfId="14" priority="884"/>
    <cfRule type="duplicateValues" dxfId="13" priority="885"/>
    <cfRule type="duplicateValues" dxfId="12" priority="886"/>
  </conditionalFormatting>
  <conditionalFormatting sqref="A254">
    <cfRule type="duplicateValues" dxfId="11" priority="14"/>
  </conditionalFormatting>
  <conditionalFormatting sqref="A254">
    <cfRule type="duplicateValues" dxfId="10" priority="15"/>
    <cfRule type="duplicateValues" dxfId="9" priority="16"/>
    <cfRule type="duplicateValues" dxfId="8" priority="17"/>
    <cfRule type="duplicateValues" dxfId="7" priority="18"/>
  </conditionalFormatting>
  <conditionalFormatting sqref="A31">
    <cfRule type="duplicateValues" dxfId="6" priority="5"/>
  </conditionalFormatting>
  <conditionalFormatting sqref="A31">
    <cfRule type="duplicateValues" dxfId="5" priority="6"/>
    <cfRule type="duplicateValues" dxfId="4" priority="7"/>
    <cfRule type="duplicateValues" dxfId="3" priority="8"/>
    <cfRule type="duplicateValues" dxfId="2" priority="9"/>
  </conditionalFormatting>
  <pageMargins left="0.7" right="0.7" top="0.75" bottom="0.75" header="0.3" footer="0.3"/>
  <pageSetup paperSize="9" orientation="portrait" horizontalDpi="90" verticalDpi="90"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46">
    <tabColor rgb="FFFF0000"/>
  </sheetPr>
  <dimension ref="A1:F80"/>
  <sheetViews>
    <sheetView workbookViewId="0">
      <selection activeCell="A8" sqref="A8"/>
    </sheetView>
  </sheetViews>
  <sheetFormatPr defaultRowHeight="15"/>
  <cols>
    <col min="1" max="1" width="14" style="910" customWidth="1"/>
    <col min="2" max="2" width="36.7109375" style="910" customWidth="1"/>
    <col min="3" max="3" width="19.85546875" style="322" customWidth="1"/>
    <col min="4" max="256" width="9.140625" style="910"/>
    <col min="257" max="257" width="14" style="910" customWidth="1"/>
    <col min="258" max="258" width="36.7109375" style="910" customWidth="1"/>
    <col min="259" max="259" width="19.85546875" style="910" customWidth="1"/>
    <col min="260" max="512" width="9.140625" style="910"/>
    <col min="513" max="513" width="14" style="910" customWidth="1"/>
    <col min="514" max="514" width="36.7109375" style="910" customWidth="1"/>
    <col min="515" max="515" width="19.85546875" style="910" customWidth="1"/>
    <col min="516" max="768" width="9.140625" style="910"/>
    <col min="769" max="769" width="14" style="910" customWidth="1"/>
    <col min="770" max="770" width="36.7109375" style="910" customWidth="1"/>
    <col min="771" max="771" width="19.85546875" style="910" customWidth="1"/>
    <col min="772" max="1024" width="9.140625" style="910"/>
    <col min="1025" max="1025" width="14" style="910" customWidth="1"/>
    <col min="1026" max="1026" width="36.7109375" style="910" customWidth="1"/>
    <col min="1027" max="1027" width="19.85546875" style="910" customWidth="1"/>
    <col min="1028" max="1280" width="9.140625" style="910"/>
    <col min="1281" max="1281" width="14" style="910" customWidth="1"/>
    <col min="1282" max="1282" width="36.7109375" style="910" customWidth="1"/>
    <col min="1283" max="1283" width="19.85546875" style="910" customWidth="1"/>
    <col min="1284" max="1536" width="9.140625" style="910"/>
    <col min="1537" max="1537" width="14" style="910" customWidth="1"/>
    <col min="1538" max="1538" width="36.7109375" style="910" customWidth="1"/>
    <col min="1539" max="1539" width="19.85546875" style="910" customWidth="1"/>
    <col min="1540" max="1792" width="9.140625" style="910"/>
    <col min="1793" max="1793" width="14" style="910" customWidth="1"/>
    <col min="1794" max="1794" width="36.7109375" style="910" customWidth="1"/>
    <col min="1795" max="1795" width="19.85546875" style="910" customWidth="1"/>
    <col min="1796" max="2048" width="9.140625" style="910"/>
    <col min="2049" max="2049" width="14" style="910" customWidth="1"/>
    <col min="2050" max="2050" width="36.7109375" style="910" customWidth="1"/>
    <col min="2051" max="2051" width="19.85546875" style="910" customWidth="1"/>
    <col min="2052" max="2304" width="9.140625" style="910"/>
    <col min="2305" max="2305" width="14" style="910" customWidth="1"/>
    <col min="2306" max="2306" width="36.7109375" style="910" customWidth="1"/>
    <col min="2307" max="2307" width="19.85546875" style="910" customWidth="1"/>
    <col min="2308" max="2560" width="9.140625" style="910"/>
    <col min="2561" max="2561" width="14" style="910" customWidth="1"/>
    <col min="2562" max="2562" width="36.7109375" style="910" customWidth="1"/>
    <col min="2563" max="2563" width="19.85546875" style="910" customWidth="1"/>
    <col min="2564" max="2816" width="9.140625" style="910"/>
    <col min="2817" max="2817" width="14" style="910" customWidth="1"/>
    <col min="2818" max="2818" width="36.7109375" style="910" customWidth="1"/>
    <col min="2819" max="2819" width="19.85546875" style="910" customWidth="1"/>
    <col min="2820" max="3072" width="9.140625" style="910"/>
    <col min="3073" max="3073" width="14" style="910" customWidth="1"/>
    <col min="3074" max="3074" width="36.7109375" style="910" customWidth="1"/>
    <col min="3075" max="3075" width="19.85546875" style="910" customWidth="1"/>
    <col min="3076" max="3328" width="9.140625" style="910"/>
    <col min="3329" max="3329" width="14" style="910" customWidth="1"/>
    <col min="3330" max="3330" width="36.7109375" style="910" customWidth="1"/>
    <col min="3331" max="3331" width="19.85546875" style="910" customWidth="1"/>
    <col min="3332" max="3584" width="9.140625" style="910"/>
    <col min="3585" max="3585" width="14" style="910" customWidth="1"/>
    <col min="3586" max="3586" width="36.7109375" style="910" customWidth="1"/>
    <col min="3587" max="3587" width="19.85546875" style="910" customWidth="1"/>
    <col min="3588" max="3840" width="9.140625" style="910"/>
    <col min="3841" max="3841" width="14" style="910" customWidth="1"/>
    <col min="3842" max="3842" width="36.7109375" style="910" customWidth="1"/>
    <col min="3843" max="3843" width="19.85546875" style="910" customWidth="1"/>
    <col min="3844" max="4096" width="9.140625" style="910"/>
    <col min="4097" max="4097" width="14" style="910" customWidth="1"/>
    <col min="4098" max="4098" width="36.7109375" style="910" customWidth="1"/>
    <col min="4099" max="4099" width="19.85546875" style="910" customWidth="1"/>
    <col min="4100" max="4352" width="9.140625" style="910"/>
    <col min="4353" max="4353" width="14" style="910" customWidth="1"/>
    <col min="4354" max="4354" width="36.7109375" style="910" customWidth="1"/>
    <col min="4355" max="4355" width="19.85546875" style="910" customWidth="1"/>
    <col min="4356" max="4608" width="9.140625" style="910"/>
    <col min="4609" max="4609" width="14" style="910" customWidth="1"/>
    <col min="4610" max="4610" width="36.7109375" style="910" customWidth="1"/>
    <col min="4611" max="4611" width="19.85546875" style="910" customWidth="1"/>
    <col min="4612" max="4864" width="9.140625" style="910"/>
    <col min="4865" max="4865" width="14" style="910" customWidth="1"/>
    <col min="4866" max="4866" width="36.7109375" style="910" customWidth="1"/>
    <col min="4867" max="4867" width="19.85546875" style="910" customWidth="1"/>
    <col min="4868" max="5120" width="9.140625" style="910"/>
    <col min="5121" max="5121" width="14" style="910" customWidth="1"/>
    <col min="5122" max="5122" width="36.7109375" style="910" customWidth="1"/>
    <col min="5123" max="5123" width="19.85546875" style="910" customWidth="1"/>
    <col min="5124" max="5376" width="9.140625" style="910"/>
    <col min="5377" max="5377" width="14" style="910" customWidth="1"/>
    <col min="5378" max="5378" width="36.7109375" style="910" customWidth="1"/>
    <col min="5379" max="5379" width="19.85546875" style="910" customWidth="1"/>
    <col min="5380" max="5632" width="9.140625" style="910"/>
    <col min="5633" max="5633" width="14" style="910" customWidth="1"/>
    <col min="5634" max="5634" width="36.7109375" style="910" customWidth="1"/>
    <col min="5635" max="5635" width="19.85546875" style="910" customWidth="1"/>
    <col min="5636" max="5888" width="9.140625" style="910"/>
    <col min="5889" max="5889" width="14" style="910" customWidth="1"/>
    <col min="5890" max="5890" width="36.7109375" style="910" customWidth="1"/>
    <col min="5891" max="5891" width="19.85546875" style="910" customWidth="1"/>
    <col min="5892" max="6144" width="9.140625" style="910"/>
    <col min="6145" max="6145" width="14" style="910" customWidth="1"/>
    <col min="6146" max="6146" width="36.7109375" style="910" customWidth="1"/>
    <col min="6147" max="6147" width="19.85546875" style="910" customWidth="1"/>
    <col min="6148" max="6400" width="9.140625" style="910"/>
    <col min="6401" max="6401" width="14" style="910" customWidth="1"/>
    <col min="6402" max="6402" width="36.7109375" style="910" customWidth="1"/>
    <col min="6403" max="6403" width="19.85546875" style="910" customWidth="1"/>
    <col min="6404" max="6656" width="9.140625" style="910"/>
    <col min="6657" max="6657" width="14" style="910" customWidth="1"/>
    <col min="6658" max="6658" width="36.7109375" style="910" customWidth="1"/>
    <col min="6659" max="6659" width="19.85546875" style="910" customWidth="1"/>
    <col min="6660" max="6912" width="9.140625" style="910"/>
    <col min="6913" max="6913" width="14" style="910" customWidth="1"/>
    <col min="6914" max="6914" width="36.7109375" style="910" customWidth="1"/>
    <col min="6915" max="6915" width="19.85546875" style="910" customWidth="1"/>
    <col min="6916" max="7168" width="9.140625" style="910"/>
    <col min="7169" max="7169" width="14" style="910" customWidth="1"/>
    <col min="7170" max="7170" width="36.7109375" style="910" customWidth="1"/>
    <col min="7171" max="7171" width="19.85546875" style="910" customWidth="1"/>
    <col min="7172" max="7424" width="9.140625" style="910"/>
    <col min="7425" max="7425" width="14" style="910" customWidth="1"/>
    <col min="7426" max="7426" width="36.7109375" style="910" customWidth="1"/>
    <col min="7427" max="7427" width="19.85546875" style="910" customWidth="1"/>
    <col min="7428" max="7680" width="9.140625" style="910"/>
    <col min="7681" max="7681" width="14" style="910" customWidth="1"/>
    <col min="7682" max="7682" width="36.7109375" style="910" customWidth="1"/>
    <col min="7683" max="7683" width="19.85546875" style="910" customWidth="1"/>
    <col min="7684" max="7936" width="9.140625" style="910"/>
    <col min="7937" max="7937" width="14" style="910" customWidth="1"/>
    <col min="7938" max="7938" width="36.7109375" style="910" customWidth="1"/>
    <col min="7939" max="7939" width="19.85546875" style="910" customWidth="1"/>
    <col min="7940" max="8192" width="9.140625" style="910"/>
    <col min="8193" max="8193" width="14" style="910" customWidth="1"/>
    <col min="8194" max="8194" width="36.7109375" style="910" customWidth="1"/>
    <col min="8195" max="8195" width="19.85546875" style="910" customWidth="1"/>
    <col min="8196" max="8448" width="9.140625" style="910"/>
    <col min="8449" max="8449" width="14" style="910" customWidth="1"/>
    <col min="8450" max="8450" width="36.7109375" style="910" customWidth="1"/>
    <col min="8451" max="8451" width="19.85546875" style="910" customWidth="1"/>
    <col min="8452" max="8704" width="9.140625" style="910"/>
    <col min="8705" max="8705" width="14" style="910" customWidth="1"/>
    <col min="8706" max="8706" width="36.7109375" style="910" customWidth="1"/>
    <col min="8707" max="8707" width="19.85546875" style="910" customWidth="1"/>
    <col min="8708" max="8960" width="9.140625" style="910"/>
    <col min="8961" max="8961" width="14" style="910" customWidth="1"/>
    <col min="8962" max="8962" width="36.7109375" style="910" customWidth="1"/>
    <col min="8963" max="8963" width="19.85546875" style="910" customWidth="1"/>
    <col min="8964" max="9216" width="9.140625" style="910"/>
    <col min="9217" max="9217" width="14" style="910" customWidth="1"/>
    <col min="9218" max="9218" width="36.7109375" style="910" customWidth="1"/>
    <col min="9219" max="9219" width="19.85546875" style="910" customWidth="1"/>
    <col min="9220" max="9472" width="9.140625" style="910"/>
    <col min="9473" max="9473" width="14" style="910" customWidth="1"/>
    <col min="9474" max="9474" width="36.7109375" style="910" customWidth="1"/>
    <col min="9475" max="9475" width="19.85546875" style="910" customWidth="1"/>
    <col min="9476" max="9728" width="9.140625" style="910"/>
    <col min="9729" max="9729" width="14" style="910" customWidth="1"/>
    <col min="9730" max="9730" width="36.7109375" style="910" customWidth="1"/>
    <col min="9731" max="9731" width="19.85546875" style="910" customWidth="1"/>
    <col min="9732" max="9984" width="9.140625" style="910"/>
    <col min="9985" max="9985" width="14" style="910" customWidth="1"/>
    <col min="9986" max="9986" width="36.7109375" style="910" customWidth="1"/>
    <col min="9987" max="9987" width="19.85546875" style="910" customWidth="1"/>
    <col min="9988" max="10240" width="9.140625" style="910"/>
    <col min="10241" max="10241" width="14" style="910" customWidth="1"/>
    <col min="10242" max="10242" width="36.7109375" style="910" customWidth="1"/>
    <col min="10243" max="10243" width="19.85546875" style="910" customWidth="1"/>
    <col min="10244" max="10496" width="9.140625" style="910"/>
    <col min="10497" max="10497" width="14" style="910" customWidth="1"/>
    <col min="10498" max="10498" width="36.7109375" style="910" customWidth="1"/>
    <col min="10499" max="10499" width="19.85546875" style="910" customWidth="1"/>
    <col min="10500" max="10752" width="9.140625" style="910"/>
    <col min="10753" max="10753" width="14" style="910" customWidth="1"/>
    <col min="10754" max="10754" width="36.7109375" style="910" customWidth="1"/>
    <col min="10755" max="10755" width="19.85546875" style="910" customWidth="1"/>
    <col min="10756" max="11008" width="9.140625" style="910"/>
    <col min="11009" max="11009" width="14" style="910" customWidth="1"/>
    <col min="11010" max="11010" width="36.7109375" style="910" customWidth="1"/>
    <col min="11011" max="11011" width="19.85546875" style="910" customWidth="1"/>
    <col min="11012" max="11264" width="9.140625" style="910"/>
    <col min="11265" max="11265" width="14" style="910" customWidth="1"/>
    <col min="11266" max="11266" width="36.7109375" style="910" customWidth="1"/>
    <col min="11267" max="11267" width="19.85546875" style="910" customWidth="1"/>
    <col min="11268" max="11520" width="9.140625" style="910"/>
    <col min="11521" max="11521" width="14" style="910" customWidth="1"/>
    <col min="11522" max="11522" width="36.7109375" style="910" customWidth="1"/>
    <col min="11523" max="11523" width="19.85546875" style="910" customWidth="1"/>
    <col min="11524" max="11776" width="9.140625" style="910"/>
    <col min="11777" max="11777" width="14" style="910" customWidth="1"/>
    <col min="11778" max="11778" width="36.7109375" style="910" customWidth="1"/>
    <col min="11779" max="11779" width="19.85546875" style="910" customWidth="1"/>
    <col min="11780" max="12032" width="9.140625" style="910"/>
    <col min="12033" max="12033" width="14" style="910" customWidth="1"/>
    <col min="12034" max="12034" width="36.7109375" style="910" customWidth="1"/>
    <col min="12035" max="12035" width="19.85546875" style="910" customWidth="1"/>
    <col min="12036" max="12288" width="9.140625" style="910"/>
    <col min="12289" max="12289" width="14" style="910" customWidth="1"/>
    <col min="12290" max="12290" width="36.7109375" style="910" customWidth="1"/>
    <col min="12291" max="12291" width="19.85546875" style="910" customWidth="1"/>
    <col min="12292" max="12544" width="9.140625" style="910"/>
    <col min="12545" max="12545" width="14" style="910" customWidth="1"/>
    <col min="12546" max="12546" width="36.7109375" style="910" customWidth="1"/>
    <col min="12547" max="12547" width="19.85546875" style="910" customWidth="1"/>
    <col min="12548" max="12800" width="9.140625" style="910"/>
    <col min="12801" max="12801" width="14" style="910" customWidth="1"/>
    <col min="12802" max="12802" width="36.7109375" style="910" customWidth="1"/>
    <col min="12803" max="12803" width="19.85546875" style="910" customWidth="1"/>
    <col min="12804" max="13056" width="9.140625" style="910"/>
    <col min="13057" max="13057" width="14" style="910" customWidth="1"/>
    <col min="13058" max="13058" width="36.7109375" style="910" customWidth="1"/>
    <col min="13059" max="13059" width="19.85546875" style="910" customWidth="1"/>
    <col min="13060" max="13312" width="9.140625" style="910"/>
    <col min="13313" max="13313" width="14" style="910" customWidth="1"/>
    <col min="13314" max="13314" width="36.7109375" style="910" customWidth="1"/>
    <col min="13315" max="13315" width="19.85546875" style="910" customWidth="1"/>
    <col min="13316" max="13568" width="9.140625" style="910"/>
    <col min="13569" max="13569" width="14" style="910" customWidth="1"/>
    <col min="13570" max="13570" width="36.7109375" style="910" customWidth="1"/>
    <col min="13571" max="13571" width="19.85546875" style="910" customWidth="1"/>
    <col min="13572" max="13824" width="9.140625" style="910"/>
    <col min="13825" max="13825" width="14" style="910" customWidth="1"/>
    <col min="13826" max="13826" width="36.7109375" style="910" customWidth="1"/>
    <col min="13827" max="13827" width="19.85546875" style="910" customWidth="1"/>
    <col min="13828" max="14080" width="9.140625" style="910"/>
    <col min="14081" max="14081" width="14" style="910" customWidth="1"/>
    <col min="14082" max="14082" width="36.7109375" style="910" customWidth="1"/>
    <col min="14083" max="14083" width="19.85546875" style="910" customWidth="1"/>
    <col min="14084" max="14336" width="9.140625" style="910"/>
    <col min="14337" max="14337" width="14" style="910" customWidth="1"/>
    <col min="14338" max="14338" width="36.7109375" style="910" customWidth="1"/>
    <col min="14339" max="14339" width="19.85546875" style="910" customWidth="1"/>
    <col min="14340" max="14592" width="9.140625" style="910"/>
    <col min="14593" max="14593" width="14" style="910" customWidth="1"/>
    <col min="14594" max="14594" width="36.7109375" style="910" customWidth="1"/>
    <col min="14595" max="14595" width="19.85546875" style="910" customWidth="1"/>
    <col min="14596" max="14848" width="9.140625" style="910"/>
    <col min="14849" max="14849" width="14" style="910" customWidth="1"/>
    <col min="14850" max="14850" width="36.7109375" style="910" customWidth="1"/>
    <col min="14851" max="14851" width="19.85546875" style="910" customWidth="1"/>
    <col min="14852" max="15104" width="9.140625" style="910"/>
    <col min="15105" max="15105" width="14" style="910" customWidth="1"/>
    <col min="15106" max="15106" width="36.7109375" style="910" customWidth="1"/>
    <col min="15107" max="15107" width="19.85546875" style="910" customWidth="1"/>
    <col min="15108" max="15360" width="9.140625" style="910"/>
    <col min="15361" max="15361" width="14" style="910" customWidth="1"/>
    <col min="15362" max="15362" width="36.7109375" style="910" customWidth="1"/>
    <col min="15363" max="15363" width="19.85546875" style="910" customWidth="1"/>
    <col min="15364" max="15616" width="9.140625" style="910"/>
    <col min="15617" max="15617" width="14" style="910" customWidth="1"/>
    <col min="15618" max="15618" width="36.7109375" style="910" customWidth="1"/>
    <col min="15619" max="15619" width="19.85546875" style="910" customWidth="1"/>
    <col min="15620" max="15872" width="9.140625" style="910"/>
    <col min="15873" max="15873" width="14" style="910" customWidth="1"/>
    <col min="15874" max="15874" width="36.7109375" style="910" customWidth="1"/>
    <col min="15875" max="15875" width="19.85546875" style="910" customWidth="1"/>
    <col min="15876" max="16128" width="9.140625" style="910"/>
    <col min="16129" max="16129" width="14" style="910" customWidth="1"/>
    <col min="16130" max="16130" width="36.7109375" style="910" customWidth="1"/>
    <col min="16131" max="16131" width="19.85546875" style="910" customWidth="1"/>
    <col min="16132" max="16384" width="9.140625" style="910"/>
  </cols>
  <sheetData>
    <row r="1" spans="1:6" ht="25.5" customHeight="1">
      <c r="A1" s="2269" t="s">
        <v>6645</v>
      </c>
      <c r="B1" s="2269"/>
      <c r="C1" s="2269"/>
    </row>
    <row r="4" spans="1:6">
      <c r="A4" s="911" t="s">
        <v>23</v>
      </c>
      <c r="B4" s="911" t="s">
        <v>24</v>
      </c>
      <c r="C4" s="923" t="s">
        <v>358</v>
      </c>
    </row>
    <row r="5" spans="1:6">
      <c r="A5" s="83" t="s">
        <v>6690</v>
      </c>
    </row>
    <row r="6" spans="1:6">
      <c r="A6" s="2288" t="s">
        <v>6689</v>
      </c>
      <c r="B6" s="2288"/>
    </row>
    <row r="7" spans="1:6" ht="14.25" customHeight="1">
      <c r="A7" s="916">
        <v>9118</v>
      </c>
      <c r="B7" s="915" t="s">
        <v>6688</v>
      </c>
      <c r="C7" s="912">
        <v>55</v>
      </c>
      <c r="F7" s="322"/>
    </row>
    <row r="8" spans="1:6" ht="14.25" customHeight="1">
      <c r="A8" s="916">
        <v>9119</v>
      </c>
      <c r="B8" s="915" t="s">
        <v>6682</v>
      </c>
      <c r="C8" s="912">
        <v>55</v>
      </c>
      <c r="F8" s="322"/>
    </row>
    <row r="9" spans="1:6" ht="14.25" customHeight="1">
      <c r="A9" s="918">
        <v>9120</v>
      </c>
      <c r="B9" s="915" t="s">
        <v>6687</v>
      </c>
      <c r="C9" s="912">
        <v>55</v>
      </c>
      <c r="F9" s="322"/>
    </row>
    <row r="10" spans="1:6" ht="14.25" customHeight="1">
      <c r="A10" s="916">
        <v>9121</v>
      </c>
      <c r="B10" s="915" t="s">
        <v>6681</v>
      </c>
      <c r="C10" s="912">
        <v>65</v>
      </c>
      <c r="F10" s="322"/>
    </row>
    <row r="11" spans="1:6" ht="14.25" customHeight="1">
      <c r="A11" s="916">
        <v>9129</v>
      </c>
      <c r="B11" s="915" t="s">
        <v>6680</v>
      </c>
      <c r="C11" s="912">
        <v>65</v>
      </c>
      <c r="F11" s="322"/>
    </row>
    <row r="12" spans="1:6" ht="14.25" customHeight="1">
      <c r="A12" s="916">
        <v>9125</v>
      </c>
      <c r="B12" s="915" t="s">
        <v>6679</v>
      </c>
      <c r="C12" s="912">
        <v>65</v>
      </c>
      <c r="F12" s="322"/>
    </row>
    <row r="13" spans="1:6" ht="14.25" customHeight="1">
      <c r="A13" s="916">
        <v>9134</v>
      </c>
      <c r="B13" s="915" t="s">
        <v>52</v>
      </c>
      <c r="C13" s="912">
        <v>88</v>
      </c>
      <c r="F13" s="322"/>
    </row>
    <row r="14" spans="1:6" ht="14.25" customHeight="1">
      <c r="A14" s="916">
        <v>9135</v>
      </c>
      <c r="B14" s="915" t="s">
        <v>6677</v>
      </c>
      <c r="C14" s="912">
        <v>87</v>
      </c>
      <c r="F14" s="322"/>
    </row>
    <row r="15" spans="1:6" ht="14.25" customHeight="1">
      <c r="A15" s="916">
        <v>9137</v>
      </c>
      <c r="B15" s="915" t="s">
        <v>6686</v>
      </c>
      <c r="C15" s="912">
        <v>87</v>
      </c>
      <c r="F15" s="322"/>
    </row>
    <row r="16" spans="1:6" ht="14.25" customHeight="1">
      <c r="A16" s="916">
        <v>9145</v>
      </c>
      <c r="B16" s="915" t="s">
        <v>6676</v>
      </c>
      <c r="C16" s="912">
        <v>130</v>
      </c>
      <c r="F16" s="322"/>
    </row>
    <row r="17" spans="1:6" ht="14.25" customHeight="1">
      <c r="A17" s="916">
        <v>9147</v>
      </c>
      <c r="B17" s="915" t="s">
        <v>6685</v>
      </c>
      <c r="C17" s="912">
        <v>130</v>
      </c>
      <c r="F17" s="322"/>
    </row>
    <row r="18" spans="1:6" ht="14.25" customHeight="1">
      <c r="A18" s="2289" t="s">
        <v>6684</v>
      </c>
      <c r="B18" s="2290"/>
      <c r="C18" s="912"/>
      <c r="F18" s="322"/>
    </row>
    <row r="19" spans="1:6" ht="14.25" customHeight="1">
      <c r="A19" s="918">
        <v>9218</v>
      </c>
      <c r="B19" s="915" t="s">
        <v>6683</v>
      </c>
      <c r="C19" s="912">
        <v>55</v>
      </c>
      <c r="F19" s="322"/>
    </row>
    <row r="20" spans="1:6" ht="14.25" customHeight="1">
      <c r="A20" s="918">
        <v>9219</v>
      </c>
      <c r="B20" s="915" t="s">
        <v>6682</v>
      </c>
      <c r="C20" s="912">
        <v>55</v>
      </c>
      <c r="F20" s="322"/>
    </row>
    <row r="21" spans="1:6" ht="14.25" customHeight="1">
      <c r="A21" s="916">
        <v>9221</v>
      </c>
      <c r="B21" s="915" t="s">
        <v>6681</v>
      </c>
      <c r="C21" s="912">
        <v>72</v>
      </c>
      <c r="F21" s="322"/>
    </row>
    <row r="22" spans="1:6" ht="14.25" customHeight="1">
      <c r="A22" s="916">
        <v>9229</v>
      </c>
      <c r="B22" s="915" t="s">
        <v>6680</v>
      </c>
      <c r="C22" s="912">
        <v>72</v>
      </c>
      <c r="F22" s="322"/>
    </row>
    <row r="23" spans="1:6" ht="14.25" customHeight="1">
      <c r="A23" s="916">
        <v>9225</v>
      </c>
      <c r="B23" s="915" t="s">
        <v>6679</v>
      </c>
      <c r="C23" s="912">
        <v>72</v>
      </c>
      <c r="F23" s="322"/>
    </row>
    <row r="24" spans="1:6" ht="14.25" customHeight="1">
      <c r="A24" s="916">
        <v>9234</v>
      </c>
      <c r="B24" s="915" t="s">
        <v>6678</v>
      </c>
      <c r="C24" s="912">
        <v>101</v>
      </c>
      <c r="F24" s="322"/>
    </row>
    <row r="25" spans="1:6" ht="14.25" customHeight="1">
      <c r="A25" s="916">
        <v>9235</v>
      </c>
      <c r="B25" s="915" t="s">
        <v>6677</v>
      </c>
      <c r="C25" s="912">
        <v>101</v>
      </c>
      <c r="F25" s="322"/>
    </row>
    <row r="26" spans="1:6" ht="14.25" customHeight="1">
      <c r="A26" s="916">
        <v>9247</v>
      </c>
      <c r="B26" s="915" t="s">
        <v>6676</v>
      </c>
      <c r="C26" s="912">
        <v>142</v>
      </c>
      <c r="F26" s="322"/>
    </row>
    <row r="27" spans="1:6" ht="14.25" customHeight="1">
      <c r="A27" s="920" t="s">
        <v>43</v>
      </c>
      <c r="B27" s="919"/>
      <c r="C27" s="912"/>
      <c r="F27" s="322"/>
    </row>
    <row r="28" spans="1:6" ht="14.25" customHeight="1">
      <c r="A28" s="918">
        <v>9250</v>
      </c>
      <c r="B28" s="915" t="s">
        <v>61</v>
      </c>
      <c r="C28" s="912">
        <v>97</v>
      </c>
      <c r="F28" s="322"/>
    </row>
    <row r="29" spans="1:6" ht="14.25" customHeight="1">
      <c r="A29" s="916">
        <v>9252</v>
      </c>
      <c r="B29" s="915" t="s">
        <v>6675</v>
      </c>
      <c r="C29" s="912">
        <v>116</v>
      </c>
      <c r="F29" s="322"/>
    </row>
    <row r="30" spans="1:6" ht="14.25" customHeight="1">
      <c r="A30" s="916">
        <v>9255</v>
      </c>
      <c r="B30" s="915" t="s">
        <v>62</v>
      </c>
      <c r="C30" s="912">
        <v>133</v>
      </c>
      <c r="F30" s="322"/>
    </row>
    <row r="31" spans="1:6" ht="14.25" customHeight="1">
      <c r="A31" s="916">
        <v>9257</v>
      </c>
      <c r="B31" s="915" t="s">
        <v>6674</v>
      </c>
      <c r="C31" s="912">
        <v>152</v>
      </c>
      <c r="F31" s="322"/>
    </row>
    <row r="32" spans="1:6" s="806" customFormat="1" ht="14.25" customHeight="1">
      <c r="A32" s="922" t="s">
        <v>6673</v>
      </c>
      <c r="B32" s="922"/>
      <c r="C32" s="912"/>
      <c r="D32" s="910"/>
      <c r="E32" s="910"/>
      <c r="F32" s="322"/>
    </row>
    <row r="33" spans="1:6" s="806" customFormat="1" ht="14.25" customHeight="1">
      <c r="A33" s="914">
        <v>9161</v>
      </c>
      <c r="B33" s="921" t="s">
        <v>6672</v>
      </c>
      <c r="C33" s="912">
        <v>292</v>
      </c>
      <c r="D33" s="910"/>
      <c r="E33" s="910"/>
      <c r="F33" s="322"/>
    </row>
    <row r="34" spans="1:6" ht="14.25" customHeight="1">
      <c r="A34" s="920" t="s">
        <v>57</v>
      </c>
      <c r="B34" s="919"/>
      <c r="C34" s="912"/>
      <c r="F34" s="322"/>
    </row>
    <row r="35" spans="1:6" ht="14.25" customHeight="1">
      <c r="A35" s="918">
        <v>9301</v>
      </c>
      <c r="B35" s="915" t="s">
        <v>6671</v>
      </c>
      <c r="C35" s="912">
        <v>116</v>
      </c>
      <c r="F35" s="322"/>
    </row>
    <row r="36" spans="1:6" ht="14.25" customHeight="1">
      <c r="A36" s="916">
        <v>9302</v>
      </c>
      <c r="B36" s="915" t="s">
        <v>6670</v>
      </c>
      <c r="C36" s="912">
        <v>133</v>
      </c>
      <c r="F36" s="322"/>
    </row>
    <row r="37" spans="1:6" ht="14.25" customHeight="1">
      <c r="A37" s="916">
        <v>9303</v>
      </c>
      <c r="B37" s="915" t="s">
        <v>6669</v>
      </c>
      <c r="C37" s="912">
        <v>152</v>
      </c>
      <c r="F37" s="322"/>
    </row>
    <row r="38" spans="1:6" ht="14.25" customHeight="1">
      <c r="A38" s="916">
        <v>9304</v>
      </c>
      <c r="B38" s="915" t="s">
        <v>6668</v>
      </c>
      <c r="C38" s="912">
        <v>176</v>
      </c>
      <c r="F38" s="322"/>
    </row>
    <row r="39" spans="1:6" ht="14.25" customHeight="1">
      <c r="A39" s="2289" t="s">
        <v>6667</v>
      </c>
      <c r="B39" s="2290"/>
      <c r="C39" s="912"/>
      <c r="F39" s="322"/>
    </row>
    <row r="40" spans="1:6" ht="14.25" customHeight="1">
      <c r="A40" s="918">
        <v>9280</v>
      </c>
      <c r="B40" s="915" t="s">
        <v>50</v>
      </c>
      <c r="C40" s="912">
        <v>65</v>
      </c>
      <c r="F40" s="322"/>
    </row>
    <row r="41" spans="1:6" ht="14.25" customHeight="1">
      <c r="A41" s="916">
        <v>9283</v>
      </c>
      <c r="B41" s="915" t="s">
        <v>300</v>
      </c>
      <c r="C41" s="912">
        <v>89</v>
      </c>
      <c r="F41" s="322"/>
    </row>
    <row r="42" spans="1:6" ht="14.25" customHeight="1">
      <c r="A42" s="916">
        <v>9285</v>
      </c>
      <c r="B42" s="915" t="s">
        <v>49</v>
      </c>
      <c r="C42" s="912">
        <v>116</v>
      </c>
      <c r="F42" s="322"/>
    </row>
    <row r="43" spans="1:6" ht="14.25" customHeight="1">
      <c r="A43" s="2289" t="s">
        <v>6666</v>
      </c>
      <c r="B43" s="2290"/>
      <c r="C43" s="912"/>
      <c r="F43" s="322"/>
    </row>
    <row r="44" spans="1:6" ht="14.25" customHeight="1">
      <c r="A44" s="918">
        <v>9270</v>
      </c>
      <c r="B44" s="915" t="s">
        <v>50</v>
      </c>
      <c r="C44" s="912">
        <v>50</v>
      </c>
      <c r="F44" s="322"/>
    </row>
    <row r="45" spans="1:6" ht="14.25" customHeight="1">
      <c r="A45" s="916">
        <v>9273</v>
      </c>
      <c r="B45" s="915" t="s">
        <v>300</v>
      </c>
      <c r="C45" s="912">
        <v>82</v>
      </c>
      <c r="F45" s="322"/>
    </row>
    <row r="46" spans="1:6" ht="14.25" customHeight="1">
      <c r="A46" s="916">
        <v>9275</v>
      </c>
      <c r="B46" s="915" t="s">
        <v>49</v>
      </c>
      <c r="C46" s="912">
        <v>97</v>
      </c>
      <c r="F46" s="322"/>
    </row>
    <row r="47" spans="1:6" ht="14.25" customHeight="1">
      <c r="A47" s="2289" t="s">
        <v>26</v>
      </c>
      <c r="B47" s="2290"/>
      <c r="C47" s="912"/>
      <c r="F47" s="322"/>
    </row>
    <row r="48" spans="1:6" ht="14.25" customHeight="1">
      <c r="A48" s="918">
        <v>9320</v>
      </c>
      <c r="B48" s="915" t="s">
        <v>6665</v>
      </c>
      <c r="C48" s="912">
        <v>122</v>
      </c>
      <c r="F48" s="322"/>
    </row>
    <row r="49" spans="1:6" ht="14.25" customHeight="1">
      <c r="A49" s="916">
        <v>9340</v>
      </c>
      <c r="B49" s="915" t="s">
        <v>6664</v>
      </c>
      <c r="C49" s="912">
        <v>130</v>
      </c>
      <c r="F49" s="322"/>
    </row>
    <row r="50" spans="1:6" ht="14.25" customHeight="1">
      <c r="A50" s="916">
        <v>9325</v>
      </c>
      <c r="B50" s="915" t="s">
        <v>6663</v>
      </c>
      <c r="C50" s="912">
        <v>145</v>
      </c>
      <c r="F50" s="322"/>
    </row>
    <row r="51" spans="1:6" ht="14.25" customHeight="1">
      <c r="A51" s="916">
        <v>9355</v>
      </c>
      <c r="B51" s="915" t="s">
        <v>6662</v>
      </c>
      <c r="C51" s="912">
        <v>160</v>
      </c>
      <c r="F51" s="322"/>
    </row>
    <row r="52" spans="1:6" ht="14.25" customHeight="1">
      <c r="A52" s="916">
        <v>9335</v>
      </c>
      <c r="B52" s="915" t="s">
        <v>6661</v>
      </c>
      <c r="C52" s="912">
        <v>169</v>
      </c>
      <c r="F52" s="322"/>
    </row>
    <row r="53" spans="1:6" ht="14.25" customHeight="1">
      <c r="A53" s="916">
        <v>9345</v>
      </c>
      <c r="B53" s="915" t="s">
        <v>6660</v>
      </c>
      <c r="C53" s="912">
        <v>217</v>
      </c>
      <c r="F53" s="322"/>
    </row>
    <row r="54" spans="1:6" ht="14.25" customHeight="1">
      <c r="A54" s="2289" t="s">
        <v>6659</v>
      </c>
      <c r="B54" s="2290"/>
      <c r="C54" s="912"/>
      <c r="F54" s="322"/>
    </row>
    <row r="55" spans="1:6" ht="14.25" customHeight="1">
      <c r="A55" s="918">
        <v>9420</v>
      </c>
      <c r="B55" s="915" t="s">
        <v>6658</v>
      </c>
      <c r="C55" s="912">
        <v>152</v>
      </c>
      <c r="F55" s="322"/>
    </row>
    <row r="56" spans="1:6" ht="14.25" customHeight="1">
      <c r="A56" s="916">
        <v>9425</v>
      </c>
      <c r="B56" s="915" t="s">
        <v>6657</v>
      </c>
      <c r="C56" s="912">
        <v>176</v>
      </c>
      <c r="F56" s="322"/>
    </row>
    <row r="57" spans="1:6" ht="14.25" customHeight="1">
      <c r="A57" s="916">
        <v>9429</v>
      </c>
      <c r="B57" s="915" t="s">
        <v>6656</v>
      </c>
      <c r="C57" s="912">
        <v>210</v>
      </c>
      <c r="F57" s="322"/>
    </row>
    <row r="58" spans="1:6" ht="14.25" customHeight="1">
      <c r="A58" s="2289" t="s">
        <v>6655</v>
      </c>
      <c r="B58" s="2290"/>
      <c r="C58" s="912"/>
      <c r="F58" s="322"/>
    </row>
    <row r="59" spans="1:6" ht="14.25" customHeight="1">
      <c r="A59" s="918">
        <v>9430</v>
      </c>
      <c r="B59" s="915" t="s">
        <v>6654</v>
      </c>
      <c r="C59" s="912">
        <v>89</v>
      </c>
      <c r="F59" s="322"/>
    </row>
    <row r="60" spans="1:6" ht="14.25" customHeight="1">
      <c r="A60" s="916">
        <v>9435</v>
      </c>
      <c r="B60" s="915" t="s">
        <v>6653</v>
      </c>
      <c r="C60" s="912">
        <v>130</v>
      </c>
      <c r="F60" s="322"/>
    </row>
    <row r="61" spans="1:6" ht="14.25" customHeight="1">
      <c r="A61" s="916">
        <v>9439</v>
      </c>
      <c r="B61" s="915" t="s">
        <v>6652</v>
      </c>
      <c r="C61" s="912">
        <v>152</v>
      </c>
      <c r="F61" s="322"/>
    </row>
    <row r="62" spans="1:6" ht="14.25" customHeight="1">
      <c r="A62" s="916">
        <v>9440</v>
      </c>
      <c r="B62" s="915" t="s">
        <v>6651</v>
      </c>
      <c r="C62" s="912">
        <v>160</v>
      </c>
      <c r="F62" s="322"/>
    </row>
    <row r="63" spans="1:6" ht="14.25" customHeight="1">
      <c r="A63" s="916">
        <v>9445</v>
      </c>
      <c r="B63" s="915" t="s">
        <v>6650</v>
      </c>
      <c r="C63" s="912">
        <v>203</v>
      </c>
      <c r="F63" s="322"/>
    </row>
    <row r="64" spans="1:6" ht="14.25" customHeight="1">
      <c r="A64" s="2289" t="s">
        <v>6649</v>
      </c>
      <c r="B64" s="2290"/>
      <c r="C64" s="912"/>
      <c r="F64" s="322"/>
    </row>
    <row r="65" spans="1:6" ht="14.25" customHeight="1">
      <c r="A65" s="918">
        <v>9920</v>
      </c>
      <c r="B65" s="915" t="s">
        <v>310</v>
      </c>
      <c r="C65" s="912">
        <v>7</v>
      </c>
      <c r="F65" s="322"/>
    </row>
    <row r="66" spans="1:6" ht="14.25" customHeight="1">
      <c r="A66" s="916">
        <v>9925</v>
      </c>
      <c r="B66" s="915" t="s">
        <v>311</v>
      </c>
      <c r="C66" s="912">
        <v>9</v>
      </c>
      <c r="F66" s="322"/>
    </row>
    <row r="67" spans="1:6" ht="14.25" customHeight="1">
      <c r="A67" s="916">
        <v>9932</v>
      </c>
      <c r="B67" s="917" t="s">
        <v>340</v>
      </c>
      <c r="C67" s="912">
        <v>11</v>
      </c>
      <c r="F67" s="322"/>
    </row>
    <row r="68" spans="1:6" ht="14.25" customHeight="1">
      <c r="A68" s="916">
        <v>9940</v>
      </c>
      <c r="B68" s="915" t="s">
        <v>2012</v>
      </c>
      <c r="C68" s="912">
        <v>12</v>
      </c>
      <c r="F68" s="322"/>
    </row>
    <row r="69" spans="1:6" ht="14.25" customHeight="1">
      <c r="A69" s="2286" t="s">
        <v>6648</v>
      </c>
      <c r="B69" s="2287"/>
      <c r="C69" s="912"/>
      <c r="F69" s="322"/>
    </row>
    <row r="70" spans="1:6" ht="16.5">
      <c r="A70" s="914">
        <v>9360</v>
      </c>
      <c r="B70" s="913" t="s">
        <v>38</v>
      </c>
      <c r="C70" s="912">
        <v>287</v>
      </c>
      <c r="F70" s="322"/>
    </row>
    <row r="71" spans="1:6" ht="16.5">
      <c r="A71" s="914">
        <v>9361</v>
      </c>
      <c r="B71" s="913" t="s">
        <v>323</v>
      </c>
      <c r="C71" s="912">
        <v>320</v>
      </c>
      <c r="F71" s="322"/>
    </row>
    <row r="72" spans="1:6" ht="16.5">
      <c r="A72" s="914">
        <v>9362</v>
      </c>
      <c r="B72" s="913" t="s">
        <v>502</v>
      </c>
      <c r="C72" s="912">
        <v>368</v>
      </c>
      <c r="F72" s="322"/>
    </row>
    <row r="73" spans="1:6" ht="14.25" customHeight="1">
      <c r="A73" s="2286" t="s">
        <v>6647</v>
      </c>
      <c r="B73" s="2287"/>
      <c r="C73" s="912"/>
      <c r="F73" s="322"/>
    </row>
    <row r="74" spans="1:6" ht="16.5">
      <c r="A74" s="914">
        <v>9364</v>
      </c>
      <c r="B74" s="913" t="s">
        <v>50</v>
      </c>
      <c r="C74" s="912">
        <v>255</v>
      </c>
      <c r="F74" s="322"/>
    </row>
    <row r="75" spans="1:6" ht="16.5">
      <c r="A75" s="914">
        <v>9365</v>
      </c>
      <c r="B75" s="913" t="s">
        <v>51</v>
      </c>
      <c r="C75" s="912">
        <v>288</v>
      </c>
      <c r="F75" s="322"/>
    </row>
    <row r="76" spans="1:6" ht="16.5">
      <c r="A76" s="914">
        <v>9366</v>
      </c>
      <c r="B76" s="913" t="s">
        <v>49</v>
      </c>
      <c r="C76" s="912">
        <v>321</v>
      </c>
      <c r="F76" s="322"/>
    </row>
    <row r="77" spans="1:6" ht="14.25" customHeight="1">
      <c r="A77" s="2286" t="s">
        <v>6646</v>
      </c>
      <c r="B77" s="2287"/>
      <c r="C77" s="912"/>
      <c r="F77" s="322"/>
    </row>
    <row r="78" spans="1:6" ht="16.5">
      <c r="A78" s="914">
        <v>9368</v>
      </c>
      <c r="B78" s="913" t="s">
        <v>50</v>
      </c>
      <c r="C78" s="912">
        <v>255</v>
      </c>
      <c r="F78" s="322"/>
    </row>
    <row r="79" spans="1:6" ht="16.5">
      <c r="A79" s="914">
        <v>9369</v>
      </c>
      <c r="B79" s="913" t="s">
        <v>51</v>
      </c>
      <c r="C79" s="912">
        <v>288</v>
      </c>
      <c r="F79" s="322"/>
    </row>
    <row r="80" spans="1:6" ht="16.5">
      <c r="A80" s="914">
        <v>9370</v>
      </c>
      <c r="B80" s="913" t="s">
        <v>49</v>
      </c>
      <c r="C80" s="912">
        <v>321</v>
      </c>
      <c r="F80" s="322"/>
    </row>
  </sheetData>
  <mergeCells count="12">
    <mergeCell ref="A69:B69"/>
    <mergeCell ref="A73:B73"/>
    <mergeCell ref="A77:B77"/>
    <mergeCell ref="A1:C1"/>
    <mergeCell ref="A6:B6"/>
    <mergeCell ref="A18:B18"/>
    <mergeCell ref="A39:B39"/>
    <mergeCell ref="A43:B43"/>
    <mergeCell ref="A47:B47"/>
    <mergeCell ref="A54:B54"/>
    <mergeCell ref="A58:B58"/>
    <mergeCell ref="A64:B64"/>
  </mergeCell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0">
    <tabColor rgb="FFFF0000"/>
    <pageSetUpPr fitToPage="1"/>
  </sheetPr>
  <dimension ref="A1:X251"/>
  <sheetViews>
    <sheetView zoomScale="90" zoomScaleNormal="90" workbookViewId="0">
      <selection sqref="A1:H1"/>
    </sheetView>
  </sheetViews>
  <sheetFormatPr defaultColWidth="9.28515625" defaultRowHeight="15"/>
  <cols>
    <col min="1" max="1" width="24.28515625" style="253" customWidth="1"/>
    <col min="2" max="2" width="15.7109375" style="253" customWidth="1"/>
    <col min="3" max="3" width="15.7109375" style="159" customWidth="1"/>
    <col min="4" max="4" width="16.28515625" style="159" customWidth="1"/>
    <col min="5" max="5" width="10.5703125" style="159" customWidth="1"/>
    <col min="6" max="6" width="12.7109375" style="159" customWidth="1"/>
    <col min="7" max="7" width="15.5703125" style="684" customWidth="1"/>
    <col min="8" max="8" width="20.5703125" style="321" customWidth="1"/>
    <col min="9" max="24" width="9.28515625" style="253"/>
    <col min="25" max="16384" width="9.28515625" style="159"/>
  </cols>
  <sheetData>
    <row r="1" spans="1:8">
      <c r="A1" s="2299" t="s">
        <v>1090</v>
      </c>
      <c r="B1" s="2299"/>
      <c r="C1" s="2299"/>
      <c r="D1" s="2299"/>
      <c r="E1" s="2299"/>
      <c r="F1" s="2299"/>
      <c r="G1" s="2299"/>
      <c r="H1" s="2299"/>
    </row>
    <row r="2" spans="1:8">
      <c r="A2" s="691"/>
      <c r="B2" s="676"/>
      <c r="C2" s="676"/>
      <c r="D2" s="676"/>
      <c r="E2" s="676"/>
      <c r="F2" s="677"/>
      <c r="G2" s="678"/>
      <c r="H2" s="524"/>
    </row>
    <row r="3" spans="1:8">
      <c r="A3" s="692"/>
      <c r="B3" s="676"/>
      <c r="C3" s="676"/>
      <c r="D3" s="676"/>
      <c r="E3" s="676"/>
      <c r="F3" s="677"/>
      <c r="G3" s="678"/>
      <c r="H3" s="524"/>
    </row>
    <row r="4" spans="1:8">
      <c r="A4" s="693" t="s">
        <v>6</v>
      </c>
      <c r="B4" s="694">
        <v>0</v>
      </c>
      <c r="C4" s="524"/>
      <c r="D4" s="524"/>
      <c r="E4" s="524"/>
      <c r="F4" s="677"/>
      <c r="G4" s="678"/>
      <c r="H4" s="524"/>
    </row>
    <row r="5" spans="1:8" ht="21.2" customHeight="1">
      <c r="G5" s="679"/>
    </row>
    <row r="6" spans="1:8">
      <c r="A6" s="2301" t="s">
        <v>1109</v>
      </c>
      <c r="B6" s="2301"/>
      <c r="C6" s="2301"/>
      <c r="D6" s="2301"/>
      <c r="E6" s="2301"/>
      <c r="F6" s="2301"/>
      <c r="G6" s="2301"/>
      <c r="H6" s="2301"/>
    </row>
    <row r="7" spans="1:8" ht="36" customHeight="1">
      <c r="A7" s="2301"/>
      <c r="B7" s="2301"/>
      <c r="C7" s="2301"/>
      <c r="D7" s="2301"/>
      <c r="E7" s="2301"/>
      <c r="F7" s="2301"/>
      <c r="G7" s="2301"/>
      <c r="H7" s="2301"/>
    </row>
    <row r="8" spans="1:8">
      <c r="A8" s="2300" t="s">
        <v>1027</v>
      </c>
      <c r="B8" s="2300"/>
      <c r="C8" s="2300"/>
      <c r="D8" s="2300"/>
      <c r="E8" s="2300"/>
      <c r="F8" s="2300"/>
      <c r="G8" s="2300"/>
      <c r="H8" s="2300"/>
    </row>
    <row r="9" spans="1:8" ht="30.2" customHeight="1">
      <c r="A9" s="707" t="s">
        <v>23</v>
      </c>
      <c r="B9" s="707" t="s">
        <v>1089</v>
      </c>
      <c r="C9" s="708" t="s">
        <v>1088</v>
      </c>
      <c r="D9" s="708" t="s">
        <v>1096</v>
      </c>
      <c r="E9" s="708" t="s">
        <v>1097</v>
      </c>
      <c r="F9" s="708" t="s">
        <v>456</v>
      </c>
      <c r="G9" s="709" t="s">
        <v>10</v>
      </c>
      <c r="H9" s="708" t="s">
        <v>11</v>
      </c>
    </row>
    <row r="10" spans="1:8">
      <c r="A10" s="2302" t="s">
        <v>1091</v>
      </c>
      <c r="B10" s="2303"/>
      <c r="C10" s="2303"/>
      <c r="D10" s="2303"/>
      <c r="E10" s="2303"/>
      <c r="F10" s="2303"/>
      <c r="G10" s="2303"/>
      <c r="H10" s="2304"/>
    </row>
    <row r="11" spans="1:8">
      <c r="A11" s="682" t="s">
        <v>1028</v>
      </c>
      <c r="B11" s="681">
        <v>15</v>
      </c>
      <c r="C11" s="681">
        <v>40</v>
      </c>
      <c r="D11" s="681">
        <v>15</v>
      </c>
      <c r="E11" s="681">
        <v>200</v>
      </c>
      <c r="F11" s="698">
        <v>1</v>
      </c>
      <c r="G11" s="699">
        <v>1226</v>
      </c>
      <c r="H11" s="568">
        <f t="shared" ref="H11:H82" si="0">G11-G11*$B$4/100</f>
        <v>1226</v>
      </c>
    </row>
    <row r="12" spans="1:8">
      <c r="A12" s="682" t="s">
        <v>1029</v>
      </c>
      <c r="B12" s="681">
        <v>20</v>
      </c>
      <c r="C12" s="681">
        <v>40</v>
      </c>
      <c r="D12" s="681">
        <v>18</v>
      </c>
      <c r="E12" s="681">
        <v>230</v>
      </c>
      <c r="F12" s="698">
        <v>1</v>
      </c>
      <c r="G12" s="699">
        <v>1226</v>
      </c>
      <c r="H12" s="568">
        <f t="shared" si="0"/>
        <v>1226</v>
      </c>
    </row>
    <row r="13" spans="1:8">
      <c r="A13" s="682" t="s">
        <v>1030</v>
      </c>
      <c r="B13" s="681">
        <v>25</v>
      </c>
      <c r="C13" s="681">
        <v>40</v>
      </c>
      <c r="D13" s="681">
        <v>24</v>
      </c>
      <c r="E13" s="681">
        <v>230</v>
      </c>
      <c r="F13" s="698">
        <v>1</v>
      </c>
      <c r="G13" s="699">
        <v>1302</v>
      </c>
      <c r="H13" s="568">
        <f t="shared" si="0"/>
        <v>1302</v>
      </c>
    </row>
    <row r="14" spans="1:8">
      <c r="A14" s="682" t="s">
        <v>1031</v>
      </c>
      <c r="B14" s="681">
        <v>32</v>
      </c>
      <c r="C14" s="681">
        <v>40</v>
      </c>
      <c r="D14" s="681">
        <v>30</v>
      </c>
      <c r="E14" s="681">
        <v>250</v>
      </c>
      <c r="F14" s="698">
        <v>1</v>
      </c>
      <c r="G14" s="699">
        <v>1685</v>
      </c>
      <c r="H14" s="568">
        <f t="shared" si="0"/>
        <v>1685</v>
      </c>
    </row>
    <row r="15" spans="1:8">
      <c r="A15" s="682" t="s">
        <v>1032</v>
      </c>
      <c r="B15" s="681">
        <v>40</v>
      </c>
      <c r="C15" s="681">
        <v>40</v>
      </c>
      <c r="D15" s="681">
        <v>40</v>
      </c>
      <c r="E15" s="681">
        <v>270</v>
      </c>
      <c r="F15" s="698">
        <v>1</v>
      </c>
      <c r="G15" s="699">
        <v>1834</v>
      </c>
      <c r="H15" s="568">
        <f t="shared" si="0"/>
        <v>1834</v>
      </c>
    </row>
    <row r="16" spans="1:8">
      <c r="A16" s="682" t="s">
        <v>1033</v>
      </c>
      <c r="B16" s="681">
        <v>50</v>
      </c>
      <c r="C16" s="681">
        <v>40</v>
      </c>
      <c r="D16" s="681">
        <v>45</v>
      </c>
      <c r="E16" s="681">
        <v>280</v>
      </c>
      <c r="F16" s="698">
        <v>1</v>
      </c>
      <c r="G16" s="699">
        <v>2521</v>
      </c>
      <c r="H16" s="568">
        <f t="shared" si="0"/>
        <v>2521</v>
      </c>
    </row>
    <row r="17" spans="1:8">
      <c r="A17" s="682" t="s">
        <v>1034</v>
      </c>
      <c r="B17" s="681">
        <v>65</v>
      </c>
      <c r="C17" s="681">
        <v>25</v>
      </c>
      <c r="D17" s="681">
        <v>63</v>
      </c>
      <c r="E17" s="681">
        <v>280</v>
      </c>
      <c r="F17" s="698">
        <v>1</v>
      </c>
      <c r="G17" s="699">
        <v>3213</v>
      </c>
      <c r="H17" s="568">
        <f t="shared" si="0"/>
        <v>3213</v>
      </c>
    </row>
    <row r="18" spans="1:8">
      <c r="A18" s="682" t="s">
        <v>1035</v>
      </c>
      <c r="B18" s="681">
        <v>80</v>
      </c>
      <c r="C18" s="681">
        <v>25</v>
      </c>
      <c r="D18" s="681">
        <v>75</v>
      </c>
      <c r="E18" s="681">
        <v>300</v>
      </c>
      <c r="F18" s="698">
        <v>1</v>
      </c>
      <c r="G18" s="699">
        <v>4239</v>
      </c>
      <c r="H18" s="568">
        <f t="shared" si="0"/>
        <v>4239</v>
      </c>
    </row>
    <row r="19" spans="1:8">
      <c r="A19" s="682" t="s">
        <v>1036</v>
      </c>
      <c r="B19" s="681">
        <v>100</v>
      </c>
      <c r="C19" s="681">
        <v>25</v>
      </c>
      <c r="D19" s="681">
        <v>100</v>
      </c>
      <c r="E19" s="681">
        <v>330</v>
      </c>
      <c r="F19" s="698">
        <v>1</v>
      </c>
      <c r="G19" s="699">
        <v>9417</v>
      </c>
      <c r="H19" s="568">
        <f t="shared" si="0"/>
        <v>9417</v>
      </c>
    </row>
    <row r="20" spans="1:8">
      <c r="A20" s="682" t="s">
        <v>1086</v>
      </c>
      <c r="B20" s="681">
        <v>125</v>
      </c>
      <c r="C20" s="681">
        <v>25</v>
      </c>
      <c r="D20" s="681">
        <v>125</v>
      </c>
      <c r="E20" s="681">
        <v>360</v>
      </c>
      <c r="F20" s="698">
        <v>1</v>
      </c>
      <c r="G20" s="699">
        <v>12188</v>
      </c>
      <c r="H20" s="568">
        <f t="shared" si="0"/>
        <v>12188</v>
      </c>
    </row>
    <row r="21" spans="1:8">
      <c r="A21" s="682" t="s">
        <v>1037</v>
      </c>
      <c r="B21" s="681">
        <v>150</v>
      </c>
      <c r="C21" s="681">
        <v>25</v>
      </c>
      <c r="D21" s="681">
        <v>148</v>
      </c>
      <c r="E21" s="681">
        <v>390</v>
      </c>
      <c r="F21" s="698">
        <v>1</v>
      </c>
      <c r="G21" s="699">
        <v>20315</v>
      </c>
      <c r="H21" s="568">
        <f t="shared" si="0"/>
        <v>20315</v>
      </c>
    </row>
    <row r="22" spans="1:8">
      <c r="A22" s="682" t="s">
        <v>1087</v>
      </c>
      <c r="B22" s="681">
        <v>200</v>
      </c>
      <c r="C22" s="681">
        <v>25</v>
      </c>
      <c r="D22" s="681">
        <v>200</v>
      </c>
      <c r="E22" s="681">
        <v>510</v>
      </c>
      <c r="F22" s="698">
        <v>1</v>
      </c>
      <c r="G22" s="699">
        <v>39712</v>
      </c>
      <c r="H22" s="568">
        <f t="shared" si="0"/>
        <v>39712</v>
      </c>
    </row>
    <row r="23" spans="1:8">
      <c r="A23" s="682" t="s">
        <v>5665</v>
      </c>
      <c r="B23" s="681">
        <v>250</v>
      </c>
      <c r="C23" s="681">
        <v>16</v>
      </c>
      <c r="D23" s="681">
        <v>240</v>
      </c>
      <c r="E23" s="681">
        <v>730</v>
      </c>
      <c r="F23" s="681">
        <v>1</v>
      </c>
      <c r="G23" s="699">
        <v>142012.79999999999</v>
      </c>
      <c r="H23" s="566">
        <f t="shared" si="0"/>
        <v>142012.79999999999</v>
      </c>
    </row>
    <row r="24" spans="1:8">
      <c r="A24" s="682" t="s">
        <v>5666</v>
      </c>
      <c r="B24" s="681">
        <v>250</v>
      </c>
      <c r="C24" s="681">
        <v>25</v>
      </c>
      <c r="D24" s="681">
        <v>240</v>
      </c>
      <c r="E24" s="681">
        <v>730</v>
      </c>
      <c r="F24" s="681">
        <v>1</v>
      </c>
      <c r="G24" s="699">
        <v>154772</v>
      </c>
      <c r="H24" s="566">
        <f t="shared" si="0"/>
        <v>154772</v>
      </c>
    </row>
    <row r="25" spans="1:8">
      <c r="A25" s="682" t="s">
        <v>5667</v>
      </c>
      <c r="B25" s="681">
        <v>300</v>
      </c>
      <c r="C25" s="681">
        <v>16</v>
      </c>
      <c r="D25" s="681">
        <v>300</v>
      </c>
      <c r="E25" s="681">
        <v>730</v>
      </c>
      <c r="F25" s="681">
        <v>1</v>
      </c>
      <c r="G25" s="699">
        <v>226862.4</v>
      </c>
      <c r="H25" s="566">
        <f t="shared" si="0"/>
        <v>226862.4</v>
      </c>
    </row>
    <row r="26" spans="1:8">
      <c r="A26" s="682" t="s">
        <v>5668</v>
      </c>
      <c r="B26" s="681">
        <v>300</v>
      </c>
      <c r="C26" s="681">
        <v>25</v>
      </c>
      <c r="D26" s="681">
        <v>300</v>
      </c>
      <c r="E26" s="681">
        <v>730</v>
      </c>
      <c r="F26" s="681">
        <v>1</v>
      </c>
      <c r="G26" s="699">
        <v>248280</v>
      </c>
      <c r="H26" s="566">
        <f t="shared" si="0"/>
        <v>248280</v>
      </c>
    </row>
    <row r="27" spans="1:8" s="253" customFormat="1">
      <c r="A27" s="682" t="s">
        <v>5669</v>
      </c>
      <c r="B27" s="681">
        <v>350</v>
      </c>
      <c r="C27" s="681">
        <v>16</v>
      </c>
      <c r="D27" s="681">
        <v>390</v>
      </c>
      <c r="E27" s="681">
        <v>970</v>
      </c>
      <c r="F27" s="681">
        <v>1</v>
      </c>
      <c r="G27" s="699">
        <v>636722.4</v>
      </c>
      <c r="H27" s="566">
        <f t="shared" si="0"/>
        <v>636722.4</v>
      </c>
    </row>
    <row r="28" spans="1:8" s="253" customFormat="1">
      <c r="A28" s="682" t="s">
        <v>5670</v>
      </c>
      <c r="B28" s="681">
        <v>350</v>
      </c>
      <c r="C28" s="681">
        <v>25</v>
      </c>
      <c r="D28" s="681">
        <v>390</v>
      </c>
      <c r="E28" s="681">
        <v>970</v>
      </c>
      <c r="F28" s="681">
        <v>1</v>
      </c>
      <c r="G28" s="699">
        <v>701142</v>
      </c>
      <c r="H28" s="566">
        <f t="shared" si="0"/>
        <v>701142</v>
      </c>
    </row>
    <row r="29" spans="1:8">
      <c r="A29" s="682" t="s">
        <v>5671</v>
      </c>
      <c r="B29" s="681">
        <v>400</v>
      </c>
      <c r="C29" s="681">
        <v>16</v>
      </c>
      <c r="D29" s="681">
        <v>390</v>
      </c>
      <c r="E29" s="681">
        <v>970</v>
      </c>
      <c r="F29" s="681">
        <v>1</v>
      </c>
      <c r="G29" s="699">
        <v>727146</v>
      </c>
      <c r="H29" s="566">
        <f t="shared" si="0"/>
        <v>727146</v>
      </c>
    </row>
    <row r="30" spans="1:8">
      <c r="A30" s="682" t="s">
        <v>5672</v>
      </c>
      <c r="B30" s="681">
        <v>400</v>
      </c>
      <c r="C30" s="681">
        <v>25</v>
      </c>
      <c r="D30" s="681">
        <v>390</v>
      </c>
      <c r="E30" s="681">
        <v>970</v>
      </c>
      <c r="F30" s="681">
        <v>1</v>
      </c>
      <c r="G30" s="699">
        <v>789853</v>
      </c>
      <c r="H30" s="566">
        <f t="shared" si="0"/>
        <v>789853</v>
      </c>
    </row>
    <row r="31" spans="1:8" s="253" customFormat="1">
      <c r="A31" s="682" t="s">
        <v>5673</v>
      </c>
      <c r="B31" s="681">
        <v>500</v>
      </c>
      <c r="C31" s="682">
        <v>16</v>
      </c>
      <c r="D31" s="682">
        <v>500</v>
      </c>
      <c r="E31" s="682">
        <v>990</v>
      </c>
      <c r="F31" s="682">
        <v>1</v>
      </c>
      <c r="G31" s="699">
        <v>1198939.1999999997</v>
      </c>
      <c r="H31" s="566">
        <f t="shared" si="0"/>
        <v>1198939.1999999997</v>
      </c>
    </row>
    <row r="32" spans="1:8" s="253" customFormat="1">
      <c r="A32" s="682" t="s">
        <v>5674</v>
      </c>
      <c r="B32" s="681">
        <v>500</v>
      </c>
      <c r="C32" s="682">
        <v>25</v>
      </c>
      <c r="D32" s="682">
        <v>500</v>
      </c>
      <c r="E32" s="682">
        <v>990</v>
      </c>
      <c r="F32" s="682">
        <v>1</v>
      </c>
      <c r="G32" s="699">
        <v>1254139</v>
      </c>
      <c r="H32" s="566">
        <f t="shared" si="0"/>
        <v>1254139</v>
      </c>
    </row>
    <row r="33" spans="1:8">
      <c r="A33" s="706" t="s">
        <v>1092</v>
      </c>
      <c r="B33" s="703"/>
      <c r="C33" s="703"/>
      <c r="D33" s="703"/>
      <c r="E33" s="703"/>
      <c r="F33" s="703"/>
      <c r="G33" s="704"/>
      <c r="H33" s="705"/>
    </row>
    <row r="34" spans="1:8">
      <c r="A34" s="682" t="s">
        <v>1038</v>
      </c>
      <c r="B34" s="681">
        <v>15</v>
      </c>
      <c r="C34" s="681">
        <v>40</v>
      </c>
      <c r="D34" s="681">
        <v>15</v>
      </c>
      <c r="E34" s="681">
        <v>120</v>
      </c>
      <c r="F34" s="681">
        <v>1</v>
      </c>
      <c r="G34" s="699">
        <v>1703</v>
      </c>
      <c r="H34" s="566">
        <f t="shared" si="0"/>
        <v>1703</v>
      </c>
    </row>
    <row r="35" spans="1:8">
      <c r="A35" s="682" t="s">
        <v>1039</v>
      </c>
      <c r="B35" s="681">
        <v>20</v>
      </c>
      <c r="C35" s="681">
        <v>40</v>
      </c>
      <c r="D35" s="681">
        <v>18</v>
      </c>
      <c r="E35" s="681">
        <v>140</v>
      </c>
      <c r="F35" s="681">
        <v>1</v>
      </c>
      <c r="G35" s="699">
        <v>2072</v>
      </c>
      <c r="H35" s="566">
        <f t="shared" si="0"/>
        <v>2072</v>
      </c>
    </row>
    <row r="36" spans="1:8">
      <c r="A36" s="682" t="s">
        <v>1040</v>
      </c>
      <c r="B36" s="681">
        <v>25</v>
      </c>
      <c r="C36" s="681">
        <v>40</v>
      </c>
      <c r="D36" s="681">
        <v>24</v>
      </c>
      <c r="E36" s="681">
        <v>140</v>
      </c>
      <c r="F36" s="681">
        <v>1</v>
      </c>
      <c r="G36" s="699">
        <v>2254</v>
      </c>
      <c r="H36" s="566">
        <f t="shared" si="0"/>
        <v>2254</v>
      </c>
    </row>
    <row r="37" spans="1:8">
      <c r="A37" s="682" t="s">
        <v>1041</v>
      </c>
      <c r="B37" s="681">
        <v>32</v>
      </c>
      <c r="C37" s="681">
        <v>40</v>
      </c>
      <c r="D37" s="681">
        <v>30</v>
      </c>
      <c r="E37" s="681">
        <v>165</v>
      </c>
      <c r="F37" s="681">
        <v>1</v>
      </c>
      <c r="G37" s="699">
        <v>2344</v>
      </c>
      <c r="H37" s="566">
        <f t="shared" si="0"/>
        <v>2344</v>
      </c>
    </row>
    <row r="38" spans="1:8">
      <c r="A38" s="682" t="s">
        <v>1042</v>
      </c>
      <c r="B38" s="681">
        <v>40</v>
      </c>
      <c r="C38" s="681">
        <v>40</v>
      </c>
      <c r="D38" s="681">
        <v>40</v>
      </c>
      <c r="E38" s="681">
        <v>200</v>
      </c>
      <c r="F38" s="681">
        <v>1</v>
      </c>
      <c r="G38" s="699">
        <v>2785</v>
      </c>
      <c r="H38" s="566">
        <f t="shared" si="0"/>
        <v>2785</v>
      </c>
    </row>
    <row r="39" spans="1:8">
      <c r="A39" s="682" t="s">
        <v>1043</v>
      </c>
      <c r="B39" s="681">
        <v>50</v>
      </c>
      <c r="C39" s="681">
        <v>40</v>
      </c>
      <c r="D39" s="681">
        <v>45</v>
      </c>
      <c r="E39" s="681">
        <v>230</v>
      </c>
      <c r="F39" s="681">
        <v>1</v>
      </c>
      <c r="G39" s="699">
        <v>3117</v>
      </c>
      <c r="H39" s="566">
        <f t="shared" si="0"/>
        <v>3117</v>
      </c>
    </row>
    <row r="40" spans="1:8">
      <c r="A40" s="682" t="s">
        <v>1044</v>
      </c>
      <c r="B40" s="681">
        <v>65</v>
      </c>
      <c r="C40" s="681">
        <v>16</v>
      </c>
      <c r="D40" s="681">
        <v>63</v>
      </c>
      <c r="E40" s="681">
        <v>270</v>
      </c>
      <c r="F40" s="681">
        <v>1</v>
      </c>
      <c r="G40" s="699">
        <v>4947</v>
      </c>
      <c r="H40" s="566">
        <f t="shared" si="0"/>
        <v>4947</v>
      </c>
    </row>
    <row r="41" spans="1:8">
      <c r="A41" s="682" t="s">
        <v>1099</v>
      </c>
      <c r="B41" s="681">
        <v>65</v>
      </c>
      <c r="C41" s="681">
        <v>25</v>
      </c>
      <c r="D41" s="681">
        <v>63</v>
      </c>
      <c r="E41" s="681">
        <v>270</v>
      </c>
      <c r="F41" s="681">
        <v>1</v>
      </c>
      <c r="G41" s="699">
        <v>5137</v>
      </c>
      <c r="H41" s="566">
        <f t="shared" si="0"/>
        <v>5137</v>
      </c>
    </row>
    <row r="42" spans="1:8">
      <c r="A42" s="682" t="s">
        <v>1045</v>
      </c>
      <c r="B42" s="681">
        <v>80</v>
      </c>
      <c r="C42" s="681">
        <v>16</v>
      </c>
      <c r="D42" s="681">
        <v>75</v>
      </c>
      <c r="E42" s="681">
        <v>280</v>
      </c>
      <c r="F42" s="681">
        <v>1</v>
      </c>
      <c r="G42" s="699">
        <v>6342</v>
      </c>
      <c r="H42" s="566">
        <f t="shared" si="0"/>
        <v>6342</v>
      </c>
    </row>
    <row r="43" spans="1:8">
      <c r="A43" s="682" t="s">
        <v>1100</v>
      </c>
      <c r="B43" s="681">
        <v>80</v>
      </c>
      <c r="C43" s="681">
        <v>25</v>
      </c>
      <c r="D43" s="681">
        <v>75</v>
      </c>
      <c r="E43" s="681">
        <v>280</v>
      </c>
      <c r="F43" s="681">
        <v>1</v>
      </c>
      <c r="G43" s="699">
        <v>6769</v>
      </c>
      <c r="H43" s="566">
        <f t="shared" si="0"/>
        <v>6769</v>
      </c>
    </row>
    <row r="44" spans="1:8">
      <c r="A44" s="682" t="s">
        <v>1046</v>
      </c>
      <c r="B44" s="681">
        <v>100</v>
      </c>
      <c r="C44" s="681">
        <v>16</v>
      </c>
      <c r="D44" s="681">
        <v>100</v>
      </c>
      <c r="E44" s="681">
        <v>350</v>
      </c>
      <c r="F44" s="681">
        <v>1</v>
      </c>
      <c r="G44" s="699">
        <v>13508</v>
      </c>
      <c r="H44" s="566">
        <f t="shared" si="0"/>
        <v>13508</v>
      </c>
    </row>
    <row r="45" spans="1:8">
      <c r="A45" s="682" t="s">
        <v>1101</v>
      </c>
      <c r="B45" s="681">
        <v>100</v>
      </c>
      <c r="C45" s="681">
        <v>25</v>
      </c>
      <c r="D45" s="681">
        <v>100</v>
      </c>
      <c r="E45" s="681">
        <v>350</v>
      </c>
      <c r="F45" s="681">
        <v>1</v>
      </c>
      <c r="G45" s="699">
        <v>14576</v>
      </c>
      <c r="H45" s="566">
        <f t="shared" si="0"/>
        <v>14576</v>
      </c>
    </row>
    <row r="46" spans="1:8">
      <c r="A46" s="682" t="s">
        <v>1047</v>
      </c>
      <c r="B46" s="681">
        <v>125</v>
      </c>
      <c r="C46" s="681">
        <v>16</v>
      </c>
      <c r="D46" s="681">
        <v>125</v>
      </c>
      <c r="E46" s="681">
        <v>380</v>
      </c>
      <c r="F46" s="681">
        <v>1</v>
      </c>
      <c r="G46" s="699">
        <v>16491</v>
      </c>
      <c r="H46" s="566">
        <f t="shared" si="0"/>
        <v>16491</v>
      </c>
    </row>
    <row r="47" spans="1:8">
      <c r="A47" s="682" t="s">
        <v>1102</v>
      </c>
      <c r="B47" s="681">
        <v>125</v>
      </c>
      <c r="C47" s="681">
        <v>25</v>
      </c>
      <c r="D47" s="681">
        <v>125</v>
      </c>
      <c r="E47" s="681">
        <v>380</v>
      </c>
      <c r="F47" s="681">
        <v>1</v>
      </c>
      <c r="G47" s="699">
        <v>17293</v>
      </c>
      <c r="H47" s="566">
        <f t="shared" si="0"/>
        <v>17293</v>
      </c>
    </row>
    <row r="48" spans="1:8">
      <c r="A48" s="682" t="s">
        <v>1048</v>
      </c>
      <c r="B48" s="681">
        <v>150</v>
      </c>
      <c r="C48" s="681">
        <v>16</v>
      </c>
      <c r="D48" s="681">
        <v>148</v>
      </c>
      <c r="E48" s="681">
        <v>410</v>
      </c>
      <c r="F48" s="681">
        <v>1</v>
      </c>
      <c r="G48" s="699">
        <v>24891</v>
      </c>
      <c r="H48" s="566">
        <f t="shared" si="0"/>
        <v>24891</v>
      </c>
    </row>
    <row r="49" spans="1:8">
      <c r="A49" s="682" t="s">
        <v>1049</v>
      </c>
      <c r="B49" s="681">
        <v>150</v>
      </c>
      <c r="C49" s="681">
        <v>25</v>
      </c>
      <c r="D49" s="681">
        <v>148</v>
      </c>
      <c r="E49" s="681">
        <v>410</v>
      </c>
      <c r="F49" s="681">
        <v>1</v>
      </c>
      <c r="G49" s="699">
        <v>29211</v>
      </c>
      <c r="H49" s="566">
        <f t="shared" si="0"/>
        <v>29211</v>
      </c>
    </row>
    <row r="50" spans="1:8">
      <c r="A50" s="682" t="s">
        <v>5675</v>
      </c>
      <c r="B50" s="681">
        <v>200</v>
      </c>
      <c r="C50" s="681">
        <v>16</v>
      </c>
      <c r="D50" s="681">
        <v>200</v>
      </c>
      <c r="E50" s="681">
        <v>530</v>
      </c>
      <c r="F50" s="681">
        <v>1</v>
      </c>
      <c r="G50" s="699">
        <v>49056</v>
      </c>
      <c r="H50" s="566">
        <f t="shared" si="0"/>
        <v>49056</v>
      </c>
    </row>
    <row r="51" spans="1:8">
      <c r="A51" s="682" t="s">
        <v>5676</v>
      </c>
      <c r="B51" s="681">
        <v>200</v>
      </c>
      <c r="C51" s="681">
        <v>25</v>
      </c>
      <c r="D51" s="681">
        <v>200</v>
      </c>
      <c r="E51" s="681">
        <v>530</v>
      </c>
      <c r="F51" s="681">
        <v>1</v>
      </c>
      <c r="G51" s="699">
        <v>53612</v>
      </c>
      <c r="H51" s="566">
        <f t="shared" si="0"/>
        <v>53612</v>
      </c>
    </row>
    <row r="52" spans="1:8">
      <c r="A52" s="682" t="s">
        <v>5677</v>
      </c>
      <c r="B52" s="681">
        <v>250</v>
      </c>
      <c r="C52" s="681">
        <v>16</v>
      </c>
      <c r="D52" s="681">
        <v>240</v>
      </c>
      <c r="E52" s="681">
        <v>750</v>
      </c>
      <c r="F52" s="681">
        <v>1</v>
      </c>
      <c r="G52" s="699">
        <v>166387</v>
      </c>
      <c r="H52" s="566">
        <f t="shared" si="0"/>
        <v>166387</v>
      </c>
    </row>
    <row r="53" spans="1:8">
      <c r="A53" s="682" t="s">
        <v>5678</v>
      </c>
      <c r="B53" s="681">
        <v>250</v>
      </c>
      <c r="C53" s="681">
        <v>25</v>
      </c>
      <c r="D53" s="681">
        <v>240</v>
      </c>
      <c r="E53" s="681">
        <v>750</v>
      </c>
      <c r="F53" s="681">
        <v>1</v>
      </c>
      <c r="G53" s="699">
        <v>183190</v>
      </c>
      <c r="H53" s="566">
        <f t="shared" si="0"/>
        <v>183190</v>
      </c>
    </row>
    <row r="54" spans="1:8">
      <c r="A54" s="682" t="s">
        <v>5679</v>
      </c>
      <c r="B54" s="681">
        <v>300</v>
      </c>
      <c r="C54" s="681">
        <v>16</v>
      </c>
      <c r="D54" s="681">
        <v>300</v>
      </c>
      <c r="E54" s="681">
        <v>750</v>
      </c>
      <c r="F54" s="681">
        <v>1</v>
      </c>
      <c r="G54" s="699">
        <v>268661</v>
      </c>
      <c r="H54" s="566">
        <f t="shared" si="0"/>
        <v>268661</v>
      </c>
    </row>
    <row r="55" spans="1:8">
      <c r="A55" s="682" t="s">
        <v>5680</v>
      </c>
      <c r="B55" s="681">
        <v>300</v>
      </c>
      <c r="C55" s="681">
        <v>25</v>
      </c>
      <c r="D55" s="681">
        <v>300</v>
      </c>
      <c r="E55" s="681">
        <v>750</v>
      </c>
      <c r="F55" s="681">
        <v>1</v>
      </c>
      <c r="G55" s="699">
        <v>295302</v>
      </c>
      <c r="H55" s="566">
        <f t="shared" si="0"/>
        <v>295302</v>
      </c>
    </row>
    <row r="56" spans="1:8" s="253" customFormat="1">
      <c r="A56" s="682" t="s">
        <v>5681</v>
      </c>
      <c r="B56" s="681">
        <v>350</v>
      </c>
      <c r="C56" s="681">
        <v>16</v>
      </c>
      <c r="D56" s="681">
        <v>390</v>
      </c>
      <c r="E56" s="681">
        <v>990</v>
      </c>
      <c r="F56" s="681">
        <v>1</v>
      </c>
      <c r="G56" s="699">
        <v>694717</v>
      </c>
      <c r="H56" s="566">
        <f t="shared" si="0"/>
        <v>694717</v>
      </c>
    </row>
    <row r="57" spans="1:8" s="253" customFormat="1">
      <c r="A57" s="682" t="s">
        <v>5682</v>
      </c>
      <c r="B57" s="681">
        <v>350</v>
      </c>
      <c r="C57" s="681">
        <v>25</v>
      </c>
      <c r="D57" s="681">
        <v>390</v>
      </c>
      <c r="E57" s="681">
        <v>990</v>
      </c>
      <c r="F57" s="681">
        <v>1</v>
      </c>
      <c r="G57" s="699">
        <v>763559</v>
      </c>
      <c r="H57" s="566">
        <f t="shared" si="0"/>
        <v>763559</v>
      </c>
    </row>
    <row r="58" spans="1:8">
      <c r="A58" s="682" t="s">
        <v>5683</v>
      </c>
      <c r="B58" s="681">
        <v>400</v>
      </c>
      <c r="C58" s="681">
        <v>16</v>
      </c>
      <c r="D58" s="681">
        <v>390</v>
      </c>
      <c r="E58" s="681">
        <v>990</v>
      </c>
      <c r="F58" s="681">
        <v>1</v>
      </c>
      <c r="G58" s="699">
        <v>781483</v>
      </c>
      <c r="H58" s="566">
        <f t="shared" si="0"/>
        <v>781483</v>
      </c>
    </row>
    <row r="59" spans="1:8">
      <c r="A59" s="682" t="s">
        <v>5684</v>
      </c>
      <c r="B59" s="681">
        <v>400</v>
      </c>
      <c r="C59" s="681">
        <v>25</v>
      </c>
      <c r="D59" s="681">
        <v>390</v>
      </c>
      <c r="E59" s="681">
        <v>990</v>
      </c>
      <c r="F59" s="681">
        <v>1</v>
      </c>
      <c r="G59" s="699">
        <v>853972</v>
      </c>
      <c r="H59" s="566">
        <f t="shared" si="0"/>
        <v>853972</v>
      </c>
    </row>
    <row r="60" spans="1:8" s="253" customFormat="1">
      <c r="A60" s="681" t="s">
        <v>5685</v>
      </c>
      <c r="B60" s="681">
        <v>500</v>
      </c>
      <c r="C60" s="681">
        <v>16</v>
      </c>
      <c r="D60" s="681">
        <v>500</v>
      </c>
      <c r="E60" s="681">
        <v>1017</v>
      </c>
      <c r="F60" s="681">
        <v>1</v>
      </c>
      <c r="G60" s="699">
        <v>1443793</v>
      </c>
      <c r="H60" s="566">
        <f t="shared" si="0"/>
        <v>1443793</v>
      </c>
    </row>
    <row r="61" spans="1:8" s="253" customFormat="1">
      <c r="A61" s="681" t="s">
        <v>5686</v>
      </c>
      <c r="B61" s="681">
        <v>500</v>
      </c>
      <c r="C61" s="681">
        <v>25</v>
      </c>
      <c r="D61" s="681">
        <v>500</v>
      </c>
      <c r="E61" s="681">
        <v>1017</v>
      </c>
      <c r="F61" s="681">
        <v>1</v>
      </c>
      <c r="G61" s="699">
        <v>1447891</v>
      </c>
      <c r="H61" s="566">
        <f t="shared" si="0"/>
        <v>1447891</v>
      </c>
    </row>
    <row r="62" spans="1:8">
      <c r="A62" s="706" t="s">
        <v>1108</v>
      </c>
      <c r="B62" s="703"/>
      <c r="C62" s="703"/>
      <c r="D62" s="703"/>
      <c r="E62" s="703"/>
      <c r="F62" s="703"/>
      <c r="G62" s="704"/>
      <c r="H62" s="683"/>
    </row>
    <row r="63" spans="1:8">
      <c r="A63" s="682" t="s">
        <v>5687</v>
      </c>
      <c r="B63" s="681">
        <v>15</v>
      </c>
      <c r="C63" s="681">
        <v>40</v>
      </c>
      <c r="D63" s="681">
        <v>15</v>
      </c>
      <c r="E63" s="681">
        <v>135</v>
      </c>
      <c r="F63" s="681">
        <v>1</v>
      </c>
      <c r="G63" s="699">
        <v>1257</v>
      </c>
      <c r="H63" s="566">
        <f t="shared" si="0"/>
        <v>1257</v>
      </c>
    </row>
    <row r="64" spans="1:8">
      <c r="A64" s="682" t="s">
        <v>5688</v>
      </c>
      <c r="B64" s="681">
        <v>20</v>
      </c>
      <c r="C64" s="681">
        <v>40</v>
      </c>
      <c r="D64" s="681">
        <v>18</v>
      </c>
      <c r="E64" s="681">
        <v>135</v>
      </c>
      <c r="F64" s="681">
        <v>1</v>
      </c>
      <c r="G64" s="699">
        <v>1377</v>
      </c>
      <c r="H64" s="566">
        <f t="shared" si="0"/>
        <v>1377</v>
      </c>
    </row>
    <row r="65" spans="1:8">
      <c r="A65" s="682" t="s">
        <v>5689</v>
      </c>
      <c r="B65" s="681">
        <v>25</v>
      </c>
      <c r="C65" s="681">
        <v>40</v>
      </c>
      <c r="D65" s="681">
        <v>24</v>
      </c>
      <c r="E65" s="681">
        <v>135</v>
      </c>
      <c r="F65" s="681">
        <v>1</v>
      </c>
      <c r="G65" s="699">
        <v>1610</v>
      </c>
      <c r="H65" s="566">
        <f t="shared" si="0"/>
        <v>1610</v>
      </c>
    </row>
    <row r="66" spans="1:8">
      <c r="A66" s="682" t="s">
        <v>5690</v>
      </c>
      <c r="B66" s="681">
        <v>32</v>
      </c>
      <c r="C66" s="681">
        <v>40</v>
      </c>
      <c r="D66" s="681">
        <v>30</v>
      </c>
      <c r="E66" s="681">
        <v>155</v>
      </c>
      <c r="F66" s="681">
        <v>1</v>
      </c>
      <c r="G66" s="699">
        <v>1834</v>
      </c>
      <c r="H66" s="566">
        <f t="shared" si="0"/>
        <v>1834</v>
      </c>
    </row>
    <row r="67" spans="1:8">
      <c r="A67" s="682" t="s">
        <v>5691</v>
      </c>
      <c r="B67" s="681">
        <v>40</v>
      </c>
      <c r="C67" s="681">
        <v>40</v>
      </c>
      <c r="D67" s="681">
        <v>40</v>
      </c>
      <c r="E67" s="681">
        <v>170</v>
      </c>
      <c r="F67" s="681">
        <v>1</v>
      </c>
      <c r="G67" s="699">
        <v>2144</v>
      </c>
      <c r="H67" s="566">
        <f t="shared" si="0"/>
        <v>2144</v>
      </c>
    </row>
    <row r="68" spans="1:8">
      <c r="A68" s="682" t="s">
        <v>5692</v>
      </c>
      <c r="B68" s="681">
        <v>50</v>
      </c>
      <c r="C68" s="681">
        <v>40</v>
      </c>
      <c r="D68" s="681">
        <v>45</v>
      </c>
      <c r="E68" s="681">
        <v>190</v>
      </c>
      <c r="F68" s="681">
        <v>1</v>
      </c>
      <c r="G68" s="699">
        <v>2445</v>
      </c>
      <c r="H68" s="566">
        <f t="shared" si="0"/>
        <v>2445</v>
      </c>
    </row>
    <row r="69" spans="1:8">
      <c r="A69" s="682" t="s">
        <v>5693</v>
      </c>
      <c r="B69" s="681">
        <v>65</v>
      </c>
      <c r="C69" s="681">
        <v>25</v>
      </c>
      <c r="D69" s="681">
        <v>63</v>
      </c>
      <c r="E69" s="681">
        <v>200</v>
      </c>
      <c r="F69" s="681">
        <v>1</v>
      </c>
      <c r="G69" s="699">
        <v>3777.6</v>
      </c>
      <c r="H69" s="566">
        <f t="shared" si="0"/>
        <v>3777.6</v>
      </c>
    </row>
    <row r="70" spans="1:8">
      <c r="A70" s="682" t="s">
        <v>5694</v>
      </c>
      <c r="B70" s="681">
        <v>80</v>
      </c>
      <c r="C70" s="681">
        <v>25</v>
      </c>
      <c r="D70" s="681">
        <v>75</v>
      </c>
      <c r="E70" s="681">
        <v>240</v>
      </c>
      <c r="F70" s="681">
        <v>1</v>
      </c>
      <c r="G70" s="699">
        <v>6439.2</v>
      </c>
      <c r="H70" s="566">
        <f t="shared" si="0"/>
        <v>6439.2</v>
      </c>
    </row>
    <row r="71" spans="1:8" ht="15" customHeight="1">
      <c r="A71" s="706" t="s">
        <v>1107</v>
      </c>
      <c r="B71" s="703"/>
      <c r="C71" s="703"/>
      <c r="D71" s="703"/>
      <c r="E71" s="703"/>
      <c r="F71" s="703"/>
      <c r="G71" s="704"/>
      <c r="H71" s="683"/>
    </row>
    <row r="72" spans="1:8">
      <c r="A72" s="682" t="s">
        <v>5695</v>
      </c>
      <c r="B72" s="681">
        <v>50</v>
      </c>
      <c r="C72" s="681">
        <v>40</v>
      </c>
      <c r="D72" s="681">
        <v>45</v>
      </c>
      <c r="E72" s="681">
        <v>180</v>
      </c>
      <c r="F72" s="681">
        <v>1</v>
      </c>
      <c r="G72" s="699">
        <v>3635</v>
      </c>
      <c r="H72" s="566">
        <f t="shared" si="0"/>
        <v>3635</v>
      </c>
    </row>
    <row r="73" spans="1:8">
      <c r="A73" s="682" t="s">
        <v>5696</v>
      </c>
      <c r="B73" s="681">
        <v>80</v>
      </c>
      <c r="C73" s="681">
        <v>16</v>
      </c>
      <c r="D73" s="681">
        <v>75</v>
      </c>
      <c r="E73" s="681">
        <v>210</v>
      </c>
      <c r="F73" s="681">
        <v>1</v>
      </c>
      <c r="G73" s="699">
        <v>6563</v>
      </c>
      <c r="H73" s="566">
        <f t="shared" si="0"/>
        <v>6563</v>
      </c>
    </row>
    <row r="74" spans="1:8">
      <c r="A74" s="682" t="s">
        <v>5697</v>
      </c>
      <c r="B74" s="681">
        <v>80</v>
      </c>
      <c r="C74" s="681">
        <v>25</v>
      </c>
      <c r="D74" s="681">
        <v>75</v>
      </c>
      <c r="E74" s="681">
        <v>210</v>
      </c>
      <c r="F74" s="681">
        <v>1</v>
      </c>
      <c r="G74" s="699">
        <v>7002</v>
      </c>
      <c r="H74" s="566">
        <f t="shared" si="0"/>
        <v>7002</v>
      </c>
    </row>
    <row r="75" spans="1:8">
      <c r="A75" s="682" t="s">
        <v>5698</v>
      </c>
      <c r="B75" s="681">
        <v>100</v>
      </c>
      <c r="C75" s="681">
        <v>16</v>
      </c>
      <c r="D75" s="681">
        <v>100</v>
      </c>
      <c r="E75" s="681">
        <v>230</v>
      </c>
      <c r="F75" s="681">
        <v>1</v>
      </c>
      <c r="G75" s="699">
        <v>11478</v>
      </c>
      <c r="H75" s="566">
        <f t="shared" si="0"/>
        <v>11478</v>
      </c>
    </row>
    <row r="76" spans="1:8">
      <c r="A76" s="682" t="s">
        <v>5699</v>
      </c>
      <c r="B76" s="681">
        <v>100</v>
      </c>
      <c r="C76" s="681">
        <v>25</v>
      </c>
      <c r="D76" s="681">
        <v>100</v>
      </c>
      <c r="E76" s="681">
        <v>230</v>
      </c>
      <c r="F76" s="681">
        <v>1</v>
      </c>
      <c r="G76" s="699">
        <v>14030</v>
      </c>
      <c r="H76" s="566">
        <f t="shared" si="0"/>
        <v>14030</v>
      </c>
    </row>
    <row r="77" spans="1:8">
      <c r="A77" s="682" t="s">
        <v>5700</v>
      </c>
      <c r="B77" s="681">
        <v>125</v>
      </c>
      <c r="C77" s="681">
        <v>16</v>
      </c>
      <c r="D77" s="681">
        <v>100</v>
      </c>
      <c r="E77" s="681">
        <v>255</v>
      </c>
      <c r="F77" s="681">
        <v>1</v>
      </c>
      <c r="G77" s="699">
        <v>14810</v>
      </c>
      <c r="H77" s="566">
        <f t="shared" si="0"/>
        <v>14810</v>
      </c>
    </row>
    <row r="78" spans="1:8">
      <c r="A78" s="682" t="s">
        <v>5701</v>
      </c>
      <c r="B78" s="681">
        <v>125</v>
      </c>
      <c r="C78" s="681">
        <v>25</v>
      </c>
      <c r="D78" s="681">
        <v>100</v>
      </c>
      <c r="E78" s="681">
        <v>255</v>
      </c>
      <c r="F78" s="681">
        <v>1</v>
      </c>
      <c r="G78" s="699">
        <v>15986</v>
      </c>
      <c r="H78" s="566">
        <f t="shared" si="0"/>
        <v>15986</v>
      </c>
    </row>
    <row r="79" spans="1:8">
      <c r="A79" s="682" t="s">
        <v>5702</v>
      </c>
      <c r="B79" s="681">
        <v>150</v>
      </c>
      <c r="C79" s="681">
        <v>16</v>
      </c>
      <c r="D79" s="681">
        <v>125</v>
      </c>
      <c r="E79" s="681">
        <v>280</v>
      </c>
      <c r="F79" s="681">
        <v>1</v>
      </c>
      <c r="G79" s="699">
        <v>18397</v>
      </c>
      <c r="H79" s="566">
        <f t="shared" si="0"/>
        <v>18397</v>
      </c>
    </row>
    <row r="80" spans="1:8">
      <c r="A80" s="682" t="s">
        <v>5703</v>
      </c>
      <c r="B80" s="681">
        <v>150</v>
      </c>
      <c r="C80" s="681">
        <v>25</v>
      </c>
      <c r="D80" s="681">
        <v>125</v>
      </c>
      <c r="E80" s="681">
        <v>280</v>
      </c>
      <c r="F80" s="681">
        <v>1</v>
      </c>
      <c r="G80" s="699">
        <v>21554</v>
      </c>
      <c r="H80" s="566">
        <f t="shared" si="0"/>
        <v>21554</v>
      </c>
    </row>
    <row r="81" spans="1:8">
      <c r="A81" s="682" t="s">
        <v>5704</v>
      </c>
      <c r="B81" s="681">
        <v>200</v>
      </c>
      <c r="C81" s="681">
        <v>16</v>
      </c>
      <c r="D81" s="681">
        <v>148</v>
      </c>
      <c r="E81" s="681">
        <v>330</v>
      </c>
      <c r="F81" s="681">
        <v>1</v>
      </c>
      <c r="G81" s="699">
        <v>35734</v>
      </c>
      <c r="H81" s="566">
        <f t="shared" si="0"/>
        <v>35734</v>
      </c>
    </row>
    <row r="82" spans="1:8">
      <c r="A82" s="682" t="s">
        <v>5705</v>
      </c>
      <c r="B82" s="681">
        <v>200</v>
      </c>
      <c r="C82" s="681">
        <v>25</v>
      </c>
      <c r="D82" s="681">
        <v>148</v>
      </c>
      <c r="E82" s="681">
        <v>330</v>
      </c>
      <c r="F82" s="681">
        <v>1</v>
      </c>
      <c r="G82" s="699">
        <v>41141</v>
      </c>
      <c r="H82" s="566">
        <f t="shared" si="0"/>
        <v>41141</v>
      </c>
    </row>
    <row r="83" spans="1:8">
      <c r="A83" s="2298" t="s">
        <v>1050</v>
      </c>
      <c r="B83" s="2298"/>
      <c r="C83" s="2298"/>
      <c r="D83" s="2298"/>
      <c r="E83" s="2298"/>
      <c r="F83" s="2298"/>
      <c r="G83" s="2298"/>
      <c r="H83" s="2298"/>
    </row>
    <row r="84" spans="1:8">
      <c r="A84" s="2295" t="s">
        <v>1093</v>
      </c>
      <c r="B84" s="2296"/>
      <c r="C84" s="2296"/>
      <c r="D84" s="2296"/>
      <c r="E84" s="2296"/>
      <c r="F84" s="2296"/>
      <c r="G84" s="2296"/>
      <c r="H84" s="2297"/>
    </row>
    <row r="85" spans="1:8">
      <c r="A85" s="682" t="s">
        <v>1051</v>
      </c>
      <c r="B85" s="681">
        <v>15</v>
      </c>
      <c r="C85" s="681">
        <v>40</v>
      </c>
      <c r="D85" s="681">
        <v>10</v>
      </c>
      <c r="E85" s="681">
        <v>135</v>
      </c>
      <c r="F85" s="681">
        <v>1</v>
      </c>
      <c r="G85" s="699">
        <v>1197</v>
      </c>
      <c r="H85" s="566">
        <f t="shared" ref="H85:H148" si="1">G85-G85*$B$4/100</f>
        <v>1197</v>
      </c>
    </row>
    <row r="86" spans="1:8">
      <c r="A86" s="682" t="s">
        <v>1052</v>
      </c>
      <c r="B86" s="681">
        <v>20</v>
      </c>
      <c r="C86" s="681">
        <v>40</v>
      </c>
      <c r="D86" s="681">
        <v>15</v>
      </c>
      <c r="E86" s="681">
        <v>135</v>
      </c>
      <c r="F86" s="681">
        <v>1</v>
      </c>
      <c r="G86" s="699">
        <v>1257</v>
      </c>
      <c r="H86" s="566">
        <f t="shared" si="1"/>
        <v>1257</v>
      </c>
    </row>
    <row r="87" spans="1:8">
      <c r="A87" s="682" t="s">
        <v>1053</v>
      </c>
      <c r="B87" s="681">
        <v>25</v>
      </c>
      <c r="C87" s="681">
        <v>40</v>
      </c>
      <c r="D87" s="681">
        <v>18</v>
      </c>
      <c r="E87" s="681">
        <v>135</v>
      </c>
      <c r="F87" s="681">
        <v>1</v>
      </c>
      <c r="G87" s="699">
        <v>1377</v>
      </c>
      <c r="H87" s="566">
        <f t="shared" si="1"/>
        <v>1377</v>
      </c>
    </row>
    <row r="88" spans="1:8">
      <c r="A88" s="682" t="s">
        <v>1054</v>
      </c>
      <c r="B88" s="681">
        <v>32</v>
      </c>
      <c r="C88" s="681">
        <v>40</v>
      </c>
      <c r="D88" s="681">
        <v>24</v>
      </c>
      <c r="E88" s="681">
        <v>135</v>
      </c>
      <c r="F88" s="681">
        <v>1</v>
      </c>
      <c r="G88" s="699">
        <v>1610</v>
      </c>
      <c r="H88" s="566">
        <f t="shared" si="1"/>
        <v>1610</v>
      </c>
    </row>
    <row r="89" spans="1:8">
      <c r="A89" s="682" t="s">
        <v>1055</v>
      </c>
      <c r="B89" s="681">
        <v>40</v>
      </c>
      <c r="C89" s="681">
        <v>40</v>
      </c>
      <c r="D89" s="681">
        <v>30</v>
      </c>
      <c r="E89" s="681">
        <v>155</v>
      </c>
      <c r="F89" s="681">
        <v>1</v>
      </c>
      <c r="G89" s="699">
        <v>1834</v>
      </c>
      <c r="H89" s="566">
        <f t="shared" si="1"/>
        <v>1834</v>
      </c>
    </row>
    <row r="90" spans="1:8">
      <c r="A90" s="682" t="s">
        <v>1056</v>
      </c>
      <c r="B90" s="681">
        <v>50</v>
      </c>
      <c r="C90" s="681">
        <v>40</v>
      </c>
      <c r="D90" s="681">
        <v>40</v>
      </c>
      <c r="E90" s="681">
        <v>170</v>
      </c>
      <c r="F90" s="681">
        <v>1</v>
      </c>
      <c r="G90" s="699">
        <v>2144</v>
      </c>
      <c r="H90" s="566">
        <f t="shared" si="1"/>
        <v>2144</v>
      </c>
    </row>
    <row r="91" spans="1:8">
      <c r="A91" s="682" t="s">
        <v>1103</v>
      </c>
      <c r="B91" s="681">
        <v>65</v>
      </c>
      <c r="C91" s="681">
        <v>25</v>
      </c>
      <c r="D91" s="681">
        <v>45</v>
      </c>
      <c r="E91" s="681">
        <v>190</v>
      </c>
      <c r="F91" s="681">
        <v>1</v>
      </c>
      <c r="G91" s="699">
        <v>2807</v>
      </c>
      <c r="H91" s="566">
        <f t="shared" si="1"/>
        <v>2807</v>
      </c>
    </row>
    <row r="92" spans="1:8">
      <c r="A92" s="682" t="s">
        <v>1104</v>
      </c>
      <c r="B92" s="681">
        <v>80</v>
      </c>
      <c r="C92" s="681">
        <v>25</v>
      </c>
      <c r="D92" s="681">
        <v>63</v>
      </c>
      <c r="E92" s="681">
        <v>200</v>
      </c>
      <c r="F92" s="681">
        <v>1</v>
      </c>
      <c r="G92" s="699">
        <v>4482</v>
      </c>
      <c r="H92" s="566">
        <f t="shared" si="1"/>
        <v>4482</v>
      </c>
    </row>
    <row r="93" spans="1:8">
      <c r="A93" s="682" t="s">
        <v>1105</v>
      </c>
      <c r="B93" s="681">
        <v>100</v>
      </c>
      <c r="C93" s="681">
        <v>25</v>
      </c>
      <c r="D93" s="681">
        <v>75</v>
      </c>
      <c r="E93" s="681">
        <v>240</v>
      </c>
      <c r="F93" s="681">
        <v>1</v>
      </c>
      <c r="G93" s="699">
        <v>6900</v>
      </c>
      <c r="H93" s="566">
        <f t="shared" si="1"/>
        <v>6900</v>
      </c>
    </row>
    <row r="94" spans="1:8">
      <c r="A94" s="706" t="s">
        <v>1094</v>
      </c>
      <c r="B94" s="703"/>
      <c r="C94" s="703"/>
      <c r="D94" s="703"/>
      <c r="E94" s="703"/>
      <c r="F94" s="703"/>
      <c r="G94" s="704"/>
      <c r="H94" s="705"/>
    </row>
    <row r="95" spans="1:8">
      <c r="A95" s="682" t="s">
        <v>1057</v>
      </c>
      <c r="B95" s="681">
        <v>15</v>
      </c>
      <c r="C95" s="681">
        <v>40</v>
      </c>
      <c r="D95" s="681">
        <v>10</v>
      </c>
      <c r="E95" s="681">
        <v>200</v>
      </c>
      <c r="F95" s="681">
        <v>1</v>
      </c>
      <c r="G95" s="699">
        <v>1144</v>
      </c>
      <c r="H95" s="566">
        <f t="shared" si="1"/>
        <v>1144</v>
      </c>
    </row>
    <row r="96" spans="1:8">
      <c r="A96" s="682" t="s">
        <v>1058</v>
      </c>
      <c r="B96" s="681">
        <v>20</v>
      </c>
      <c r="C96" s="681">
        <v>40</v>
      </c>
      <c r="D96" s="681">
        <v>15</v>
      </c>
      <c r="E96" s="681">
        <v>200</v>
      </c>
      <c r="F96" s="681">
        <v>1</v>
      </c>
      <c r="G96" s="699">
        <v>1226</v>
      </c>
      <c r="H96" s="566">
        <f t="shared" si="1"/>
        <v>1226</v>
      </c>
    </row>
    <row r="97" spans="1:8">
      <c r="A97" s="682" t="s">
        <v>1059</v>
      </c>
      <c r="B97" s="681">
        <v>25</v>
      </c>
      <c r="C97" s="681">
        <v>40</v>
      </c>
      <c r="D97" s="681">
        <v>18</v>
      </c>
      <c r="E97" s="681">
        <v>230</v>
      </c>
      <c r="F97" s="681">
        <v>1</v>
      </c>
      <c r="G97" s="699">
        <v>1226</v>
      </c>
      <c r="H97" s="566">
        <f t="shared" si="1"/>
        <v>1226</v>
      </c>
    </row>
    <row r="98" spans="1:8">
      <c r="A98" s="682" t="s">
        <v>1060</v>
      </c>
      <c r="B98" s="681">
        <v>32</v>
      </c>
      <c r="C98" s="681">
        <v>40</v>
      </c>
      <c r="D98" s="681">
        <v>24</v>
      </c>
      <c r="E98" s="681">
        <v>230</v>
      </c>
      <c r="F98" s="681">
        <v>1</v>
      </c>
      <c r="G98" s="699">
        <v>1302</v>
      </c>
      <c r="H98" s="566">
        <f t="shared" si="1"/>
        <v>1302</v>
      </c>
    </row>
    <row r="99" spans="1:8">
      <c r="A99" s="682" t="s">
        <v>1061</v>
      </c>
      <c r="B99" s="681">
        <v>40</v>
      </c>
      <c r="C99" s="681">
        <v>40</v>
      </c>
      <c r="D99" s="681">
        <v>30</v>
      </c>
      <c r="E99" s="681">
        <v>250</v>
      </c>
      <c r="F99" s="681">
        <v>1</v>
      </c>
      <c r="G99" s="699">
        <v>1685</v>
      </c>
      <c r="H99" s="566">
        <f t="shared" si="1"/>
        <v>1685</v>
      </c>
    </row>
    <row r="100" spans="1:8">
      <c r="A100" s="682" t="s">
        <v>1062</v>
      </c>
      <c r="B100" s="681">
        <v>50</v>
      </c>
      <c r="C100" s="681">
        <v>40</v>
      </c>
      <c r="D100" s="681">
        <v>40</v>
      </c>
      <c r="E100" s="681">
        <v>270</v>
      </c>
      <c r="F100" s="681">
        <v>1</v>
      </c>
      <c r="G100" s="699">
        <v>1834</v>
      </c>
      <c r="H100" s="566">
        <f t="shared" si="1"/>
        <v>1834</v>
      </c>
    </row>
    <row r="101" spans="1:8">
      <c r="A101" s="682" t="s">
        <v>1063</v>
      </c>
      <c r="B101" s="681">
        <v>65</v>
      </c>
      <c r="C101" s="681">
        <v>25</v>
      </c>
      <c r="D101" s="681">
        <v>45</v>
      </c>
      <c r="E101" s="681">
        <v>280</v>
      </c>
      <c r="F101" s="681">
        <v>1</v>
      </c>
      <c r="G101" s="699">
        <v>2521</v>
      </c>
      <c r="H101" s="566">
        <f t="shared" si="1"/>
        <v>2521</v>
      </c>
    </row>
    <row r="102" spans="1:8">
      <c r="A102" s="682" t="s">
        <v>1064</v>
      </c>
      <c r="B102" s="681">
        <v>80</v>
      </c>
      <c r="C102" s="681">
        <v>25</v>
      </c>
      <c r="D102" s="681">
        <v>63</v>
      </c>
      <c r="E102" s="681">
        <v>280</v>
      </c>
      <c r="F102" s="681">
        <v>1</v>
      </c>
      <c r="G102" s="699">
        <v>3450</v>
      </c>
      <c r="H102" s="566">
        <f t="shared" si="1"/>
        <v>3450</v>
      </c>
    </row>
    <row r="103" spans="1:8">
      <c r="A103" s="682" t="s">
        <v>1065</v>
      </c>
      <c r="B103" s="681">
        <v>100</v>
      </c>
      <c r="C103" s="681">
        <v>25</v>
      </c>
      <c r="D103" s="681">
        <v>75</v>
      </c>
      <c r="E103" s="681">
        <v>300</v>
      </c>
      <c r="F103" s="681">
        <v>1</v>
      </c>
      <c r="G103" s="699">
        <v>4239</v>
      </c>
      <c r="H103" s="566">
        <f t="shared" si="1"/>
        <v>4239</v>
      </c>
    </row>
    <row r="104" spans="1:8">
      <c r="A104" s="682" t="s">
        <v>1066</v>
      </c>
      <c r="B104" s="681">
        <v>125</v>
      </c>
      <c r="C104" s="681">
        <v>25</v>
      </c>
      <c r="D104" s="681">
        <v>100</v>
      </c>
      <c r="E104" s="681">
        <v>330</v>
      </c>
      <c r="F104" s="681">
        <v>1</v>
      </c>
      <c r="G104" s="699">
        <v>9417</v>
      </c>
      <c r="H104" s="566">
        <f t="shared" si="1"/>
        <v>9417</v>
      </c>
    </row>
    <row r="105" spans="1:8">
      <c r="A105" s="682" t="s">
        <v>1067</v>
      </c>
      <c r="B105" s="681">
        <v>150</v>
      </c>
      <c r="C105" s="681">
        <v>25</v>
      </c>
      <c r="D105" s="681">
        <v>125</v>
      </c>
      <c r="E105" s="681">
        <v>360</v>
      </c>
      <c r="F105" s="681">
        <v>1</v>
      </c>
      <c r="G105" s="699">
        <v>10889</v>
      </c>
      <c r="H105" s="566">
        <f t="shared" si="1"/>
        <v>10889</v>
      </c>
    </row>
    <row r="106" spans="1:8">
      <c r="A106" s="682" t="s">
        <v>1068</v>
      </c>
      <c r="B106" s="681">
        <v>200</v>
      </c>
      <c r="C106" s="681">
        <v>25</v>
      </c>
      <c r="D106" s="681">
        <v>148</v>
      </c>
      <c r="E106" s="681">
        <v>430</v>
      </c>
      <c r="F106" s="681">
        <v>1</v>
      </c>
      <c r="G106" s="699">
        <v>22158</v>
      </c>
      <c r="H106" s="566">
        <f t="shared" si="1"/>
        <v>22158</v>
      </c>
    </row>
    <row r="107" spans="1:8">
      <c r="A107" s="682" t="s">
        <v>1069</v>
      </c>
      <c r="B107" s="681">
        <v>250</v>
      </c>
      <c r="C107" s="681">
        <v>25</v>
      </c>
      <c r="D107" s="681">
        <v>200</v>
      </c>
      <c r="E107" s="681">
        <v>510</v>
      </c>
      <c r="F107" s="681">
        <v>1</v>
      </c>
      <c r="G107" s="699">
        <v>42374</v>
      </c>
      <c r="H107" s="566">
        <f t="shared" si="1"/>
        <v>42374</v>
      </c>
    </row>
    <row r="108" spans="1:8">
      <c r="A108" s="682" t="s">
        <v>5706</v>
      </c>
      <c r="B108" s="681">
        <v>300</v>
      </c>
      <c r="C108" s="681">
        <v>16</v>
      </c>
      <c r="D108" s="681">
        <v>240</v>
      </c>
      <c r="E108" s="681">
        <v>730</v>
      </c>
      <c r="F108" s="681">
        <v>1</v>
      </c>
      <c r="G108" s="699">
        <v>142012.79999999999</v>
      </c>
      <c r="H108" s="566">
        <f t="shared" si="1"/>
        <v>142012.79999999999</v>
      </c>
    </row>
    <row r="109" spans="1:8">
      <c r="A109" s="682" t="s">
        <v>5707</v>
      </c>
      <c r="B109" s="681">
        <v>300</v>
      </c>
      <c r="C109" s="681">
        <v>25</v>
      </c>
      <c r="D109" s="681">
        <v>240</v>
      </c>
      <c r="E109" s="681">
        <v>730</v>
      </c>
      <c r="F109" s="681">
        <v>1</v>
      </c>
      <c r="G109" s="699">
        <v>155052</v>
      </c>
      <c r="H109" s="566">
        <f t="shared" si="1"/>
        <v>155052</v>
      </c>
    </row>
    <row r="110" spans="1:8">
      <c r="A110" s="682" t="s">
        <v>5708</v>
      </c>
      <c r="B110" s="681">
        <v>350</v>
      </c>
      <c r="C110" s="681">
        <v>16</v>
      </c>
      <c r="D110" s="681">
        <v>300</v>
      </c>
      <c r="E110" s="681">
        <v>730</v>
      </c>
      <c r="F110" s="681">
        <v>1</v>
      </c>
      <c r="G110" s="699">
        <v>226862.4</v>
      </c>
      <c r="H110" s="566">
        <f t="shared" si="1"/>
        <v>226862.4</v>
      </c>
    </row>
    <row r="111" spans="1:8">
      <c r="A111" s="682" t="s">
        <v>5709</v>
      </c>
      <c r="B111" s="681">
        <v>350</v>
      </c>
      <c r="C111" s="681">
        <v>25</v>
      </c>
      <c r="D111" s="681">
        <v>300</v>
      </c>
      <c r="E111" s="681">
        <v>730</v>
      </c>
      <c r="F111" s="681">
        <v>1</v>
      </c>
      <c r="G111" s="699">
        <v>248730</v>
      </c>
      <c r="H111" s="566">
        <f t="shared" si="1"/>
        <v>248730</v>
      </c>
    </row>
    <row r="112" spans="1:8">
      <c r="A112" s="682" t="s">
        <v>5710</v>
      </c>
      <c r="B112" s="681">
        <v>400</v>
      </c>
      <c r="C112" s="681">
        <v>16</v>
      </c>
      <c r="D112" s="681">
        <v>300</v>
      </c>
      <c r="E112" s="681">
        <v>860</v>
      </c>
      <c r="F112" s="681">
        <v>1</v>
      </c>
      <c r="G112" s="699">
        <v>373142.39999999997</v>
      </c>
      <c r="H112" s="566">
        <f t="shared" si="1"/>
        <v>373142.39999999997</v>
      </c>
    </row>
    <row r="113" spans="1:8">
      <c r="A113" s="682" t="s">
        <v>5711</v>
      </c>
      <c r="B113" s="681">
        <v>400</v>
      </c>
      <c r="C113" s="681">
        <v>25</v>
      </c>
      <c r="D113" s="681">
        <v>300</v>
      </c>
      <c r="E113" s="681">
        <v>860</v>
      </c>
      <c r="F113" s="681">
        <v>1</v>
      </c>
      <c r="G113" s="699">
        <v>407237</v>
      </c>
      <c r="H113" s="566">
        <f t="shared" si="1"/>
        <v>407237</v>
      </c>
    </row>
    <row r="114" spans="1:8">
      <c r="A114" s="682" t="s">
        <v>5712</v>
      </c>
      <c r="B114" s="681">
        <v>500</v>
      </c>
      <c r="C114" s="681">
        <v>16</v>
      </c>
      <c r="D114" s="681">
        <v>390</v>
      </c>
      <c r="E114" s="681">
        <v>970</v>
      </c>
      <c r="F114" s="681">
        <v>1</v>
      </c>
      <c r="G114" s="699">
        <v>727146</v>
      </c>
      <c r="H114" s="566">
        <f t="shared" si="1"/>
        <v>727146</v>
      </c>
    </row>
    <row r="115" spans="1:8">
      <c r="A115" s="682" t="s">
        <v>5713</v>
      </c>
      <c r="B115" s="681">
        <v>500</v>
      </c>
      <c r="C115" s="681">
        <v>25</v>
      </c>
      <c r="D115" s="681">
        <v>390</v>
      </c>
      <c r="E115" s="681">
        <v>970</v>
      </c>
      <c r="F115" s="681">
        <v>1</v>
      </c>
      <c r="G115" s="699">
        <v>791290.79999999993</v>
      </c>
      <c r="H115" s="566">
        <f t="shared" si="1"/>
        <v>791290.79999999993</v>
      </c>
    </row>
    <row r="116" spans="1:8" s="253" customFormat="1">
      <c r="A116" s="681" t="s">
        <v>5714</v>
      </c>
      <c r="B116" s="681">
        <v>600</v>
      </c>
      <c r="C116" s="681">
        <v>16</v>
      </c>
      <c r="D116" s="681">
        <v>500</v>
      </c>
      <c r="E116" s="681">
        <v>990</v>
      </c>
      <c r="F116" s="681">
        <v>1</v>
      </c>
      <c r="G116" s="699">
        <v>1198939.1999999997</v>
      </c>
      <c r="H116" s="566">
        <f t="shared" si="1"/>
        <v>1198939.1999999997</v>
      </c>
    </row>
    <row r="117" spans="1:8" s="253" customFormat="1">
      <c r="A117" s="681" t="s">
        <v>5715</v>
      </c>
      <c r="B117" s="681">
        <v>600</v>
      </c>
      <c r="C117" s="681">
        <v>25</v>
      </c>
      <c r="D117" s="681">
        <v>500</v>
      </c>
      <c r="E117" s="681">
        <v>990</v>
      </c>
      <c r="F117" s="681">
        <v>1</v>
      </c>
      <c r="G117" s="699">
        <v>1254139</v>
      </c>
      <c r="H117" s="566">
        <f t="shared" si="1"/>
        <v>1254139</v>
      </c>
    </row>
    <row r="118" spans="1:8">
      <c r="A118" s="706" t="s">
        <v>1095</v>
      </c>
      <c r="B118" s="703"/>
      <c r="C118" s="703"/>
      <c r="D118" s="703"/>
      <c r="E118" s="703"/>
      <c r="F118" s="703"/>
      <c r="G118" s="704"/>
      <c r="H118" s="705"/>
    </row>
    <row r="119" spans="1:8">
      <c r="A119" s="682" t="s">
        <v>1070</v>
      </c>
      <c r="B119" s="681">
        <v>15</v>
      </c>
      <c r="C119" s="681">
        <v>40</v>
      </c>
      <c r="D119" s="681">
        <v>10</v>
      </c>
      <c r="E119" s="681">
        <v>120</v>
      </c>
      <c r="F119" s="681">
        <v>1</v>
      </c>
      <c r="G119" s="699">
        <v>1478</v>
      </c>
      <c r="H119" s="566">
        <f t="shared" si="1"/>
        <v>1478</v>
      </c>
    </row>
    <row r="120" spans="1:8">
      <c r="A120" s="682" t="s">
        <v>1071</v>
      </c>
      <c r="B120" s="681">
        <v>20</v>
      </c>
      <c r="C120" s="681">
        <v>40</v>
      </c>
      <c r="D120" s="681">
        <v>15</v>
      </c>
      <c r="E120" s="681">
        <v>120</v>
      </c>
      <c r="F120" s="681">
        <v>1</v>
      </c>
      <c r="G120" s="699">
        <v>1703</v>
      </c>
      <c r="H120" s="566">
        <f t="shared" si="1"/>
        <v>1703</v>
      </c>
    </row>
    <row r="121" spans="1:8">
      <c r="A121" s="682" t="s">
        <v>1072</v>
      </c>
      <c r="B121" s="681">
        <v>25</v>
      </c>
      <c r="C121" s="681">
        <v>40</v>
      </c>
      <c r="D121" s="681">
        <v>18</v>
      </c>
      <c r="E121" s="681">
        <v>140</v>
      </c>
      <c r="F121" s="681">
        <v>1</v>
      </c>
      <c r="G121" s="699">
        <v>2072</v>
      </c>
      <c r="H121" s="566">
        <f t="shared" si="1"/>
        <v>2072</v>
      </c>
    </row>
    <row r="122" spans="1:8">
      <c r="A122" s="682" t="s">
        <v>1073</v>
      </c>
      <c r="B122" s="681">
        <v>32</v>
      </c>
      <c r="C122" s="681">
        <v>40</v>
      </c>
      <c r="D122" s="681">
        <v>24</v>
      </c>
      <c r="E122" s="681">
        <v>140</v>
      </c>
      <c r="F122" s="681">
        <v>1</v>
      </c>
      <c r="G122" s="699">
        <v>2254</v>
      </c>
      <c r="H122" s="566">
        <f t="shared" si="1"/>
        <v>2254</v>
      </c>
    </row>
    <row r="123" spans="1:8">
      <c r="A123" s="682" t="s">
        <v>1074</v>
      </c>
      <c r="B123" s="681">
        <v>40</v>
      </c>
      <c r="C123" s="681">
        <v>40</v>
      </c>
      <c r="D123" s="681">
        <v>30</v>
      </c>
      <c r="E123" s="681">
        <v>165</v>
      </c>
      <c r="F123" s="681">
        <v>1</v>
      </c>
      <c r="G123" s="699">
        <v>2508</v>
      </c>
      <c r="H123" s="566">
        <f t="shared" si="1"/>
        <v>2508</v>
      </c>
    </row>
    <row r="124" spans="1:8">
      <c r="A124" s="682" t="s">
        <v>1075</v>
      </c>
      <c r="B124" s="681">
        <v>50</v>
      </c>
      <c r="C124" s="681">
        <v>40</v>
      </c>
      <c r="D124" s="681">
        <v>40</v>
      </c>
      <c r="E124" s="681">
        <v>180</v>
      </c>
      <c r="F124" s="681">
        <v>1</v>
      </c>
      <c r="G124" s="699">
        <v>2774</v>
      </c>
      <c r="H124" s="566">
        <f t="shared" si="1"/>
        <v>2774</v>
      </c>
    </row>
    <row r="125" spans="1:8">
      <c r="A125" s="682" t="s">
        <v>1076</v>
      </c>
      <c r="B125" s="681">
        <v>65</v>
      </c>
      <c r="C125" s="681">
        <v>16</v>
      </c>
      <c r="D125" s="681">
        <v>45</v>
      </c>
      <c r="E125" s="681">
        <v>200</v>
      </c>
      <c r="F125" s="681">
        <v>1</v>
      </c>
      <c r="G125" s="699">
        <v>3508</v>
      </c>
      <c r="H125" s="566">
        <f t="shared" si="1"/>
        <v>3508</v>
      </c>
    </row>
    <row r="126" spans="1:8">
      <c r="A126" s="682" t="s">
        <v>1106</v>
      </c>
      <c r="B126" s="681">
        <v>65</v>
      </c>
      <c r="C126" s="681">
        <v>25</v>
      </c>
      <c r="D126" s="681">
        <v>45</v>
      </c>
      <c r="E126" s="681">
        <v>200</v>
      </c>
      <c r="F126" s="681">
        <v>1</v>
      </c>
      <c r="G126" s="699">
        <v>3789</v>
      </c>
      <c r="H126" s="566">
        <f t="shared" si="1"/>
        <v>3789</v>
      </c>
    </row>
    <row r="127" spans="1:8">
      <c r="A127" s="682" t="s">
        <v>1077</v>
      </c>
      <c r="B127" s="681">
        <v>80</v>
      </c>
      <c r="C127" s="681">
        <v>16</v>
      </c>
      <c r="D127" s="681">
        <v>63</v>
      </c>
      <c r="E127" s="681">
        <v>210</v>
      </c>
      <c r="F127" s="681">
        <v>1</v>
      </c>
      <c r="G127" s="699">
        <v>5162</v>
      </c>
      <c r="H127" s="566">
        <f t="shared" si="1"/>
        <v>5162</v>
      </c>
    </row>
    <row r="128" spans="1:8">
      <c r="A128" s="682" t="s">
        <v>1078</v>
      </c>
      <c r="B128" s="681">
        <v>80</v>
      </c>
      <c r="C128" s="681">
        <v>25</v>
      </c>
      <c r="D128" s="681">
        <v>63</v>
      </c>
      <c r="E128" s="681">
        <v>210</v>
      </c>
      <c r="F128" s="681">
        <v>1</v>
      </c>
      <c r="G128" s="699">
        <v>5361</v>
      </c>
      <c r="H128" s="566">
        <f t="shared" si="1"/>
        <v>5361</v>
      </c>
    </row>
    <row r="129" spans="1:8">
      <c r="A129" s="682" t="s">
        <v>1079</v>
      </c>
      <c r="B129" s="681">
        <v>100</v>
      </c>
      <c r="C129" s="681">
        <v>16</v>
      </c>
      <c r="D129" s="681">
        <v>75</v>
      </c>
      <c r="E129" s="681">
        <v>230</v>
      </c>
      <c r="F129" s="681">
        <v>1</v>
      </c>
      <c r="G129" s="699">
        <v>6066</v>
      </c>
      <c r="H129" s="566">
        <f t="shared" si="1"/>
        <v>6066</v>
      </c>
    </row>
    <row r="130" spans="1:8">
      <c r="A130" s="682" t="s">
        <v>1080</v>
      </c>
      <c r="B130" s="681">
        <v>100</v>
      </c>
      <c r="C130" s="681">
        <v>25</v>
      </c>
      <c r="D130" s="681">
        <v>75</v>
      </c>
      <c r="E130" s="681">
        <v>230</v>
      </c>
      <c r="F130" s="681">
        <v>1</v>
      </c>
      <c r="G130" s="699">
        <v>7638</v>
      </c>
      <c r="H130" s="566">
        <f t="shared" si="1"/>
        <v>7638</v>
      </c>
    </row>
    <row r="131" spans="1:8">
      <c r="A131" s="682" t="s">
        <v>1081</v>
      </c>
      <c r="B131" s="681">
        <v>125</v>
      </c>
      <c r="C131" s="681">
        <v>16</v>
      </c>
      <c r="D131" s="681">
        <v>100</v>
      </c>
      <c r="E131" s="681">
        <v>350</v>
      </c>
      <c r="F131" s="681">
        <v>1</v>
      </c>
      <c r="G131" s="699">
        <v>13743</v>
      </c>
      <c r="H131" s="566">
        <f t="shared" si="1"/>
        <v>13743</v>
      </c>
    </row>
    <row r="132" spans="1:8">
      <c r="A132" s="682" t="s">
        <v>1098</v>
      </c>
      <c r="B132" s="681">
        <v>125</v>
      </c>
      <c r="C132" s="681">
        <v>25</v>
      </c>
      <c r="D132" s="681">
        <v>100</v>
      </c>
      <c r="E132" s="681">
        <v>350</v>
      </c>
      <c r="F132" s="681">
        <v>1</v>
      </c>
      <c r="G132" s="699">
        <v>14656</v>
      </c>
      <c r="H132" s="566">
        <f t="shared" si="1"/>
        <v>14656</v>
      </c>
    </row>
    <row r="133" spans="1:8">
      <c r="A133" s="682" t="s">
        <v>1082</v>
      </c>
      <c r="B133" s="681">
        <v>150</v>
      </c>
      <c r="C133" s="681">
        <v>16</v>
      </c>
      <c r="D133" s="681">
        <v>125</v>
      </c>
      <c r="E133" s="681">
        <v>380</v>
      </c>
      <c r="F133" s="681">
        <v>1</v>
      </c>
      <c r="G133" s="699">
        <v>17207</v>
      </c>
      <c r="H133" s="566">
        <f t="shared" si="1"/>
        <v>17207</v>
      </c>
    </row>
    <row r="134" spans="1:8">
      <c r="A134" s="682" t="s">
        <v>1083</v>
      </c>
      <c r="B134" s="681">
        <v>150</v>
      </c>
      <c r="C134" s="681">
        <v>25</v>
      </c>
      <c r="D134" s="681">
        <v>125</v>
      </c>
      <c r="E134" s="681">
        <v>380</v>
      </c>
      <c r="F134" s="681">
        <v>1</v>
      </c>
      <c r="G134" s="699">
        <v>20194</v>
      </c>
      <c r="H134" s="566">
        <f t="shared" si="1"/>
        <v>20194</v>
      </c>
    </row>
    <row r="135" spans="1:8">
      <c r="A135" s="682" t="s">
        <v>1084</v>
      </c>
      <c r="B135" s="681">
        <v>200</v>
      </c>
      <c r="C135" s="681">
        <v>16</v>
      </c>
      <c r="D135" s="681">
        <v>148</v>
      </c>
      <c r="E135" s="681">
        <v>450</v>
      </c>
      <c r="F135" s="681">
        <v>1</v>
      </c>
      <c r="G135" s="699">
        <v>32297</v>
      </c>
      <c r="H135" s="566">
        <f t="shared" si="1"/>
        <v>32297</v>
      </c>
    </row>
    <row r="136" spans="1:8">
      <c r="A136" s="682" t="s">
        <v>1085</v>
      </c>
      <c r="B136" s="681">
        <v>200</v>
      </c>
      <c r="C136" s="681">
        <v>25</v>
      </c>
      <c r="D136" s="681">
        <v>148</v>
      </c>
      <c r="E136" s="681">
        <v>450</v>
      </c>
      <c r="F136" s="681">
        <v>1</v>
      </c>
      <c r="G136" s="699">
        <v>36532</v>
      </c>
      <c r="H136" s="566">
        <f t="shared" si="1"/>
        <v>36532</v>
      </c>
    </row>
    <row r="137" spans="1:8">
      <c r="A137" s="682" t="s">
        <v>5716</v>
      </c>
      <c r="B137" s="681">
        <v>250</v>
      </c>
      <c r="C137" s="681">
        <v>16</v>
      </c>
      <c r="D137" s="681">
        <v>200</v>
      </c>
      <c r="E137" s="681">
        <v>530</v>
      </c>
      <c r="F137" s="681">
        <v>1</v>
      </c>
      <c r="G137" s="699">
        <v>60134</v>
      </c>
      <c r="H137" s="566">
        <f t="shared" si="1"/>
        <v>60134</v>
      </c>
    </row>
    <row r="138" spans="1:8">
      <c r="A138" s="682" t="s">
        <v>5717</v>
      </c>
      <c r="B138" s="681">
        <v>250</v>
      </c>
      <c r="C138" s="681">
        <v>25</v>
      </c>
      <c r="D138" s="681">
        <v>200</v>
      </c>
      <c r="E138" s="681">
        <v>530</v>
      </c>
      <c r="F138" s="681">
        <v>1</v>
      </c>
      <c r="G138" s="699">
        <v>65911</v>
      </c>
      <c r="H138" s="566">
        <f t="shared" si="1"/>
        <v>65911</v>
      </c>
    </row>
    <row r="139" spans="1:8">
      <c r="A139" s="682" t="s">
        <v>5718</v>
      </c>
      <c r="B139" s="681">
        <v>300</v>
      </c>
      <c r="C139" s="681">
        <v>16</v>
      </c>
      <c r="D139" s="681">
        <v>240</v>
      </c>
      <c r="E139" s="681">
        <v>750</v>
      </c>
      <c r="F139" s="681">
        <v>1</v>
      </c>
      <c r="G139" s="699">
        <v>166387</v>
      </c>
      <c r="H139" s="566">
        <f t="shared" si="1"/>
        <v>166387</v>
      </c>
    </row>
    <row r="140" spans="1:8">
      <c r="A140" s="682" t="s">
        <v>5719</v>
      </c>
      <c r="B140" s="681">
        <v>300</v>
      </c>
      <c r="C140" s="681">
        <v>25</v>
      </c>
      <c r="D140" s="681">
        <v>240</v>
      </c>
      <c r="E140" s="681">
        <v>750</v>
      </c>
      <c r="F140" s="681">
        <v>1</v>
      </c>
      <c r="G140" s="699">
        <v>183190</v>
      </c>
      <c r="H140" s="566">
        <f t="shared" si="1"/>
        <v>183190</v>
      </c>
    </row>
    <row r="141" spans="1:8">
      <c r="A141" s="682" t="s">
        <v>5720</v>
      </c>
      <c r="B141" s="681">
        <v>350</v>
      </c>
      <c r="C141" s="681">
        <v>16</v>
      </c>
      <c r="D141" s="681">
        <v>300</v>
      </c>
      <c r="E141" s="681">
        <v>750</v>
      </c>
      <c r="F141" s="681">
        <v>1</v>
      </c>
      <c r="G141" s="699">
        <v>267271</v>
      </c>
      <c r="H141" s="566">
        <f t="shared" si="1"/>
        <v>267271</v>
      </c>
    </row>
    <row r="142" spans="1:8">
      <c r="A142" s="682" t="s">
        <v>5721</v>
      </c>
      <c r="B142" s="681">
        <v>350</v>
      </c>
      <c r="C142" s="681">
        <v>25</v>
      </c>
      <c r="D142" s="681">
        <v>300</v>
      </c>
      <c r="E142" s="681">
        <v>750</v>
      </c>
      <c r="F142" s="681">
        <v>1</v>
      </c>
      <c r="G142" s="699">
        <v>293837</v>
      </c>
      <c r="H142" s="566">
        <f t="shared" si="1"/>
        <v>293837</v>
      </c>
    </row>
    <row r="143" spans="1:8">
      <c r="A143" s="682" t="s">
        <v>5722</v>
      </c>
      <c r="B143" s="681">
        <v>400</v>
      </c>
      <c r="C143" s="681">
        <v>16</v>
      </c>
      <c r="D143" s="681">
        <v>300</v>
      </c>
      <c r="E143" s="681">
        <v>880</v>
      </c>
      <c r="F143" s="681">
        <v>1</v>
      </c>
      <c r="G143" s="699">
        <v>432828</v>
      </c>
      <c r="H143" s="566">
        <f t="shared" si="1"/>
        <v>432828</v>
      </c>
    </row>
    <row r="144" spans="1:8">
      <c r="A144" s="682" t="s">
        <v>5723</v>
      </c>
      <c r="B144" s="681">
        <v>400</v>
      </c>
      <c r="C144" s="681">
        <v>25</v>
      </c>
      <c r="D144" s="681">
        <v>300</v>
      </c>
      <c r="E144" s="681">
        <v>880</v>
      </c>
      <c r="F144" s="681">
        <v>1</v>
      </c>
      <c r="G144" s="699">
        <v>476634</v>
      </c>
      <c r="H144" s="566">
        <f t="shared" si="1"/>
        <v>476634</v>
      </c>
    </row>
    <row r="145" spans="1:8">
      <c r="A145" s="682" t="s">
        <v>5724</v>
      </c>
      <c r="B145" s="681">
        <v>500</v>
      </c>
      <c r="C145" s="681">
        <v>16</v>
      </c>
      <c r="D145" s="681">
        <v>390</v>
      </c>
      <c r="E145" s="681">
        <v>990</v>
      </c>
      <c r="F145" s="681">
        <v>1</v>
      </c>
      <c r="G145" s="699">
        <v>783098</v>
      </c>
      <c r="H145" s="566">
        <f t="shared" si="1"/>
        <v>783098</v>
      </c>
    </row>
    <row r="146" spans="1:8">
      <c r="A146" s="682" t="s">
        <v>5725</v>
      </c>
      <c r="B146" s="681">
        <v>500</v>
      </c>
      <c r="C146" s="681">
        <v>25</v>
      </c>
      <c r="D146" s="681">
        <v>390</v>
      </c>
      <c r="E146" s="681">
        <v>990</v>
      </c>
      <c r="F146" s="681">
        <v>1</v>
      </c>
      <c r="G146" s="699">
        <v>862313</v>
      </c>
      <c r="H146" s="566">
        <f t="shared" si="1"/>
        <v>862313</v>
      </c>
    </row>
    <row r="147" spans="1:8" s="253" customFormat="1">
      <c r="A147" s="695" t="s">
        <v>5726</v>
      </c>
      <c r="B147" s="681">
        <v>600</v>
      </c>
      <c r="C147" s="681">
        <v>16</v>
      </c>
      <c r="D147" s="681">
        <v>500</v>
      </c>
      <c r="E147" s="680">
        <v>1017</v>
      </c>
      <c r="F147" s="681">
        <v>1</v>
      </c>
      <c r="G147" s="699">
        <v>1443751.2</v>
      </c>
      <c r="H147" s="566">
        <f t="shared" si="1"/>
        <v>1443751.2</v>
      </c>
    </row>
    <row r="148" spans="1:8" s="253" customFormat="1">
      <c r="A148" s="695" t="s">
        <v>5727</v>
      </c>
      <c r="B148" s="681">
        <v>600</v>
      </c>
      <c r="C148" s="681">
        <v>25</v>
      </c>
      <c r="D148" s="681">
        <v>500</v>
      </c>
      <c r="E148" s="680">
        <v>1017</v>
      </c>
      <c r="F148" s="681">
        <v>1</v>
      </c>
      <c r="G148" s="699">
        <v>1447891.2</v>
      </c>
      <c r="H148" s="566">
        <f t="shared" si="1"/>
        <v>1447891.2</v>
      </c>
    </row>
    <row r="149" spans="1:8">
      <c r="A149" s="696" t="s">
        <v>1110</v>
      </c>
      <c r="E149" s="680"/>
      <c r="G149" s="679"/>
    </row>
    <row r="150" spans="1:8" s="99" customFormat="1" ht="45">
      <c r="A150" s="701" t="s">
        <v>23</v>
      </c>
      <c r="B150" s="701" t="s">
        <v>1089</v>
      </c>
      <c r="C150" s="701" t="s">
        <v>1088</v>
      </c>
      <c r="D150" s="701" t="s">
        <v>1096</v>
      </c>
      <c r="E150" s="701" t="s">
        <v>1097</v>
      </c>
      <c r="F150" s="701" t="s">
        <v>456</v>
      </c>
      <c r="G150" s="702" t="s">
        <v>10</v>
      </c>
      <c r="H150" s="701" t="s">
        <v>11</v>
      </c>
    </row>
    <row r="151" spans="1:8">
      <c r="A151" s="610" t="s">
        <v>5728</v>
      </c>
      <c r="B151" s="600">
        <v>15</v>
      </c>
      <c r="C151" s="600">
        <v>40</v>
      </c>
      <c r="D151" s="600">
        <v>10</v>
      </c>
      <c r="E151" s="600">
        <v>130</v>
      </c>
      <c r="F151" s="567">
        <v>1</v>
      </c>
      <c r="G151" s="699">
        <v>2414</v>
      </c>
      <c r="H151" s="566">
        <f t="shared" ref="H151:H164" si="2">G151-G151*$B$4/100</f>
        <v>2414</v>
      </c>
    </row>
    <row r="152" spans="1:8">
      <c r="A152" s="610" t="s">
        <v>5729</v>
      </c>
      <c r="B152" s="600">
        <v>20</v>
      </c>
      <c r="C152" s="600">
        <v>40</v>
      </c>
      <c r="D152" s="600">
        <v>15</v>
      </c>
      <c r="E152" s="600">
        <v>150</v>
      </c>
      <c r="F152" s="567">
        <v>1</v>
      </c>
      <c r="G152" s="699">
        <v>2776</v>
      </c>
      <c r="H152" s="566">
        <f t="shared" si="2"/>
        <v>2776</v>
      </c>
    </row>
    <row r="153" spans="1:8">
      <c r="A153" s="610" t="s">
        <v>5730</v>
      </c>
      <c r="B153" s="600">
        <v>25</v>
      </c>
      <c r="C153" s="600">
        <v>40</v>
      </c>
      <c r="D153" s="600">
        <v>18</v>
      </c>
      <c r="E153" s="600">
        <v>160</v>
      </c>
      <c r="F153" s="567">
        <v>1</v>
      </c>
      <c r="G153" s="699">
        <v>3383</v>
      </c>
      <c r="H153" s="566">
        <f t="shared" si="2"/>
        <v>3383</v>
      </c>
    </row>
    <row r="154" spans="1:8">
      <c r="A154" s="610" t="s">
        <v>5731</v>
      </c>
      <c r="B154" s="600">
        <v>32</v>
      </c>
      <c r="C154" s="600">
        <v>40</v>
      </c>
      <c r="D154" s="600">
        <v>24</v>
      </c>
      <c r="E154" s="600">
        <v>180</v>
      </c>
      <c r="F154" s="567">
        <v>1</v>
      </c>
      <c r="G154" s="699">
        <v>3678</v>
      </c>
      <c r="H154" s="566">
        <f t="shared" si="2"/>
        <v>3678</v>
      </c>
    </row>
    <row r="155" spans="1:8">
      <c r="A155" s="610" t="s">
        <v>5732</v>
      </c>
      <c r="B155" s="600">
        <v>40</v>
      </c>
      <c r="C155" s="600">
        <v>40</v>
      </c>
      <c r="D155" s="600">
        <v>30</v>
      </c>
      <c r="E155" s="600">
        <v>200</v>
      </c>
      <c r="F155" s="567">
        <v>1</v>
      </c>
      <c r="G155" s="699">
        <v>4092</v>
      </c>
      <c r="H155" s="566">
        <f t="shared" si="2"/>
        <v>4092</v>
      </c>
    </row>
    <row r="156" spans="1:8">
      <c r="A156" s="610" t="s">
        <v>5733</v>
      </c>
      <c r="B156" s="600">
        <v>50</v>
      </c>
      <c r="C156" s="600">
        <v>40</v>
      </c>
      <c r="D156" s="600">
        <v>40</v>
      </c>
      <c r="E156" s="600">
        <v>230</v>
      </c>
      <c r="F156" s="567">
        <v>1</v>
      </c>
      <c r="G156" s="699">
        <v>4524</v>
      </c>
      <c r="H156" s="566">
        <f t="shared" si="2"/>
        <v>4524</v>
      </c>
    </row>
    <row r="157" spans="1:8">
      <c r="A157" s="610" t="s">
        <v>5734</v>
      </c>
      <c r="B157" s="600">
        <v>65</v>
      </c>
      <c r="C157" s="600">
        <v>16</v>
      </c>
      <c r="D157" s="600">
        <v>45</v>
      </c>
      <c r="E157" s="600">
        <v>270</v>
      </c>
      <c r="F157" s="567">
        <v>1</v>
      </c>
      <c r="G157" s="699">
        <v>5718</v>
      </c>
      <c r="H157" s="566">
        <f t="shared" si="2"/>
        <v>5718</v>
      </c>
    </row>
    <row r="158" spans="1:8">
      <c r="A158" s="610" t="s">
        <v>5735</v>
      </c>
      <c r="B158" s="600">
        <v>65</v>
      </c>
      <c r="C158" s="600">
        <v>25</v>
      </c>
      <c r="D158" s="600">
        <v>45</v>
      </c>
      <c r="E158" s="600">
        <v>270</v>
      </c>
      <c r="F158" s="567">
        <v>1</v>
      </c>
      <c r="G158" s="699">
        <v>6184</v>
      </c>
      <c r="H158" s="566">
        <f t="shared" si="2"/>
        <v>6184</v>
      </c>
    </row>
    <row r="159" spans="1:8">
      <c r="A159" s="610" t="s">
        <v>5736</v>
      </c>
      <c r="B159" s="600">
        <v>80</v>
      </c>
      <c r="C159" s="600">
        <v>16</v>
      </c>
      <c r="D159" s="600">
        <v>63</v>
      </c>
      <c r="E159" s="600">
        <v>280</v>
      </c>
      <c r="F159" s="567">
        <v>1</v>
      </c>
      <c r="G159" s="699">
        <v>8413</v>
      </c>
      <c r="H159" s="566">
        <f t="shared" si="2"/>
        <v>8413</v>
      </c>
    </row>
    <row r="160" spans="1:8">
      <c r="A160" s="610" t="s">
        <v>5737</v>
      </c>
      <c r="B160" s="600">
        <v>80</v>
      </c>
      <c r="C160" s="600">
        <v>25</v>
      </c>
      <c r="D160" s="600">
        <v>63</v>
      </c>
      <c r="E160" s="600">
        <v>280</v>
      </c>
      <c r="F160" s="567">
        <v>1</v>
      </c>
      <c r="G160" s="699">
        <v>8748</v>
      </c>
      <c r="H160" s="566">
        <f t="shared" si="2"/>
        <v>8748</v>
      </c>
    </row>
    <row r="161" spans="1:8">
      <c r="A161" s="610" t="s">
        <v>5738</v>
      </c>
      <c r="B161" s="600">
        <v>100</v>
      </c>
      <c r="C161" s="600">
        <v>16</v>
      </c>
      <c r="D161" s="600">
        <v>75</v>
      </c>
      <c r="E161" s="600">
        <v>300</v>
      </c>
      <c r="F161" s="567">
        <v>1</v>
      </c>
      <c r="G161" s="699">
        <v>9900</v>
      </c>
      <c r="H161" s="566">
        <f t="shared" si="2"/>
        <v>9900</v>
      </c>
    </row>
    <row r="162" spans="1:8">
      <c r="A162" s="610" t="s">
        <v>5739</v>
      </c>
      <c r="B162" s="600">
        <v>100</v>
      </c>
      <c r="C162" s="600">
        <v>25</v>
      </c>
      <c r="D162" s="600">
        <v>75</v>
      </c>
      <c r="E162" s="600">
        <v>300</v>
      </c>
      <c r="F162" s="567">
        <v>1</v>
      </c>
      <c r="G162" s="699">
        <v>12485</v>
      </c>
      <c r="H162" s="566">
        <f t="shared" si="2"/>
        <v>12485</v>
      </c>
    </row>
    <row r="163" spans="1:8">
      <c r="A163" s="610" t="s">
        <v>5740</v>
      </c>
      <c r="B163" s="600">
        <v>125</v>
      </c>
      <c r="C163" s="600">
        <v>16</v>
      </c>
      <c r="D163" s="600">
        <v>100</v>
      </c>
      <c r="E163" s="600">
        <v>325</v>
      </c>
      <c r="F163" s="567">
        <v>1</v>
      </c>
      <c r="G163" s="699">
        <v>22426</v>
      </c>
      <c r="H163" s="566">
        <f t="shared" si="2"/>
        <v>22426</v>
      </c>
    </row>
    <row r="164" spans="1:8">
      <c r="A164" s="610" t="s">
        <v>5741</v>
      </c>
      <c r="B164" s="600">
        <v>125</v>
      </c>
      <c r="C164" s="600">
        <v>25</v>
      </c>
      <c r="D164" s="600">
        <v>100</v>
      </c>
      <c r="E164" s="600">
        <v>325</v>
      </c>
      <c r="F164" s="567">
        <v>1</v>
      </c>
      <c r="G164" s="699">
        <v>23929</v>
      </c>
      <c r="H164" s="566">
        <f t="shared" si="2"/>
        <v>23929</v>
      </c>
    </row>
    <row r="165" spans="1:8" ht="45">
      <c r="A165" s="685" t="s">
        <v>23</v>
      </c>
      <c r="B165" s="685" t="s">
        <v>1089</v>
      </c>
      <c r="C165" s="685" t="s">
        <v>1088</v>
      </c>
      <c r="D165" s="685" t="s">
        <v>1096</v>
      </c>
      <c r="E165" s="685" t="s">
        <v>1097</v>
      </c>
      <c r="F165" s="685" t="s">
        <v>456</v>
      </c>
      <c r="G165" s="700" t="s">
        <v>10</v>
      </c>
      <c r="H165" s="685" t="s">
        <v>11</v>
      </c>
    </row>
    <row r="166" spans="1:8">
      <c r="A166" s="2291" t="s">
        <v>1849</v>
      </c>
      <c r="B166" s="2291"/>
      <c r="C166" s="2291"/>
      <c r="D166" s="2291"/>
      <c r="E166" s="2291"/>
      <c r="F166" s="2291"/>
      <c r="G166" s="2291"/>
      <c r="H166" s="2291"/>
    </row>
    <row r="167" spans="1:8">
      <c r="A167" s="564" t="s">
        <v>5742</v>
      </c>
      <c r="B167" s="681">
        <v>20</v>
      </c>
      <c r="C167" s="681">
        <v>40</v>
      </c>
      <c r="D167" s="681">
        <v>15</v>
      </c>
      <c r="E167" s="681">
        <v>200</v>
      </c>
      <c r="F167" s="681">
        <v>1</v>
      </c>
      <c r="G167" s="699">
        <v>6389</v>
      </c>
      <c r="H167" s="566">
        <f t="shared" ref="H167:H176" si="3">G167-G167*$B$4/100</f>
        <v>6389</v>
      </c>
    </row>
    <row r="168" spans="1:8">
      <c r="A168" s="564" t="s">
        <v>5743</v>
      </c>
      <c r="B168" s="681">
        <v>25</v>
      </c>
      <c r="C168" s="681">
        <v>40</v>
      </c>
      <c r="D168" s="681">
        <v>18</v>
      </c>
      <c r="E168" s="681">
        <v>230</v>
      </c>
      <c r="F168" s="681">
        <v>1</v>
      </c>
      <c r="G168" s="699">
        <v>6389</v>
      </c>
      <c r="H168" s="566">
        <f t="shared" si="3"/>
        <v>6389</v>
      </c>
    </row>
    <row r="169" spans="1:8">
      <c r="A169" s="564" t="s">
        <v>5744</v>
      </c>
      <c r="B169" s="681">
        <v>32</v>
      </c>
      <c r="C169" s="681">
        <v>40</v>
      </c>
      <c r="D169" s="681">
        <v>24</v>
      </c>
      <c r="E169" s="681">
        <v>230</v>
      </c>
      <c r="F169" s="681">
        <v>1</v>
      </c>
      <c r="G169" s="699">
        <v>7361</v>
      </c>
      <c r="H169" s="566">
        <f t="shared" si="3"/>
        <v>7361</v>
      </c>
    </row>
    <row r="170" spans="1:8">
      <c r="A170" s="682" t="s">
        <v>5745</v>
      </c>
      <c r="B170" s="681">
        <v>40</v>
      </c>
      <c r="C170" s="681">
        <v>40</v>
      </c>
      <c r="D170" s="681">
        <v>30</v>
      </c>
      <c r="E170" s="681">
        <v>250</v>
      </c>
      <c r="F170" s="681">
        <v>1</v>
      </c>
      <c r="G170" s="699">
        <v>8817</v>
      </c>
      <c r="H170" s="566">
        <f t="shared" si="3"/>
        <v>8817</v>
      </c>
    </row>
    <row r="171" spans="1:8">
      <c r="A171" s="682" t="s">
        <v>5746</v>
      </c>
      <c r="B171" s="681">
        <v>50</v>
      </c>
      <c r="C171" s="681">
        <v>40</v>
      </c>
      <c r="D171" s="681">
        <v>40</v>
      </c>
      <c r="E171" s="681">
        <v>270</v>
      </c>
      <c r="F171" s="681">
        <v>1</v>
      </c>
      <c r="G171" s="699">
        <v>9551</v>
      </c>
      <c r="H171" s="566">
        <f t="shared" si="3"/>
        <v>9551</v>
      </c>
    </row>
    <row r="172" spans="1:8">
      <c r="A172" s="682" t="s">
        <v>5747</v>
      </c>
      <c r="B172" s="681">
        <v>65</v>
      </c>
      <c r="C172" s="681">
        <v>25</v>
      </c>
      <c r="D172" s="681">
        <v>48</v>
      </c>
      <c r="E172" s="681">
        <v>280</v>
      </c>
      <c r="F172" s="681">
        <v>1</v>
      </c>
      <c r="G172" s="699">
        <v>14337</v>
      </c>
      <c r="H172" s="566">
        <f t="shared" si="3"/>
        <v>14337</v>
      </c>
    </row>
    <row r="173" spans="1:8">
      <c r="A173" s="682" t="s">
        <v>5748</v>
      </c>
      <c r="B173" s="681">
        <v>80</v>
      </c>
      <c r="C173" s="681">
        <v>25</v>
      </c>
      <c r="D173" s="681">
        <v>63</v>
      </c>
      <c r="E173" s="681">
        <v>280</v>
      </c>
      <c r="F173" s="681">
        <v>1</v>
      </c>
      <c r="G173" s="699">
        <v>17704</v>
      </c>
      <c r="H173" s="566">
        <f t="shared" si="3"/>
        <v>17704</v>
      </c>
    </row>
    <row r="174" spans="1:8">
      <c r="A174" s="682" t="s">
        <v>5749</v>
      </c>
      <c r="B174" s="681">
        <v>100</v>
      </c>
      <c r="C174" s="681">
        <v>25</v>
      </c>
      <c r="D174" s="681">
        <v>75</v>
      </c>
      <c r="E174" s="681">
        <v>300</v>
      </c>
      <c r="F174" s="681">
        <v>1</v>
      </c>
      <c r="G174" s="699">
        <v>20832</v>
      </c>
      <c r="H174" s="566">
        <f t="shared" si="3"/>
        <v>20832</v>
      </c>
    </row>
    <row r="175" spans="1:8">
      <c r="A175" s="682" t="s">
        <v>5750</v>
      </c>
      <c r="B175" s="681">
        <v>125</v>
      </c>
      <c r="C175" s="681">
        <v>25</v>
      </c>
      <c r="D175" s="681">
        <v>100</v>
      </c>
      <c r="E175" s="681">
        <v>330</v>
      </c>
      <c r="F175" s="681">
        <v>1</v>
      </c>
      <c r="G175" s="699">
        <v>55566</v>
      </c>
      <c r="H175" s="566">
        <f t="shared" si="3"/>
        <v>55566</v>
      </c>
    </row>
    <row r="176" spans="1:8">
      <c r="A176" s="682" t="s">
        <v>5751</v>
      </c>
      <c r="B176" s="681">
        <v>150</v>
      </c>
      <c r="C176" s="681">
        <v>25</v>
      </c>
      <c r="D176" s="681">
        <v>125</v>
      </c>
      <c r="E176" s="681">
        <v>360</v>
      </c>
      <c r="F176" s="681">
        <v>1</v>
      </c>
      <c r="G176" s="699">
        <v>71755</v>
      </c>
      <c r="H176" s="566">
        <f t="shared" si="3"/>
        <v>71755</v>
      </c>
    </row>
    <row r="177" spans="1:8">
      <c r="A177" s="2292" t="s">
        <v>1850</v>
      </c>
      <c r="B177" s="2293"/>
      <c r="C177" s="2293"/>
      <c r="D177" s="2293"/>
      <c r="E177" s="2293"/>
      <c r="F177" s="2293"/>
      <c r="G177" s="2293"/>
      <c r="H177" s="2294"/>
    </row>
    <row r="178" spans="1:8">
      <c r="A178" s="682" t="s">
        <v>5752</v>
      </c>
      <c r="B178" s="681">
        <v>20</v>
      </c>
      <c r="C178" s="681">
        <v>40</v>
      </c>
      <c r="D178" s="681">
        <v>15</v>
      </c>
      <c r="E178" s="681">
        <v>120</v>
      </c>
      <c r="F178" s="681">
        <v>1</v>
      </c>
      <c r="G178" s="699">
        <v>7407</v>
      </c>
      <c r="H178" s="566">
        <f t="shared" ref="H178:H192" si="4">G178-G178*$B$4/100</f>
        <v>7407</v>
      </c>
    </row>
    <row r="179" spans="1:8">
      <c r="A179" s="682" t="s">
        <v>5753</v>
      </c>
      <c r="B179" s="681">
        <v>25</v>
      </c>
      <c r="C179" s="681">
        <v>40</v>
      </c>
      <c r="D179" s="681">
        <v>18</v>
      </c>
      <c r="E179" s="681">
        <v>140</v>
      </c>
      <c r="F179" s="681">
        <v>1</v>
      </c>
      <c r="G179" s="699">
        <v>7777</v>
      </c>
      <c r="H179" s="566">
        <f t="shared" si="4"/>
        <v>7777</v>
      </c>
    </row>
    <row r="180" spans="1:8">
      <c r="A180" s="682" t="s">
        <v>5754</v>
      </c>
      <c r="B180" s="681">
        <v>32</v>
      </c>
      <c r="C180" s="681">
        <v>40</v>
      </c>
      <c r="D180" s="681">
        <v>24</v>
      </c>
      <c r="E180" s="681">
        <v>140</v>
      </c>
      <c r="F180" s="681">
        <v>1</v>
      </c>
      <c r="G180" s="699">
        <v>8497</v>
      </c>
      <c r="H180" s="566">
        <f t="shared" si="4"/>
        <v>8497</v>
      </c>
    </row>
    <row r="181" spans="1:8">
      <c r="A181" s="682" t="s">
        <v>5755</v>
      </c>
      <c r="B181" s="681">
        <v>40</v>
      </c>
      <c r="C181" s="681">
        <v>40</v>
      </c>
      <c r="D181" s="681">
        <v>30</v>
      </c>
      <c r="E181" s="681">
        <v>165</v>
      </c>
      <c r="F181" s="681">
        <v>1</v>
      </c>
      <c r="G181" s="699">
        <v>10414</v>
      </c>
      <c r="H181" s="566">
        <f t="shared" si="4"/>
        <v>10414</v>
      </c>
    </row>
    <row r="182" spans="1:8">
      <c r="A182" s="682" t="s">
        <v>5756</v>
      </c>
      <c r="B182" s="681">
        <v>50</v>
      </c>
      <c r="C182" s="681">
        <v>40</v>
      </c>
      <c r="D182" s="681">
        <v>40</v>
      </c>
      <c r="E182" s="681">
        <v>180</v>
      </c>
      <c r="F182" s="681">
        <v>1</v>
      </c>
      <c r="G182" s="699">
        <v>10950</v>
      </c>
      <c r="H182" s="566">
        <f t="shared" si="4"/>
        <v>10950</v>
      </c>
    </row>
    <row r="183" spans="1:8">
      <c r="A183" s="682" t="s">
        <v>5757</v>
      </c>
      <c r="B183" s="681">
        <v>65</v>
      </c>
      <c r="C183" s="681">
        <v>16</v>
      </c>
      <c r="D183" s="681">
        <v>48</v>
      </c>
      <c r="E183" s="681">
        <v>200</v>
      </c>
      <c r="F183" s="681">
        <v>1</v>
      </c>
      <c r="G183" s="699">
        <v>15285</v>
      </c>
      <c r="H183" s="566">
        <f t="shared" si="4"/>
        <v>15285</v>
      </c>
    </row>
    <row r="184" spans="1:8">
      <c r="A184" s="682" t="s">
        <v>5758</v>
      </c>
      <c r="B184" s="681">
        <v>65</v>
      </c>
      <c r="C184" s="681">
        <v>25</v>
      </c>
      <c r="D184" s="681">
        <v>48</v>
      </c>
      <c r="E184" s="681">
        <v>200</v>
      </c>
      <c r="F184" s="681">
        <v>1</v>
      </c>
      <c r="G184" s="699">
        <v>15474</v>
      </c>
      <c r="H184" s="566">
        <f t="shared" si="4"/>
        <v>15474</v>
      </c>
    </row>
    <row r="185" spans="1:8">
      <c r="A185" s="682" t="s">
        <v>5759</v>
      </c>
      <c r="B185" s="681">
        <v>80</v>
      </c>
      <c r="C185" s="681">
        <v>16</v>
      </c>
      <c r="D185" s="681">
        <v>63</v>
      </c>
      <c r="E185" s="681">
        <v>210</v>
      </c>
      <c r="F185" s="681">
        <v>1</v>
      </c>
      <c r="G185" s="699">
        <v>18677</v>
      </c>
      <c r="H185" s="566">
        <f t="shared" si="4"/>
        <v>18677</v>
      </c>
    </row>
    <row r="186" spans="1:8">
      <c r="A186" s="682" t="s">
        <v>5760</v>
      </c>
      <c r="B186" s="681">
        <v>80</v>
      </c>
      <c r="C186" s="681">
        <v>25</v>
      </c>
      <c r="D186" s="681">
        <v>63</v>
      </c>
      <c r="E186" s="681">
        <v>210</v>
      </c>
      <c r="F186" s="681">
        <v>1</v>
      </c>
      <c r="G186" s="699">
        <v>19010</v>
      </c>
      <c r="H186" s="566">
        <f t="shared" si="4"/>
        <v>19010</v>
      </c>
    </row>
    <row r="187" spans="1:8">
      <c r="A187" s="682" t="s">
        <v>5761</v>
      </c>
      <c r="B187" s="681">
        <v>100</v>
      </c>
      <c r="C187" s="681">
        <v>16</v>
      </c>
      <c r="D187" s="681">
        <v>75</v>
      </c>
      <c r="E187" s="681">
        <v>230</v>
      </c>
      <c r="F187" s="681">
        <v>1</v>
      </c>
      <c r="G187" s="699">
        <v>22227</v>
      </c>
      <c r="H187" s="566">
        <f t="shared" si="4"/>
        <v>22227</v>
      </c>
    </row>
    <row r="188" spans="1:8">
      <c r="A188" s="682" t="s">
        <v>5762</v>
      </c>
      <c r="B188" s="681">
        <v>100</v>
      </c>
      <c r="C188" s="681">
        <v>25</v>
      </c>
      <c r="D188" s="681">
        <v>75</v>
      </c>
      <c r="E188" s="681">
        <v>230</v>
      </c>
      <c r="F188" s="681">
        <v>1</v>
      </c>
      <c r="G188" s="699">
        <v>22542</v>
      </c>
      <c r="H188" s="566">
        <f t="shared" si="4"/>
        <v>22542</v>
      </c>
    </row>
    <row r="189" spans="1:8">
      <c r="A189" s="682" t="s">
        <v>5763</v>
      </c>
      <c r="B189" s="681">
        <v>125</v>
      </c>
      <c r="C189" s="681">
        <v>16</v>
      </c>
      <c r="D189" s="681">
        <v>100</v>
      </c>
      <c r="E189" s="681">
        <v>350</v>
      </c>
      <c r="F189" s="681">
        <v>1</v>
      </c>
      <c r="G189" s="699">
        <v>57397</v>
      </c>
      <c r="H189" s="566">
        <f t="shared" si="4"/>
        <v>57397</v>
      </c>
    </row>
    <row r="190" spans="1:8">
      <c r="A190" s="682" t="s">
        <v>5764</v>
      </c>
      <c r="B190" s="681">
        <v>125</v>
      </c>
      <c r="C190" s="681">
        <v>25</v>
      </c>
      <c r="D190" s="681">
        <v>100</v>
      </c>
      <c r="E190" s="681">
        <v>350</v>
      </c>
      <c r="F190" s="681">
        <v>1</v>
      </c>
      <c r="G190" s="699">
        <v>58264</v>
      </c>
      <c r="H190" s="566">
        <f t="shared" si="4"/>
        <v>58264</v>
      </c>
    </row>
    <row r="191" spans="1:8">
      <c r="A191" s="682" t="s">
        <v>5765</v>
      </c>
      <c r="B191" s="681">
        <v>150</v>
      </c>
      <c r="C191" s="681">
        <v>16</v>
      </c>
      <c r="D191" s="681">
        <v>125</v>
      </c>
      <c r="E191" s="681">
        <v>380</v>
      </c>
      <c r="F191" s="681">
        <v>1</v>
      </c>
      <c r="G191" s="699">
        <v>74295</v>
      </c>
      <c r="H191" s="566">
        <f t="shared" si="4"/>
        <v>74295</v>
      </c>
    </row>
    <row r="192" spans="1:8">
      <c r="A192" s="682" t="s">
        <v>5766</v>
      </c>
      <c r="B192" s="681">
        <v>150</v>
      </c>
      <c r="C192" s="681">
        <v>25</v>
      </c>
      <c r="D192" s="681">
        <v>125</v>
      </c>
      <c r="E192" s="681">
        <v>380</v>
      </c>
      <c r="F192" s="681">
        <v>1</v>
      </c>
      <c r="G192" s="699">
        <v>75109</v>
      </c>
      <c r="H192" s="566">
        <f t="shared" si="4"/>
        <v>75109</v>
      </c>
    </row>
    <row r="193" spans="1:8" s="253" customFormat="1">
      <c r="G193" s="679"/>
      <c r="H193" s="320"/>
    </row>
    <row r="194" spans="1:8" s="253" customFormat="1" ht="15.75">
      <c r="A194" s="697" t="s">
        <v>1855</v>
      </c>
      <c r="G194" s="679"/>
      <c r="H194" s="320"/>
    </row>
    <row r="195" spans="1:8" s="253" customFormat="1">
      <c r="G195" s="679"/>
      <c r="H195" s="320"/>
    </row>
    <row r="196" spans="1:8" s="253" customFormat="1">
      <c r="G196" s="679"/>
      <c r="H196" s="320"/>
    </row>
    <row r="197" spans="1:8" s="253" customFormat="1">
      <c r="G197" s="679"/>
      <c r="H197" s="320"/>
    </row>
    <row r="198" spans="1:8" s="253" customFormat="1">
      <c r="G198" s="679"/>
      <c r="H198" s="320"/>
    </row>
    <row r="199" spans="1:8" s="253" customFormat="1">
      <c r="G199" s="679"/>
      <c r="H199" s="320"/>
    </row>
    <row r="200" spans="1:8" s="253" customFormat="1">
      <c r="G200" s="679"/>
      <c r="H200" s="320"/>
    </row>
    <row r="201" spans="1:8" s="253" customFormat="1">
      <c r="G201" s="679"/>
      <c r="H201" s="320"/>
    </row>
    <row r="202" spans="1:8" s="253" customFormat="1">
      <c r="G202" s="679"/>
      <c r="H202" s="320"/>
    </row>
    <row r="203" spans="1:8" s="253" customFormat="1">
      <c r="G203" s="679"/>
      <c r="H203" s="320"/>
    </row>
    <row r="204" spans="1:8" s="253" customFormat="1">
      <c r="G204" s="679"/>
      <c r="H204" s="320"/>
    </row>
    <row r="205" spans="1:8" s="253" customFormat="1">
      <c r="G205" s="679"/>
      <c r="H205" s="320"/>
    </row>
    <row r="206" spans="1:8" s="253" customFormat="1">
      <c r="G206" s="679"/>
      <c r="H206" s="320"/>
    </row>
    <row r="207" spans="1:8" s="253" customFormat="1">
      <c r="G207" s="679"/>
      <c r="H207" s="320"/>
    </row>
    <row r="208" spans="1:8" s="253" customFormat="1">
      <c r="G208" s="679"/>
      <c r="H208" s="320"/>
    </row>
    <row r="209" spans="7:8" s="253" customFormat="1">
      <c r="G209" s="679"/>
      <c r="H209" s="320"/>
    </row>
    <row r="210" spans="7:8" s="253" customFormat="1">
      <c r="G210" s="679"/>
      <c r="H210" s="320"/>
    </row>
    <row r="211" spans="7:8" s="253" customFormat="1">
      <c r="G211" s="679"/>
      <c r="H211" s="320"/>
    </row>
    <row r="212" spans="7:8" s="253" customFormat="1">
      <c r="G212" s="679"/>
      <c r="H212" s="320"/>
    </row>
    <row r="213" spans="7:8" s="253" customFormat="1">
      <c r="G213" s="679"/>
      <c r="H213" s="320"/>
    </row>
    <row r="214" spans="7:8" s="253" customFormat="1">
      <c r="G214" s="679"/>
      <c r="H214" s="320"/>
    </row>
    <row r="215" spans="7:8" s="253" customFormat="1">
      <c r="G215" s="679"/>
      <c r="H215" s="320"/>
    </row>
    <row r="216" spans="7:8" s="253" customFormat="1">
      <c r="G216" s="679"/>
      <c r="H216" s="320"/>
    </row>
    <row r="217" spans="7:8" s="253" customFormat="1">
      <c r="G217" s="679"/>
      <c r="H217" s="320"/>
    </row>
    <row r="218" spans="7:8" s="253" customFormat="1">
      <c r="G218" s="679"/>
      <c r="H218" s="320"/>
    </row>
    <row r="219" spans="7:8" s="253" customFormat="1">
      <c r="G219" s="679"/>
      <c r="H219" s="320"/>
    </row>
    <row r="220" spans="7:8" s="253" customFormat="1">
      <c r="G220" s="679"/>
      <c r="H220" s="320"/>
    </row>
    <row r="221" spans="7:8" s="253" customFormat="1">
      <c r="G221" s="679"/>
      <c r="H221" s="320"/>
    </row>
    <row r="222" spans="7:8" s="253" customFormat="1">
      <c r="G222" s="679"/>
      <c r="H222" s="320"/>
    </row>
    <row r="223" spans="7:8" s="253" customFormat="1">
      <c r="G223" s="679"/>
      <c r="H223" s="320"/>
    </row>
    <row r="224" spans="7:8" s="253" customFormat="1">
      <c r="G224" s="679"/>
      <c r="H224" s="320"/>
    </row>
    <row r="225" spans="7:8" s="253" customFormat="1">
      <c r="G225" s="679"/>
      <c r="H225" s="320"/>
    </row>
    <row r="226" spans="7:8" s="253" customFormat="1">
      <c r="G226" s="679"/>
      <c r="H226" s="320"/>
    </row>
    <row r="227" spans="7:8" s="253" customFormat="1">
      <c r="G227" s="679"/>
      <c r="H227" s="320"/>
    </row>
    <row r="228" spans="7:8" s="253" customFormat="1">
      <c r="G228" s="679"/>
      <c r="H228" s="320"/>
    </row>
    <row r="229" spans="7:8" s="253" customFormat="1">
      <c r="G229" s="679"/>
      <c r="H229" s="320"/>
    </row>
    <row r="230" spans="7:8" s="253" customFormat="1">
      <c r="G230" s="679"/>
      <c r="H230" s="320"/>
    </row>
    <row r="231" spans="7:8" s="253" customFormat="1">
      <c r="G231" s="679"/>
      <c r="H231" s="320"/>
    </row>
    <row r="232" spans="7:8" s="253" customFormat="1">
      <c r="G232" s="679"/>
      <c r="H232" s="320"/>
    </row>
    <row r="233" spans="7:8" s="253" customFormat="1">
      <c r="G233" s="679"/>
      <c r="H233" s="320"/>
    </row>
    <row r="234" spans="7:8" s="253" customFormat="1">
      <c r="G234" s="679"/>
      <c r="H234" s="320"/>
    </row>
    <row r="235" spans="7:8" s="253" customFormat="1">
      <c r="G235" s="679"/>
      <c r="H235" s="320"/>
    </row>
    <row r="236" spans="7:8" s="253" customFormat="1">
      <c r="G236" s="679"/>
      <c r="H236" s="320"/>
    </row>
    <row r="237" spans="7:8" s="253" customFormat="1">
      <c r="G237" s="679"/>
      <c r="H237" s="320"/>
    </row>
    <row r="238" spans="7:8" s="253" customFormat="1">
      <c r="G238" s="679"/>
      <c r="H238" s="320"/>
    </row>
    <row r="239" spans="7:8" s="253" customFormat="1">
      <c r="G239" s="679"/>
      <c r="H239" s="320"/>
    </row>
    <row r="240" spans="7:8" s="253" customFormat="1">
      <c r="G240" s="679"/>
      <c r="H240" s="320"/>
    </row>
    <row r="241" spans="7:8" s="253" customFormat="1">
      <c r="G241" s="679"/>
      <c r="H241" s="320"/>
    </row>
    <row r="242" spans="7:8" s="253" customFormat="1">
      <c r="G242" s="679"/>
      <c r="H242" s="320"/>
    </row>
    <row r="243" spans="7:8" s="253" customFormat="1">
      <c r="G243" s="679"/>
      <c r="H243" s="320"/>
    </row>
    <row r="244" spans="7:8" s="253" customFormat="1">
      <c r="G244" s="679"/>
      <c r="H244" s="320"/>
    </row>
    <row r="245" spans="7:8" s="253" customFormat="1">
      <c r="G245" s="679"/>
      <c r="H245" s="320"/>
    </row>
    <row r="246" spans="7:8" s="253" customFormat="1">
      <c r="G246" s="679"/>
      <c r="H246" s="320"/>
    </row>
    <row r="247" spans="7:8" s="253" customFormat="1">
      <c r="G247" s="679"/>
      <c r="H247" s="320"/>
    </row>
    <row r="248" spans="7:8" s="253" customFormat="1">
      <c r="G248" s="679"/>
      <c r="H248" s="320"/>
    </row>
    <row r="249" spans="7:8" s="253" customFormat="1">
      <c r="G249" s="679"/>
      <c r="H249" s="320"/>
    </row>
    <row r="250" spans="7:8" s="253" customFormat="1">
      <c r="G250" s="679"/>
      <c r="H250" s="320"/>
    </row>
    <row r="251" spans="7:8" s="253" customFormat="1">
      <c r="G251" s="679"/>
      <c r="H251" s="320"/>
    </row>
  </sheetData>
  <autoFilter ref="A6:H177">
    <filterColumn colId="0" showButton="0"/>
    <filterColumn colId="1" showButton="0"/>
    <filterColumn colId="2" showButton="0"/>
    <filterColumn colId="3" showButton="0"/>
    <filterColumn colId="4" showButton="0"/>
    <filterColumn colId="5" showButton="0"/>
    <filterColumn colId="6" showButton="0"/>
  </autoFilter>
  <customSheetViews>
    <customSheetView guid="{76FA2CE7-179E-4731-B7AE-63C5E5E79002}" fitToPage="1">
      <selection activeCell="Q51" sqref="Q51"/>
      <pageMargins left="0.25" right="0.25" top="0.75" bottom="0.75" header="0.3" footer="0.3"/>
      <pageSetup paperSize="9" scale="67" fitToHeight="0" orientation="portrait" r:id="rId1"/>
    </customSheetView>
    <customSheetView guid="{24F900A2-7147-4318-9E77-2B71404314A7}" fitToPage="1">
      <selection activeCell="C4" sqref="C4"/>
      <pageMargins left="0.25" right="0.25" top="0.75" bottom="0.75" header="0.3" footer="0.3"/>
      <pageSetup paperSize="9" scale="67" fitToHeight="0" orientation="portrait" r:id="rId2"/>
    </customSheetView>
    <customSheetView guid="{A02336A9-D2FB-4D03-950A-00B6EBD6A28C}" fitToPage="1">
      <selection activeCell="C4" sqref="C4"/>
      <pageMargins left="0.25" right="0.25" top="0.75" bottom="0.75" header="0.3" footer="0.3"/>
      <pageSetup paperSize="9" scale="67" fitToHeight="0" orientation="portrait" r:id="rId3"/>
    </customSheetView>
    <customSheetView guid="{3E3E5346-F5D1-49F5-AB0E-78170B65853C}" fitToPage="1">
      <selection activeCell="C4" sqref="C4"/>
      <pageMargins left="0.25" right="0.25" top="0.75" bottom="0.75" header="0.3" footer="0.3"/>
      <pageSetup paperSize="9" scale="67" fitToHeight="0" orientation="portrait" r:id="rId4"/>
    </customSheetView>
    <customSheetView guid="{D7CF3121-CFC0-4E70-8DCD-811E30042E24}" fitToPage="1">
      <selection activeCell="A137" sqref="A137"/>
      <pageMargins left="0.25" right="0.25" top="0.75" bottom="0.75" header="0.3" footer="0.3"/>
      <pageSetup paperSize="9" scale="67" fitToHeight="0" orientation="portrait" r:id="rId5"/>
    </customSheetView>
    <customSheetView guid="{A76FD505-AF56-4CD8-967A-59C705AF567C}" fitToPage="1">
      <selection activeCell="C4" sqref="C4"/>
      <pageMargins left="0.25" right="0.25" top="0.75" bottom="0.75" header="0.3" footer="0.3"/>
      <pageSetup paperSize="9" scale="67" fitToHeight="0" orientation="portrait" r:id="rId6"/>
    </customSheetView>
    <customSheetView guid="{C23E91BF-4A86-4D00-A577-1A263DDCB8BC}" fitToPage="1">
      <selection activeCell="C4" sqref="C4"/>
      <pageMargins left="0.25" right="0.25" top="0.75" bottom="0.75" header="0.3" footer="0.3"/>
      <pageSetup paperSize="9" scale="67" fitToHeight="0" orientation="portrait" r:id="rId7"/>
    </customSheetView>
    <customSheetView guid="{94E74550-0B2B-4B3C-8E97-CCCC46023914}" fitToPage="1">
      <selection activeCell="C4" sqref="C4"/>
      <pageMargins left="0.25" right="0.25" top="0.75" bottom="0.75" header="0.3" footer="0.3"/>
      <pageSetup paperSize="9" scale="67" fitToHeight="0" orientation="portrait" r:id="rId8"/>
    </customSheetView>
  </customSheetViews>
  <mergeCells count="8">
    <mergeCell ref="A166:H166"/>
    <mergeCell ref="A177:H177"/>
    <mergeCell ref="A84:H84"/>
    <mergeCell ref="A83:H83"/>
    <mergeCell ref="A1:H1"/>
    <mergeCell ref="A8:H8"/>
    <mergeCell ref="A6:H7"/>
    <mergeCell ref="A10:H10"/>
  </mergeCells>
  <pageMargins left="0.25" right="0.25" top="0.75" bottom="0.75" header="0.3" footer="0.3"/>
  <pageSetup paperSize="9" scale="75" fitToHeight="0" orientation="portrait" r:id="rId9"/>
  <drawing r:id="rId10"/>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1">
    <tabColor rgb="FFFF0000"/>
  </sheetPr>
  <dimension ref="A1:G483"/>
  <sheetViews>
    <sheetView zoomScale="90" zoomScaleNormal="90" workbookViewId="0">
      <selection sqref="A1:F1"/>
    </sheetView>
  </sheetViews>
  <sheetFormatPr defaultRowHeight="15"/>
  <cols>
    <col min="1" max="1" width="26.28515625" style="85" customWidth="1"/>
    <col min="2" max="2" width="10" style="87" bestFit="1" customWidth="1"/>
    <col min="3" max="3" width="19.140625" style="87" customWidth="1"/>
    <col min="4" max="4" width="19.5703125" style="87" customWidth="1"/>
    <col min="5" max="5" width="16.28515625" style="391" bestFit="1" customWidth="1"/>
    <col min="6" max="6" width="22.28515625" style="391" customWidth="1"/>
    <col min="7" max="7" width="18.7109375" style="87" customWidth="1"/>
    <col min="8" max="244" width="9.140625" style="87"/>
    <col min="245" max="245" width="45.42578125" style="87" bestFit="1" customWidth="1"/>
    <col min="246" max="246" width="10" style="87" bestFit="1" customWidth="1"/>
    <col min="247" max="247" width="10.7109375" style="87" bestFit="1" customWidth="1"/>
    <col min="248" max="248" width="11.5703125" style="87" bestFit="1" customWidth="1"/>
    <col min="249" max="249" width="16.28515625" style="87" bestFit="1" customWidth="1"/>
    <col min="250" max="250" width="10.7109375" style="87" bestFit="1" customWidth="1"/>
    <col min="251" max="500" width="9.140625" style="87"/>
    <col min="501" max="501" width="45.42578125" style="87" bestFit="1" customWidth="1"/>
    <col min="502" max="502" width="10" style="87" bestFit="1" customWidth="1"/>
    <col min="503" max="503" width="10.7109375" style="87" bestFit="1" customWidth="1"/>
    <col min="504" max="504" width="11.5703125" style="87" bestFit="1" customWidth="1"/>
    <col min="505" max="505" width="16.28515625" style="87" bestFit="1" customWidth="1"/>
    <col min="506" max="506" width="10.7109375" style="87" bestFit="1" customWidth="1"/>
    <col min="507" max="756" width="9.140625" style="87"/>
    <col min="757" max="757" width="45.42578125" style="87" bestFit="1" customWidth="1"/>
    <col min="758" max="758" width="10" style="87" bestFit="1" customWidth="1"/>
    <col min="759" max="759" width="10.7109375" style="87" bestFit="1" customWidth="1"/>
    <col min="760" max="760" width="11.5703125" style="87" bestFit="1" customWidth="1"/>
    <col min="761" max="761" width="16.28515625" style="87" bestFit="1" customWidth="1"/>
    <col min="762" max="762" width="10.7109375" style="87" bestFit="1" customWidth="1"/>
    <col min="763" max="1012" width="9.140625" style="87"/>
    <col min="1013" max="1013" width="45.42578125" style="87" bestFit="1" customWidth="1"/>
    <col min="1014" max="1014" width="10" style="87" bestFit="1" customWidth="1"/>
    <col min="1015" max="1015" width="10.7109375" style="87" bestFit="1" customWidth="1"/>
    <col min="1016" max="1016" width="11.5703125" style="87" bestFit="1" customWidth="1"/>
    <col min="1017" max="1017" width="16.28515625" style="87" bestFit="1" customWidth="1"/>
    <col min="1018" max="1018" width="10.7109375" style="87" bestFit="1" customWidth="1"/>
    <col min="1019" max="1268" width="9.140625" style="87"/>
    <col min="1269" max="1269" width="45.42578125" style="87" bestFit="1" customWidth="1"/>
    <col min="1270" max="1270" width="10" style="87" bestFit="1" customWidth="1"/>
    <col min="1271" max="1271" width="10.7109375" style="87" bestFit="1" customWidth="1"/>
    <col min="1272" max="1272" width="11.5703125" style="87" bestFit="1" customWidth="1"/>
    <col min="1273" max="1273" width="16.28515625" style="87" bestFit="1" customWidth="1"/>
    <col min="1274" max="1274" width="10.7109375" style="87" bestFit="1" customWidth="1"/>
    <col min="1275" max="1524" width="9.140625" style="87"/>
    <col min="1525" max="1525" width="45.42578125" style="87" bestFit="1" customWidth="1"/>
    <col min="1526" max="1526" width="10" style="87" bestFit="1" customWidth="1"/>
    <col min="1527" max="1527" width="10.7109375" style="87" bestFit="1" customWidth="1"/>
    <col min="1528" max="1528" width="11.5703125" style="87" bestFit="1" customWidth="1"/>
    <col min="1529" max="1529" width="16.28515625" style="87" bestFit="1" customWidth="1"/>
    <col min="1530" max="1530" width="10.7109375" style="87" bestFit="1" customWidth="1"/>
    <col min="1531" max="1780" width="9.140625" style="87"/>
    <col min="1781" max="1781" width="45.42578125" style="87" bestFit="1" customWidth="1"/>
    <col min="1782" max="1782" width="10" style="87" bestFit="1" customWidth="1"/>
    <col min="1783" max="1783" width="10.7109375" style="87" bestFit="1" customWidth="1"/>
    <col min="1784" max="1784" width="11.5703125" style="87" bestFit="1" customWidth="1"/>
    <col min="1785" max="1785" width="16.28515625" style="87" bestFit="1" customWidth="1"/>
    <col min="1786" max="1786" width="10.7109375" style="87" bestFit="1" customWidth="1"/>
    <col min="1787" max="2036" width="9.140625" style="87"/>
    <col min="2037" max="2037" width="45.42578125" style="87" bestFit="1" customWidth="1"/>
    <col min="2038" max="2038" width="10" style="87" bestFit="1" customWidth="1"/>
    <col min="2039" max="2039" width="10.7109375" style="87" bestFit="1" customWidth="1"/>
    <col min="2040" max="2040" width="11.5703125" style="87" bestFit="1" customWidth="1"/>
    <col min="2041" max="2041" width="16.28515625" style="87" bestFit="1" customWidth="1"/>
    <col min="2042" max="2042" width="10.7109375" style="87" bestFit="1" customWidth="1"/>
    <col min="2043" max="2292" width="9.140625" style="87"/>
    <col min="2293" max="2293" width="45.42578125" style="87" bestFit="1" customWidth="1"/>
    <col min="2294" max="2294" width="10" style="87" bestFit="1" customWidth="1"/>
    <col min="2295" max="2295" width="10.7109375" style="87" bestFit="1" customWidth="1"/>
    <col min="2296" max="2296" width="11.5703125" style="87" bestFit="1" customWidth="1"/>
    <col min="2297" max="2297" width="16.28515625" style="87" bestFit="1" customWidth="1"/>
    <col min="2298" max="2298" width="10.7109375" style="87" bestFit="1" customWidth="1"/>
    <col min="2299" max="2548" width="9.140625" style="87"/>
    <col min="2549" max="2549" width="45.42578125" style="87" bestFit="1" customWidth="1"/>
    <col min="2550" max="2550" width="10" style="87" bestFit="1" customWidth="1"/>
    <col min="2551" max="2551" width="10.7109375" style="87" bestFit="1" customWidth="1"/>
    <col min="2552" max="2552" width="11.5703125" style="87" bestFit="1" customWidth="1"/>
    <col min="2553" max="2553" width="16.28515625" style="87" bestFit="1" customWidth="1"/>
    <col min="2554" max="2554" width="10.7109375" style="87" bestFit="1" customWidth="1"/>
    <col min="2555" max="2804" width="9.140625" style="87"/>
    <col min="2805" max="2805" width="45.42578125" style="87" bestFit="1" customWidth="1"/>
    <col min="2806" max="2806" width="10" style="87" bestFit="1" customWidth="1"/>
    <col min="2807" max="2807" width="10.7109375" style="87" bestFit="1" customWidth="1"/>
    <col min="2808" max="2808" width="11.5703125" style="87" bestFit="1" customWidth="1"/>
    <col min="2809" max="2809" width="16.28515625" style="87" bestFit="1" customWidth="1"/>
    <col min="2810" max="2810" width="10.7109375" style="87" bestFit="1" customWidth="1"/>
    <col min="2811" max="3060" width="9.140625" style="87"/>
    <col min="3061" max="3061" width="45.42578125" style="87" bestFit="1" customWidth="1"/>
    <col min="3062" max="3062" width="10" style="87" bestFit="1" customWidth="1"/>
    <col min="3063" max="3063" width="10.7109375" style="87" bestFit="1" customWidth="1"/>
    <col min="3064" max="3064" width="11.5703125" style="87" bestFit="1" customWidth="1"/>
    <col min="3065" max="3065" width="16.28515625" style="87" bestFit="1" customWidth="1"/>
    <col min="3066" max="3066" width="10.7109375" style="87" bestFit="1" customWidth="1"/>
    <col min="3067" max="3316" width="9.140625" style="87"/>
    <col min="3317" max="3317" width="45.42578125" style="87" bestFit="1" customWidth="1"/>
    <col min="3318" max="3318" width="10" style="87" bestFit="1" customWidth="1"/>
    <col min="3319" max="3319" width="10.7109375" style="87" bestFit="1" customWidth="1"/>
    <col min="3320" max="3320" width="11.5703125" style="87" bestFit="1" customWidth="1"/>
    <col min="3321" max="3321" width="16.28515625" style="87" bestFit="1" customWidth="1"/>
    <col min="3322" max="3322" width="10.7109375" style="87" bestFit="1" customWidth="1"/>
    <col min="3323" max="3572" width="9.140625" style="87"/>
    <col min="3573" max="3573" width="45.42578125" style="87" bestFit="1" customWidth="1"/>
    <col min="3574" max="3574" width="10" style="87" bestFit="1" customWidth="1"/>
    <col min="3575" max="3575" width="10.7109375" style="87" bestFit="1" customWidth="1"/>
    <col min="3576" max="3576" width="11.5703125" style="87" bestFit="1" customWidth="1"/>
    <col min="3577" max="3577" width="16.28515625" style="87" bestFit="1" customWidth="1"/>
    <col min="3578" max="3578" width="10.7109375" style="87" bestFit="1" customWidth="1"/>
    <col min="3579" max="3828" width="9.140625" style="87"/>
    <col min="3829" max="3829" width="45.42578125" style="87" bestFit="1" customWidth="1"/>
    <col min="3830" max="3830" width="10" style="87" bestFit="1" customWidth="1"/>
    <col min="3831" max="3831" width="10.7109375" style="87" bestFit="1" customWidth="1"/>
    <col min="3832" max="3832" width="11.5703125" style="87" bestFit="1" customWidth="1"/>
    <col min="3833" max="3833" width="16.28515625" style="87" bestFit="1" customWidth="1"/>
    <col min="3834" max="3834" width="10.7109375" style="87" bestFit="1" customWidth="1"/>
    <col min="3835" max="4084" width="9.140625" style="87"/>
    <col min="4085" max="4085" width="45.42578125" style="87" bestFit="1" customWidth="1"/>
    <col min="4086" max="4086" width="10" style="87" bestFit="1" customWidth="1"/>
    <col min="4087" max="4087" width="10.7109375" style="87" bestFit="1" customWidth="1"/>
    <col min="4088" max="4088" width="11.5703125" style="87" bestFit="1" customWidth="1"/>
    <col min="4089" max="4089" width="16.28515625" style="87" bestFit="1" customWidth="1"/>
    <col min="4090" max="4090" width="10.7109375" style="87" bestFit="1" customWidth="1"/>
    <col min="4091" max="4340" width="9.140625" style="87"/>
    <col min="4341" max="4341" width="45.42578125" style="87" bestFit="1" customWidth="1"/>
    <col min="4342" max="4342" width="10" style="87" bestFit="1" customWidth="1"/>
    <col min="4343" max="4343" width="10.7109375" style="87" bestFit="1" customWidth="1"/>
    <col min="4344" max="4344" width="11.5703125" style="87" bestFit="1" customWidth="1"/>
    <col min="4345" max="4345" width="16.28515625" style="87" bestFit="1" customWidth="1"/>
    <col min="4346" max="4346" width="10.7109375" style="87" bestFit="1" customWidth="1"/>
    <col min="4347" max="4596" width="9.140625" style="87"/>
    <col min="4597" max="4597" width="45.42578125" style="87" bestFit="1" customWidth="1"/>
    <col min="4598" max="4598" width="10" style="87" bestFit="1" customWidth="1"/>
    <col min="4599" max="4599" width="10.7109375" style="87" bestFit="1" customWidth="1"/>
    <col min="4600" max="4600" width="11.5703125" style="87" bestFit="1" customWidth="1"/>
    <col min="4601" max="4601" width="16.28515625" style="87" bestFit="1" customWidth="1"/>
    <col min="4602" max="4602" width="10.7109375" style="87" bestFit="1" customWidth="1"/>
    <col min="4603" max="4852" width="9.140625" style="87"/>
    <col min="4853" max="4853" width="45.42578125" style="87" bestFit="1" customWidth="1"/>
    <col min="4854" max="4854" width="10" style="87" bestFit="1" customWidth="1"/>
    <col min="4855" max="4855" width="10.7109375" style="87" bestFit="1" customWidth="1"/>
    <col min="4856" max="4856" width="11.5703125" style="87" bestFit="1" customWidth="1"/>
    <col min="4857" max="4857" width="16.28515625" style="87" bestFit="1" customWidth="1"/>
    <col min="4858" max="4858" width="10.7109375" style="87" bestFit="1" customWidth="1"/>
    <col min="4859" max="5108" width="9.140625" style="87"/>
    <col min="5109" max="5109" width="45.42578125" style="87" bestFit="1" customWidth="1"/>
    <col min="5110" max="5110" width="10" style="87" bestFit="1" customWidth="1"/>
    <col min="5111" max="5111" width="10.7109375" style="87" bestFit="1" customWidth="1"/>
    <col min="5112" max="5112" width="11.5703125" style="87" bestFit="1" customWidth="1"/>
    <col min="5113" max="5113" width="16.28515625" style="87" bestFit="1" customWidth="1"/>
    <col min="5114" max="5114" width="10.7109375" style="87" bestFit="1" customWidth="1"/>
    <col min="5115" max="5364" width="9.140625" style="87"/>
    <col min="5365" max="5365" width="45.42578125" style="87" bestFit="1" customWidth="1"/>
    <col min="5366" max="5366" width="10" style="87" bestFit="1" customWidth="1"/>
    <col min="5367" max="5367" width="10.7109375" style="87" bestFit="1" customWidth="1"/>
    <col min="5368" max="5368" width="11.5703125" style="87" bestFit="1" customWidth="1"/>
    <col min="5369" max="5369" width="16.28515625" style="87" bestFit="1" customWidth="1"/>
    <col min="5370" max="5370" width="10.7109375" style="87" bestFit="1" customWidth="1"/>
    <col min="5371" max="5620" width="9.140625" style="87"/>
    <col min="5621" max="5621" width="45.42578125" style="87" bestFit="1" customWidth="1"/>
    <col min="5622" max="5622" width="10" style="87" bestFit="1" customWidth="1"/>
    <col min="5623" max="5623" width="10.7109375" style="87" bestFit="1" customWidth="1"/>
    <col min="5624" max="5624" width="11.5703125" style="87" bestFit="1" customWidth="1"/>
    <col min="5625" max="5625" width="16.28515625" style="87" bestFit="1" customWidth="1"/>
    <col min="5626" max="5626" width="10.7109375" style="87" bestFit="1" customWidth="1"/>
    <col min="5627" max="5876" width="9.140625" style="87"/>
    <col min="5877" max="5877" width="45.42578125" style="87" bestFit="1" customWidth="1"/>
    <col min="5878" max="5878" width="10" style="87" bestFit="1" customWidth="1"/>
    <col min="5879" max="5879" width="10.7109375" style="87" bestFit="1" customWidth="1"/>
    <col min="5880" max="5880" width="11.5703125" style="87" bestFit="1" customWidth="1"/>
    <col min="5881" max="5881" width="16.28515625" style="87" bestFit="1" customWidth="1"/>
    <col min="5882" max="5882" width="10.7109375" style="87" bestFit="1" customWidth="1"/>
    <col min="5883" max="6132" width="9.140625" style="87"/>
    <col min="6133" max="6133" width="45.42578125" style="87" bestFit="1" customWidth="1"/>
    <col min="6134" max="6134" width="10" style="87" bestFit="1" customWidth="1"/>
    <col min="6135" max="6135" width="10.7109375" style="87" bestFit="1" customWidth="1"/>
    <col min="6136" max="6136" width="11.5703125" style="87" bestFit="1" customWidth="1"/>
    <col min="6137" max="6137" width="16.28515625" style="87" bestFit="1" customWidth="1"/>
    <col min="6138" max="6138" width="10.7109375" style="87" bestFit="1" customWidth="1"/>
    <col min="6139" max="6388" width="9.140625" style="87"/>
    <col min="6389" max="6389" width="45.42578125" style="87" bestFit="1" customWidth="1"/>
    <col min="6390" max="6390" width="10" style="87" bestFit="1" customWidth="1"/>
    <col min="6391" max="6391" width="10.7109375" style="87" bestFit="1" customWidth="1"/>
    <col min="6392" max="6392" width="11.5703125" style="87" bestFit="1" customWidth="1"/>
    <col min="6393" max="6393" width="16.28515625" style="87" bestFit="1" customWidth="1"/>
    <col min="6394" max="6394" width="10.7109375" style="87" bestFit="1" customWidth="1"/>
    <col min="6395" max="6644" width="9.140625" style="87"/>
    <col min="6645" max="6645" width="45.42578125" style="87" bestFit="1" customWidth="1"/>
    <col min="6646" max="6646" width="10" style="87" bestFit="1" customWidth="1"/>
    <col min="6647" max="6647" width="10.7109375" style="87" bestFit="1" customWidth="1"/>
    <col min="6648" max="6648" width="11.5703125" style="87" bestFit="1" customWidth="1"/>
    <col min="6649" max="6649" width="16.28515625" style="87" bestFit="1" customWidth="1"/>
    <col min="6650" max="6650" width="10.7109375" style="87" bestFit="1" customWidth="1"/>
    <col min="6651" max="6900" width="9.140625" style="87"/>
    <col min="6901" max="6901" width="45.42578125" style="87" bestFit="1" customWidth="1"/>
    <col min="6902" max="6902" width="10" style="87" bestFit="1" customWidth="1"/>
    <col min="6903" max="6903" width="10.7109375" style="87" bestFit="1" customWidth="1"/>
    <col min="6904" max="6904" width="11.5703125" style="87" bestFit="1" customWidth="1"/>
    <col min="6905" max="6905" width="16.28515625" style="87" bestFit="1" customWidth="1"/>
    <col min="6906" max="6906" width="10.7109375" style="87" bestFit="1" customWidth="1"/>
    <col min="6907" max="7156" width="9.140625" style="87"/>
    <col min="7157" max="7157" width="45.42578125" style="87" bestFit="1" customWidth="1"/>
    <col min="7158" max="7158" width="10" style="87" bestFit="1" customWidth="1"/>
    <col min="7159" max="7159" width="10.7109375" style="87" bestFit="1" customWidth="1"/>
    <col min="7160" max="7160" width="11.5703125" style="87" bestFit="1" customWidth="1"/>
    <col min="7161" max="7161" width="16.28515625" style="87" bestFit="1" customWidth="1"/>
    <col min="7162" max="7162" width="10.7109375" style="87" bestFit="1" customWidth="1"/>
    <col min="7163" max="7412" width="9.140625" style="87"/>
    <col min="7413" max="7413" width="45.42578125" style="87" bestFit="1" customWidth="1"/>
    <col min="7414" max="7414" width="10" style="87" bestFit="1" customWidth="1"/>
    <col min="7415" max="7415" width="10.7109375" style="87" bestFit="1" customWidth="1"/>
    <col min="7416" max="7416" width="11.5703125" style="87" bestFit="1" customWidth="1"/>
    <col min="7417" max="7417" width="16.28515625" style="87" bestFit="1" customWidth="1"/>
    <col min="7418" max="7418" width="10.7109375" style="87" bestFit="1" customWidth="1"/>
    <col min="7419" max="7668" width="9.140625" style="87"/>
    <col min="7669" max="7669" width="45.42578125" style="87" bestFit="1" customWidth="1"/>
    <col min="7670" max="7670" width="10" style="87" bestFit="1" customWidth="1"/>
    <col min="7671" max="7671" width="10.7109375" style="87" bestFit="1" customWidth="1"/>
    <col min="7672" max="7672" width="11.5703125" style="87" bestFit="1" customWidth="1"/>
    <col min="7673" max="7673" width="16.28515625" style="87" bestFit="1" customWidth="1"/>
    <col min="7674" max="7674" width="10.7109375" style="87" bestFit="1" customWidth="1"/>
    <col min="7675" max="7924" width="9.140625" style="87"/>
    <col min="7925" max="7925" width="45.42578125" style="87" bestFit="1" customWidth="1"/>
    <col min="7926" max="7926" width="10" style="87" bestFit="1" customWidth="1"/>
    <col min="7927" max="7927" width="10.7109375" style="87" bestFit="1" customWidth="1"/>
    <col min="7928" max="7928" width="11.5703125" style="87" bestFit="1" customWidth="1"/>
    <col min="7929" max="7929" width="16.28515625" style="87" bestFit="1" customWidth="1"/>
    <col min="7930" max="7930" width="10.7109375" style="87" bestFit="1" customWidth="1"/>
    <col min="7931" max="8180" width="9.140625" style="87"/>
    <col min="8181" max="8181" width="45.42578125" style="87" bestFit="1" customWidth="1"/>
    <col min="8182" max="8182" width="10" style="87" bestFit="1" customWidth="1"/>
    <col min="8183" max="8183" width="10.7109375" style="87" bestFit="1" customWidth="1"/>
    <col min="8184" max="8184" width="11.5703125" style="87" bestFit="1" customWidth="1"/>
    <col min="8185" max="8185" width="16.28515625" style="87" bestFit="1" customWidth="1"/>
    <col min="8186" max="8186" width="10.7109375" style="87" bestFit="1" customWidth="1"/>
    <col min="8187" max="8436" width="9.140625" style="87"/>
    <col min="8437" max="8437" width="45.42578125" style="87" bestFit="1" customWidth="1"/>
    <col min="8438" max="8438" width="10" style="87" bestFit="1" customWidth="1"/>
    <col min="8439" max="8439" width="10.7109375" style="87" bestFit="1" customWidth="1"/>
    <col min="8440" max="8440" width="11.5703125" style="87" bestFit="1" customWidth="1"/>
    <col min="8441" max="8441" width="16.28515625" style="87" bestFit="1" customWidth="1"/>
    <col min="8442" max="8442" width="10.7109375" style="87" bestFit="1" customWidth="1"/>
    <col min="8443" max="8692" width="9.140625" style="87"/>
    <col min="8693" max="8693" width="45.42578125" style="87" bestFit="1" customWidth="1"/>
    <col min="8694" max="8694" width="10" style="87" bestFit="1" customWidth="1"/>
    <col min="8695" max="8695" width="10.7109375" style="87" bestFit="1" customWidth="1"/>
    <col min="8696" max="8696" width="11.5703125" style="87" bestFit="1" customWidth="1"/>
    <col min="8697" max="8697" width="16.28515625" style="87" bestFit="1" customWidth="1"/>
    <col min="8698" max="8698" width="10.7109375" style="87" bestFit="1" customWidth="1"/>
    <col min="8699" max="8948" width="9.140625" style="87"/>
    <col min="8949" max="8949" width="45.42578125" style="87" bestFit="1" customWidth="1"/>
    <col min="8950" max="8950" width="10" style="87" bestFit="1" customWidth="1"/>
    <col min="8951" max="8951" width="10.7109375" style="87" bestFit="1" customWidth="1"/>
    <col min="8952" max="8952" width="11.5703125" style="87" bestFit="1" customWidth="1"/>
    <col min="8953" max="8953" width="16.28515625" style="87" bestFit="1" customWidth="1"/>
    <col min="8954" max="8954" width="10.7109375" style="87" bestFit="1" customWidth="1"/>
    <col min="8955" max="9204" width="9.140625" style="87"/>
    <col min="9205" max="9205" width="45.42578125" style="87" bestFit="1" customWidth="1"/>
    <col min="9206" max="9206" width="10" style="87" bestFit="1" customWidth="1"/>
    <col min="9207" max="9207" width="10.7109375" style="87" bestFit="1" customWidth="1"/>
    <col min="9208" max="9208" width="11.5703125" style="87" bestFit="1" customWidth="1"/>
    <col min="9209" max="9209" width="16.28515625" style="87" bestFit="1" customWidth="1"/>
    <col min="9210" max="9210" width="10.7109375" style="87" bestFit="1" customWidth="1"/>
    <col min="9211" max="9460" width="9.140625" style="87"/>
    <col min="9461" max="9461" width="45.42578125" style="87" bestFit="1" customWidth="1"/>
    <col min="9462" max="9462" width="10" style="87" bestFit="1" customWidth="1"/>
    <col min="9463" max="9463" width="10.7109375" style="87" bestFit="1" customWidth="1"/>
    <col min="9464" max="9464" width="11.5703125" style="87" bestFit="1" customWidth="1"/>
    <col min="9465" max="9465" width="16.28515625" style="87" bestFit="1" customWidth="1"/>
    <col min="9466" max="9466" width="10.7109375" style="87" bestFit="1" customWidth="1"/>
    <col min="9467" max="9716" width="9.140625" style="87"/>
    <col min="9717" max="9717" width="45.42578125" style="87" bestFit="1" customWidth="1"/>
    <col min="9718" max="9718" width="10" style="87" bestFit="1" customWidth="1"/>
    <col min="9719" max="9719" width="10.7109375" style="87" bestFit="1" customWidth="1"/>
    <col min="9720" max="9720" width="11.5703125" style="87" bestFit="1" customWidth="1"/>
    <col min="9721" max="9721" width="16.28515625" style="87" bestFit="1" customWidth="1"/>
    <col min="9722" max="9722" width="10.7109375" style="87" bestFit="1" customWidth="1"/>
    <col min="9723" max="9972" width="9.140625" style="87"/>
    <col min="9973" max="9973" width="45.42578125" style="87" bestFit="1" customWidth="1"/>
    <col min="9974" max="9974" width="10" style="87" bestFit="1" customWidth="1"/>
    <col min="9975" max="9975" width="10.7109375" style="87" bestFit="1" customWidth="1"/>
    <col min="9976" max="9976" width="11.5703125" style="87" bestFit="1" customWidth="1"/>
    <col min="9977" max="9977" width="16.28515625" style="87" bestFit="1" customWidth="1"/>
    <col min="9978" max="9978" width="10.7109375" style="87" bestFit="1" customWidth="1"/>
    <col min="9979" max="10228" width="9.140625" style="87"/>
    <col min="10229" max="10229" width="45.42578125" style="87" bestFit="1" customWidth="1"/>
    <col min="10230" max="10230" width="10" style="87" bestFit="1" customWidth="1"/>
    <col min="10231" max="10231" width="10.7109375" style="87" bestFit="1" customWidth="1"/>
    <col min="10232" max="10232" width="11.5703125" style="87" bestFit="1" customWidth="1"/>
    <col min="10233" max="10233" width="16.28515625" style="87" bestFit="1" customWidth="1"/>
    <col min="10234" max="10234" width="10.7109375" style="87" bestFit="1" customWidth="1"/>
    <col min="10235" max="10484" width="9.140625" style="87"/>
    <col min="10485" max="10485" width="45.42578125" style="87" bestFit="1" customWidth="1"/>
    <col min="10486" max="10486" width="10" style="87" bestFit="1" customWidth="1"/>
    <col min="10487" max="10487" width="10.7109375" style="87" bestFit="1" customWidth="1"/>
    <col min="10488" max="10488" width="11.5703125" style="87" bestFit="1" customWidth="1"/>
    <col min="10489" max="10489" width="16.28515625" style="87" bestFit="1" customWidth="1"/>
    <col min="10490" max="10490" width="10.7109375" style="87" bestFit="1" customWidth="1"/>
    <col min="10491" max="10740" width="9.140625" style="87"/>
    <col min="10741" max="10741" width="45.42578125" style="87" bestFit="1" customWidth="1"/>
    <col min="10742" max="10742" width="10" style="87" bestFit="1" customWidth="1"/>
    <col min="10743" max="10743" width="10.7109375" style="87" bestFit="1" customWidth="1"/>
    <col min="10744" max="10744" width="11.5703125" style="87" bestFit="1" customWidth="1"/>
    <col min="10745" max="10745" width="16.28515625" style="87" bestFit="1" customWidth="1"/>
    <col min="10746" max="10746" width="10.7109375" style="87" bestFit="1" customWidth="1"/>
    <col min="10747" max="10996" width="9.140625" style="87"/>
    <col min="10997" max="10997" width="45.42578125" style="87" bestFit="1" customWidth="1"/>
    <col min="10998" max="10998" width="10" style="87" bestFit="1" customWidth="1"/>
    <col min="10999" max="10999" width="10.7109375" style="87" bestFit="1" customWidth="1"/>
    <col min="11000" max="11000" width="11.5703125" style="87" bestFit="1" customWidth="1"/>
    <col min="11001" max="11001" width="16.28515625" style="87" bestFit="1" customWidth="1"/>
    <col min="11002" max="11002" width="10.7109375" style="87" bestFit="1" customWidth="1"/>
    <col min="11003" max="11252" width="9.140625" style="87"/>
    <col min="11253" max="11253" width="45.42578125" style="87" bestFit="1" customWidth="1"/>
    <col min="11254" max="11254" width="10" style="87" bestFit="1" customWidth="1"/>
    <col min="11255" max="11255" width="10.7109375" style="87" bestFit="1" customWidth="1"/>
    <col min="11256" max="11256" width="11.5703125" style="87" bestFit="1" customWidth="1"/>
    <col min="11257" max="11257" width="16.28515625" style="87" bestFit="1" customWidth="1"/>
    <col min="11258" max="11258" width="10.7109375" style="87" bestFit="1" customWidth="1"/>
    <col min="11259" max="11508" width="9.140625" style="87"/>
    <col min="11509" max="11509" width="45.42578125" style="87" bestFit="1" customWidth="1"/>
    <col min="11510" max="11510" width="10" style="87" bestFit="1" customWidth="1"/>
    <col min="11511" max="11511" width="10.7109375" style="87" bestFit="1" customWidth="1"/>
    <col min="11512" max="11512" width="11.5703125" style="87" bestFit="1" customWidth="1"/>
    <col min="11513" max="11513" width="16.28515625" style="87" bestFit="1" customWidth="1"/>
    <col min="11514" max="11514" width="10.7109375" style="87" bestFit="1" customWidth="1"/>
    <col min="11515" max="11764" width="9.140625" style="87"/>
    <col min="11765" max="11765" width="45.42578125" style="87" bestFit="1" customWidth="1"/>
    <col min="11766" max="11766" width="10" style="87" bestFit="1" customWidth="1"/>
    <col min="11767" max="11767" width="10.7109375" style="87" bestFit="1" customWidth="1"/>
    <col min="11768" max="11768" width="11.5703125" style="87" bestFit="1" customWidth="1"/>
    <col min="11769" max="11769" width="16.28515625" style="87" bestFit="1" customWidth="1"/>
    <col min="11770" max="11770" width="10.7109375" style="87" bestFit="1" customWidth="1"/>
    <col min="11771" max="12020" width="9.140625" style="87"/>
    <col min="12021" max="12021" width="45.42578125" style="87" bestFit="1" customWidth="1"/>
    <col min="12022" max="12022" width="10" style="87" bestFit="1" customWidth="1"/>
    <col min="12023" max="12023" width="10.7109375" style="87" bestFit="1" customWidth="1"/>
    <col min="12024" max="12024" width="11.5703125" style="87" bestFit="1" customWidth="1"/>
    <col min="12025" max="12025" width="16.28515625" style="87" bestFit="1" customWidth="1"/>
    <col min="12026" max="12026" width="10.7109375" style="87" bestFit="1" customWidth="1"/>
    <col min="12027" max="12276" width="9.140625" style="87"/>
    <col min="12277" max="12277" width="45.42578125" style="87" bestFit="1" customWidth="1"/>
    <col min="12278" max="12278" width="10" style="87" bestFit="1" customWidth="1"/>
    <col min="12279" max="12279" width="10.7109375" style="87" bestFit="1" customWidth="1"/>
    <col min="12280" max="12280" width="11.5703125" style="87" bestFit="1" customWidth="1"/>
    <col min="12281" max="12281" width="16.28515625" style="87" bestFit="1" customWidth="1"/>
    <col min="12282" max="12282" width="10.7109375" style="87" bestFit="1" customWidth="1"/>
    <col min="12283" max="12532" width="9.140625" style="87"/>
    <col min="12533" max="12533" width="45.42578125" style="87" bestFit="1" customWidth="1"/>
    <col min="12534" max="12534" width="10" style="87" bestFit="1" customWidth="1"/>
    <col min="12535" max="12535" width="10.7109375" style="87" bestFit="1" customWidth="1"/>
    <col min="12536" max="12536" width="11.5703125" style="87" bestFit="1" customWidth="1"/>
    <col min="12537" max="12537" width="16.28515625" style="87" bestFit="1" customWidth="1"/>
    <col min="12538" max="12538" width="10.7109375" style="87" bestFit="1" customWidth="1"/>
    <col min="12539" max="12788" width="9.140625" style="87"/>
    <col min="12789" max="12789" width="45.42578125" style="87" bestFit="1" customWidth="1"/>
    <col min="12790" max="12790" width="10" style="87" bestFit="1" customWidth="1"/>
    <col min="12791" max="12791" width="10.7109375" style="87" bestFit="1" customWidth="1"/>
    <col min="12792" max="12792" width="11.5703125" style="87" bestFit="1" customWidth="1"/>
    <col min="12793" max="12793" width="16.28515625" style="87" bestFit="1" customWidth="1"/>
    <col min="12794" max="12794" width="10.7109375" style="87" bestFit="1" customWidth="1"/>
    <col min="12795" max="13044" width="9.140625" style="87"/>
    <col min="13045" max="13045" width="45.42578125" style="87" bestFit="1" customWidth="1"/>
    <col min="13046" max="13046" width="10" style="87" bestFit="1" customWidth="1"/>
    <col min="13047" max="13047" width="10.7109375" style="87" bestFit="1" customWidth="1"/>
    <col min="13048" max="13048" width="11.5703125" style="87" bestFit="1" customWidth="1"/>
    <col min="13049" max="13049" width="16.28515625" style="87" bestFit="1" customWidth="1"/>
    <col min="13050" max="13050" width="10.7109375" style="87" bestFit="1" customWidth="1"/>
    <col min="13051" max="13300" width="9.140625" style="87"/>
    <col min="13301" max="13301" width="45.42578125" style="87" bestFit="1" customWidth="1"/>
    <col min="13302" max="13302" width="10" style="87" bestFit="1" customWidth="1"/>
    <col min="13303" max="13303" width="10.7109375" style="87" bestFit="1" customWidth="1"/>
    <col min="13304" max="13304" width="11.5703125" style="87" bestFit="1" customWidth="1"/>
    <col min="13305" max="13305" width="16.28515625" style="87" bestFit="1" customWidth="1"/>
    <col min="13306" max="13306" width="10.7109375" style="87" bestFit="1" customWidth="1"/>
    <col min="13307" max="13556" width="9.140625" style="87"/>
    <col min="13557" max="13557" width="45.42578125" style="87" bestFit="1" customWidth="1"/>
    <col min="13558" max="13558" width="10" style="87" bestFit="1" customWidth="1"/>
    <col min="13559" max="13559" width="10.7109375" style="87" bestFit="1" customWidth="1"/>
    <col min="13560" max="13560" width="11.5703125" style="87" bestFit="1" customWidth="1"/>
    <col min="13561" max="13561" width="16.28515625" style="87" bestFit="1" customWidth="1"/>
    <col min="13562" max="13562" width="10.7109375" style="87" bestFit="1" customWidth="1"/>
    <col min="13563" max="13812" width="9.140625" style="87"/>
    <col min="13813" max="13813" width="45.42578125" style="87" bestFit="1" customWidth="1"/>
    <col min="13814" max="13814" width="10" style="87" bestFit="1" customWidth="1"/>
    <col min="13815" max="13815" width="10.7109375" style="87" bestFit="1" customWidth="1"/>
    <col min="13816" max="13816" width="11.5703125" style="87" bestFit="1" customWidth="1"/>
    <col min="13817" max="13817" width="16.28515625" style="87" bestFit="1" customWidth="1"/>
    <col min="13818" max="13818" width="10.7109375" style="87" bestFit="1" customWidth="1"/>
    <col min="13819" max="14068" width="9.140625" style="87"/>
    <col min="14069" max="14069" width="45.42578125" style="87" bestFit="1" customWidth="1"/>
    <col min="14070" max="14070" width="10" style="87" bestFit="1" customWidth="1"/>
    <col min="14071" max="14071" width="10.7109375" style="87" bestFit="1" customWidth="1"/>
    <col min="14072" max="14072" width="11.5703125" style="87" bestFit="1" customWidth="1"/>
    <col min="14073" max="14073" width="16.28515625" style="87" bestFit="1" customWidth="1"/>
    <col min="14074" max="14074" width="10.7109375" style="87" bestFit="1" customWidth="1"/>
    <col min="14075" max="14324" width="9.140625" style="87"/>
    <col min="14325" max="14325" width="45.42578125" style="87" bestFit="1" customWidth="1"/>
    <col min="14326" max="14326" width="10" style="87" bestFit="1" customWidth="1"/>
    <col min="14327" max="14327" width="10.7109375" style="87" bestFit="1" customWidth="1"/>
    <col min="14328" max="14328" width="11.5703125" style="87" bestFit="1" customWidth="1"/>
    <col min="14329" max="14329" width="16.28515625" style="87" bestFit="1" customWidth="1"/>
    <col min="14330" max="14330" width="10.7109375" style="87" bestFit="1" customWidth="1"/>
    <col min="14331" max="14580" width="9.140625" style="87"/>
    <col min="14581" max="14581" width="45.42578125" style="87" bestFit="1" customWidth="1"/>
    <col min="14582" max="14582" width="10" style="87" bestFit="1" customWidth="1"/>
    <col min="14583" max="14583" width="10.7109375" style="87" bestFit="1" customWidth="1"/>
    <col min="14584" max="14584" width="11.5703125" style="87" bestFit="1" customWidth="1"/>
    <col min="14585" max="14585" width="16.28515625" style="87" bestFit="1" customWidth="1"/>
    <col min="14586" max="14586" width="10.7109375" style="87" bestFit="1" customWidth="1"/>
    <col min="14587" max="14836" width="9.140625" style="87"/>
    <col min="14837" max="14837" width="45.42578125" style="87" bestFit="1" customWidth="1"/>
    <col min="14838" max="14838" width="10" style="87" bestFit="1" customWidth="1"/>
    <col min="14839" max="14839" width="10.7109375" style="87" bestFit="1" customWidth="1"/>
    <col min="14840" max="14840" width="11.5703125" style="87" bestFit="1" customWidth="1"/>
    <col min="14841" max="14841" width="16.28515625" style="87" bestFit="1" customWidth="1"/>
    <col min="14842" max="14842" width="10.7109375" style="87" bestFit="1" customWidth="1"/>
    <col min="14843" max="15092" width="9.140625" style="87"/>
    <col min="15093" max="15093" width="45.42578125" style="87" bestFit="1" customWidth="1"/>
    <col min="15094" max="15094" width="10" style="87" bestFit="1" customWidth="1"/>
    <col min="15095" max="15095" width="10.7109375" style="87" bestFit="1" customWidth="1"/>
    <col min="15096" max="15096" width="11.5703125" style="87" bestFit="1" customWidth="1"/>
    <col min="15097" max="15097" width="16.28515625" style="87" bestFit="1" customWidth="1"/>
    <col min="15098" max="15098" width="10.7109375" style="87" bestFit="1" customWidth="1"/>
    <col min="15099" max="15348" width="9.140625" style="87"/>
    <col min="15349" max="15349" width="45.42578125" style="87" bestFit="1" customWidth="1"/>
    <col min="15350" max="15350" width="10" style="87" bestFit="1" customWidth="1"/>
    <col min="15351" max="15351" width="10.7109375" style="87" bestFit="1" customWidth="1"/>
    <col min="15352" max="15352" width="11.5703125" style="87" bestFit="1" customWidth="1"/>
    <col min="15353" max="15353" width="16.28515625" style="87" bestFit="1" customWidth="1"/>
    <col min="15354" max="15354" width="10.7109375" style="87" bestFit="1" customWidth="1"/>
    <col min="15355" max="15604" width="9.140625" style="87"/>
    <col min="15605" max="15605" width="45.42578125" style="87" bestFit="1" customWidth="1"/>
    <col min="15606" max="15606" width="10" style="87" bestFit="1" customWidth="1"/>
    <col min="15607" max="15607" width="10.7109375" style="87" bestFit="1" customWidth="1"/>
    <col min="15608" max="15608" width="11.5703125" style="87" bestFit="1" customWidth="1"/>
    <col min="15609" max="15609" width="16.28515625" style="87" bestFit="1" customWidth="1"/>
    <col min="15610" max="15610" width="10.7109375" style="87" bestFit="1" customWidth="1"/>
    <col min="15611" max="15860" width="9.140625" style="87"/>
    <col min="15861" max="15861" width="45.42578125" style="87" bestFit="1" customWidth="1"/>
    <col min="15862" max="15862" width="10" style="87" bestFit="1" customWidth="1"/>
    <col min="15863" max="15863" width="10.7109375" style="87" bestFit="1" customWidth="1"/>
    <col min="15864" max="15864" width="11.5703125" style="87" bestFit="1" customWidth="1"/>
    <col min="15865" max="15865" width="16.28515625" style="87" bestFit="1" customWidth="1"/>
    <col min="15866" max="15866" width="10.7109375" style="87" bestFit="1" customWidth="1"/>
    <col min="15867" max="16116" width="9.140625" style="87"/>
    <col min="16117" max="16117" width="45.42578125" style="87" bestFit="1" customWidth="1"/>
    <col min="16118" max="16118" width="10" style="87" bestFit="1" customWidth="1"/>
    <col min="16119" max="16119" width="10.7109375" style="87" bestFit="1" customWidth="1"/>
    <col min="16120" max="16120" width="11.5703125" style="87" bestFit="1" customWidth="1"/>
    <col min="16121" max="16121" width="16.28515625" style="87" bestFit="1" customWidth="1"/>
    <col min="16122" max="16122" width="10.7109375" style="87" bestFit="1" customWidth="1"/>
    <col min="16123" max="16372" width="9.140625" style="87"/>
    <col min="16373" max="16384" width="9.28515625" style="87" customWidth="1"/>
  </cols>
  <sheetData>
    <row r="1" spans="1:7">
      <c r="A1" s="2338" t="s">
        <v>5767</v>
      </c>
      <c r="B1" s="2338"/>
      <c r="C1" s="2338"/>
      <c r="D1" s="2338"/>
      <c r="E1" s="2338"/>
      <c r="F1" s="2338"/>
      <c r="G1" s="113"/>
    </row>
    <row r="2" spans="1:7" ht="24" customHeight="1">
      <c r="G2" s="113"/>
    </row>
    <row r="3" spans="1:7">
      <c r="A3" s="693" t="s">
        <v>6</v>
      </c>
      <c r="B3" s="619">
        <v>0</v>
      </c>
      <c r="G3" s="113"/>
    </row>
    <row r="4" spans="1:7" ht="5.25" customHeight="1">
      <c r="G4" s="113"/>
    </row>
    <row r="5" spans="1:7">
      <c r="A5" s="2314" t="s">
        <v>1231</v>
      </c>
      <c r="B5" s="2314"/>
      <c r="C5" s="2314"/>
      <c r="D5" s="2314"/>
      <c r="E5" s="2314"/>
      <c r="F5" s="2312"/>
      <c r="G5" s="113"/>
    </row>
    <row r="6" spans="1:7" ht="30.75" customHeight="1">
      <c r="A6" s="1021" t="s">
        <v>5344</v>
      </c>
      <c r="B6" s="1021" t="s">
        <v>5345</v>
      </c>
      <c r="C6" s="1022" t="s">
        <v>1232</v>
      </c>
      <c r="D6" s="1021" t="s">
        <v>5346</v>
      </c>
      <c r="E6" s="1021" t="s">
        <v>5347</v>
      </c>
      <c r="F6" s="1023" t="s">
        <v>11</v>
      </c>
      <c r="G6" s="89"/>
    </row>
    <row r="7" spans="1:7">
      <c r="A7" s="1037" t="s">
        <v>6867</v>
      </c>
      <c r="B7" s="649">
        <v>15</v>
      </c>
      <c r="C7" s="649">
        <v>16</v>
      </c>
      <c r="D7" s="650" t="s">
        <v>5348</v>
      </c>
      <c r="E7" s="1036">
        <v>1503.6</v>
      </c>
      <c r="F7" s="577">
        <f>E7-E7*$B$3/100</f>
        <v>1503.6</v>
      </c>
      <c r="G7" s="289"/>
    </row>
    <row r="8" spans="1:7">
      <c r="A8" s="1037" t="s">
        <v>6868</v>
      </c>
      <c r="B8" s="649">
        <v>20</v>
      </c>
      <c r="C8" s="649">
        <v>16</v>
      </c>
      <c r="D8" s="650" t="s">
        <v>5348</v>
      </c>
      <c r="E8" s="1036">
        <v>1639.2</v>
      </c>
      <c r="F8" s="577">
        <f t="shared" ref="F8:F71" si="0">E8-E8*$B$3/100</f>
        <v>1639.2</v>
      </c>
      <c r="G8" s="289"/>
    </row>
    <row r="9" spans="1:7">
      <c r="A9" s="1037" t="s">
        <v>6869</v>
      </c>
      <c r="B9" s="649">
        <v>25</v>
      </c>
      <c r="C9" s="649">
        <v>16</v>
      </c>
      <c r="D9" s="650" t="s">
        <v>5348</v>
      </c>
      <c r="E9" s="1036">
        <v>1915.1999999999998</v>
      </c>
      <c r="F9" s="577">
        <f t="shared" si="0"/>
        <v>1915.1999999999998</v>
      </c>
      <c r="G9" s="289"/>
    </row>
    <row r="10" spans="1:7">
      <c r="A10" s="1037" t="s">
        <v>6870</v>
      </c>
      <c r="B10" s="649">
        <v>32</v>
      </c>
      <c r="C10" s="649">
        <v>16</v>
      </c>
      <c r="D10" s="650" t="s">
        <v>5348</v>
      </c>
      <c r="E10" s="1036">
        <v>2073.6</v>
      </c>
      <c r="F10" s="577">
        <f t="shared" si="0"/>
        <v>2073.6</v>
      </c>
      <c r="G10" s="289"/>
    </row>
    <row r="11" spans="1:7">
      <c r="A11" s="1037" t="s">
        <v>6871</v>
      </c>
      <c r="B11" s="649">
        <v>40</v>
      </c>
      <c r="C11" s="649">
        <v>16</v>
      </c>
      <c r="D11" s="650" t="s">
        <v>5348</v>
      </c>
      <c r="E11" s="1036">
        <v>2293.1999999999998</v>
      </c>
      <c r="F11" s="577">
        <f t="shared" si="0"/>
        <v>2293.1999999999998</v>
      </c>
      <c r="G11" s="289"/>
    </row>
    <row r="12" spans="1:7">
      <c r="A12" s="1037" t="s">
        <v>6872</v>
      </c>
      <c r="B12" s="649">
        <v>50</v>
      </c>
      <c r="C12" s="649">
        <v>16</v>
      </c>
      <c r="D12" s="650" t="s">
        <v>5348</v>
      </c>
      <c r="E12" s="1036">
        <v>2527.1999999999998</v>
      </c>
      <c r="F12" s="577">
        <f t="shared" si="0"/>
        <v>2527.1999999999998</v>
      </c>
      <c r="G12" s="289"/>
    </row>
    <row r="13" spans="1:7">
      <c r="A13" s="1037" t="s">
        <v>6873</v>
      </c>
      <c r="B13" s="649">
        <v>65</v>
      </c>
      <c r="C13" s="649">
        <v>16</v>
      </c>
      <c r="D13" s="650" t="s">
        <v>5348</v>
      </c>
      <c r="E13" s="1036">
        <v>4183.2</v>
      </c>
      <c r="F13" s="577">
        <f t="shared" si="0"/>
        <v>4183.2</v>
      </c>
      <c r="G13" s="289"/>
    </row>
    <row r="14" spans="1:7">
      <c r="A14" s="1037" t="s">
        <v>6874</v>
      </c>
      <c r="B14" s="649">
        <v>80</v>
      </c>
      <c r="C14" s="649">
        <v>16</v>
      </c>
      <c r="D14" s="650" t="s">
        <v>5348</v>
      </c>
      <c r="E14" s="1036">
        <v>5881.2</v>
      </c>
      <c r="F14" s="577">
        <f t="shared" si="0"/>
        <v>5881.2</v>
      </c>
      <c r="G14" s="289"/>
    </row>
    <row r="15" spans="1:7">
      <c r="A15" s="1037" t="s">
        <v>6875</v>
      </c>
      <c r="B15" s="649">
        <v>100</v>
      </c>
      <c r="C15" s="649">
        <v>16</v>
      </c>
      <c r="D15" s="650" t="s">
        <v>5348</v>
      </c>
      <c r="E15" s="1036">
        <v>8670</v>
      </c>
      <c r="F15" s="577">
        <f t="shared" si="0"/>
        <v>8670</v>
      </c>
      <c r="G15" s="289"/>
    </row>
    <row r="16" spans="1:7">
      <c r="A16" s="1037" t="s">
        <v>6876</v>
      </c>
      <c r="B16" s="649">
        <v>125</v>
      </c>
      <c r="C16" s="649">
        <v>16</v>
      </c>
      <c r="D16" s="650" t="s">
        <v>5348</v>
      </c>
      <c r="E16" s="1036">
        <v>15506.4</v>
      </c>
      <c r="F16" s="577">
        <f t="shared" si="0"/>
        <v>15506.4</v>
      </c>
      <c r="G16" s="289"/>
    </row>
    <row r="17" spans="1:7">
      <c r="A17" s="1037" t="s">
        <v>6877</v>
      </c>
      <c r="B17" s="649">
        <v>150</v>
      </c>
      <c r="C17" s="649">
        <v>16</v>
      </c>
      <c r="D17" s="650" t="s">
        <v>5348</v>
      </c>
      <c r="E17" s="1036">
        <v>22404</v>
      </c>
      <c r="F17" s="577">
        <f t="shared" si="0"/>
        <v>22404</v>
      </c>
      <c r="G17" s="289"/>
    </row>
    <row r="18" spans="1:7">
      <c r="A18" s="2312" t="s">
        <v>1233</v>
      </c>
      <c r="B18" s="2313"/>
      <c r="C18" s="2313"/>
      <c r="D18" s="2313"/>
      <c r="E18" s="2313"/>
      <c r="F18" s="2313"/>
      <c r="G18" s="289"/>
    </row>
    <row r="19" spans="1:7" ht="29.25" customHeight="1">
      <c r="A19" s="1021" t="s">
        <v>5344</v>
      </c>
      <c r="B19" s="1021" t="s">
        <v>5345</v>
      </c>
      <c r="C19" s="1022" t="s">
        <v>1232</v>
      </c>
      <c r="D19" s="1021" t="s">
        <v>5346</v>
      </c>
      <c r="E19" s="1021" t="s">
        <v>5347</v>
      </c>
      <c r="F19" s="1023" t="s">
        <v>11</v>
      </c>
      <c r="G19" s="289"/>
    </row>
    <row r="20" spans="1:7">
      <c r="A20" s="1037" t="s">
        <v>6878</v>
      </c>
      <c r="B20" s="649">
        <v>15</v>
      </c>
      <c r="C20" s="649">
        <v>16</v>
      </c>
      <c r="D20" s="650" t="s">
        <v>5349</v>
      </c>
      <c r="E20" s="1036">
        <v>2331.6</v>
      </c>
      <c r="F20" s="577">
        <f t="shared" si="0"/>
        <v>2331.6</v>
      </c>
      <c r="G20" s="289"/>
    </row>
    <row r="21" spans="1:7">
      <c r="A21" s="1037" t="s">
        <v>6879</v>
      </c>
      <c r="B21" s="649">
        <v>20</v>
      </c>
      <c r="C21" s="649">
        <v>16</v>
      </c>
      <c r="D21" s="650" t="s">
        <v>5349</v>
      </c>
      <c r="E21" s="1036">
        <v>2850</v>
      </c>
      <c r="F21" s="577">
        <f t="shared" si="0"/>
        <v>2850</v>
      </c>
      <c r="G21" s="289"/>
    </row>
    <row r="22" spans="1:7">
      <c r="A22" s="1037" t="s">
        <v>6880</v>
      </c>
      <c r="B22" s="649">
        <v>25</v>
      </c>
      <c r="C22" s="649">
        <v>16</v>
      </c>
      <c r="D22" s="650" t="s">
        <v>5349</v>
      </c>
      <c r="E22" s="1036">
        <v>3523.2</v>
      </c>
      <c r="F22" s="577">
        <f t="shared" si="0"/>
        <v>3523.2</v>
      </c>
      <c r="G22" s="289"/>
    </row>
    <row r="23" spans="1:7">
      <c r="A23" s="1037" t="s">
        <v>6881</v>
      </c>
      <c r="B23" s="649">
        <v>32</v>
      </c>
      <c r="C23" s="649">
        <v>16</v>
      </c>
      <c r="D23" s="650" t="s">
        <v>5349</v>
      </c>
      <c r="E23" s="1036">
        <v>4005.6</v>
      </c>
      <c r="F23" s="577">
        <f t="shared" si="0"/>
        <v>4005.6</v>
      </c>
      <c r="G23" s="289"/>
    </row>
    <row r="24" spans="1:7">
      <c r="A24" s="1037" t="s">
        <v>6882</v>
      </c>
      <c r="B24" s="649">
        <v>40</v>
      </c>
      <c r="C24" s="649">
        <v>16</v>
      </c>
      <c r="D24" s="650" t="s">
        <v>5349</v>
      </c>
      <c r="E24" s="1036">
        <v>4446</v>
      </c>
      <c r="F24" s="577">
        <f t="shared" si="0"/>
        <v>4446</v>
      </c>
      <c r="G24" s="289"/>
    </row>
    <row r="25" spans="1:7">
      <c r="A25" s="1037" t="s">
        <v>6883</v>
      </c>
      <c r="B25" s="649">
        <v>50</v>
      </c>
      <c r="C25" s="649">
        <v>16</v>
      </c>
      <c r="D25" s="650" t="s">
        <v>5349</v>
      </c>
      <c r="E25" s="1036">
        <v>5340</v>
      </c>
      <c r="F25" s="577">
        <f t="shared" si="0"/>
        <v>5340</v>
      </c>
      <c r="G25" s="289"/>
    </row>
    <row r="26" spans="1:7">
      <c r="A26" s="1037" t="s">
        <v>6884</v>
      </c>
      <c r="B26" s="649">
        <v>65</v>
      </c>
      <c r="C26" s="649">
        <v>16</v>
      </c>
      <c r="D26" s="650" t="s">
        <v>5349</v>
      </c>
      <c r="E26" s="1036">
        <v>7543.2</v>
      </c>
      <c r="F26" s="577">
        <f t="shared" si="0"/>
        <v>7543.2</v>
      </c>
      <c r="G26" s="289"/>
    </row>
    <row r="27" spans="1:7">
      <c r="A27" s="1037" t="s">
        <v>6885</v>
      </c>
      <c r="B27" s="649">
        <v>80</v>
      </c>
      <c r="C27" s="649">
        <v>16</v>
      </c>
      <c r="D27" s="650" t="s">
        <v>5349</v>
      </c>
      <c r="E27" s="1036">
        <v>9925.1999999999989</v>
      </c>
      <c r="F27" s="577">
        <f t="shared" si="0"/>
        <v>9925.1999999999989</v>
      </c>
      <c r="G27" s="289"/>
    </row>
    <row r="28" spans="1:7">
      <c r="A28" s="1037" t="s">
        <v>6886</v>
      </c>
      <c r="B28" s="649">
        <v>100</v>
      </c>
      <c r="C28" s="649">
        <v>16</v>
      </c>
      <c r="D28" s="650" t="s">
        <v>5349</v>
      </c>
      <c r="E28" s="1036">
        <v>16198.8</v>
      </c>
      <c r="F28" s="577">
        <f t="shared" si="0"/>
        <v>16198.8</v>
      </c>
      <c r="G28" s="289"/>
    </row>
    <row r="29" spans="1:7">
      <c r="A29" s="1037" t="s">
        <v>6887</v>
      </c>
      <c r="B29" s="649">
        <v>125</v>
      </c>
      <c r="C29" s="649">
        <v>16</v>
      </c>
      <c r="D29" s="650" t="s">
        <v>5349</v>
      </c>
      <c r="E29" s="1036">
        <v>21058.799999999999</v>
      </c>
      <c r="F29" s="577">
        <f t="shared" si="0"/>
        <v>21058.799999999999</v>
      </c>
      <c r="G29" s="289"/>
    </row>
    <row r="30" spans="1:7">
      <c r="A30" s="1037" t="s">
        <v>6888</v>
      </c>
      <c r="B30" s="649">
        <v>150</v>
      </c>
      <c r="C30" s="649">
        <v>16</v>
      </c>
      <c r="D30" s="650" t="s">
        <v>5349</v>
      </c>
      <c r="E30" s="1036">
        <v>31818</v>
      </c>
      <c r="F30" s="577">
        <f t="shared" si="0"/>
        <v>31818</v>
      </c>
      <c r="G30" s="289"/>
    </row>
    <row r="31" spans="1:7">
      <c r="A31" s="2312" t="s">
        <v>1234</v>
      </c>
      <c r="B31" s="2313"/>
      <c r="C31" s="2313"/>
      <c r="D31" s="2313"/>
      <c r="E31" s="2313"/>
      <c r="F31" s="2313"/>
      <c r="G31" s="289"/>
    </row>
    <row r="32" spans="1:7" ht="27" customHeight="1">
      <c r="A32" s="1021" t="s">
        <v>5344</v>
      </c>
      <c r="B32" s="1021" t="s">
        <v>5345</v>
      </c>
      <c r="C32" s="1022" t="s">
        <v>1232</v>
      </c>
      <c r="D32" s="1021" t="s">
        <v>5346</v>
      </c>
      <c r="E32" s="1021" t="s">
        <v>5347</v>
      </c>
      <c r="F32" s="1023" t="s">
        <v>11</v>
      </c>
      <c r="G32" s="289"/>
    </row>
    <row r="33" spans="1:7" ht="15" customHeight="1">
      <c r="A33" s="711" t="s">
        <v>1857</v>
      </c>
      <c r="B33" s="649">
        <v>10</v>
      </c>
      <c r="C33" s="649">
        <v>40</v>
      </c>
      <c r="D33" s="650" t="s">
        <v>5350</v>
      </c>
      <c r="E33" s="1036">
        <v>2809.2</v>
      </c>
      <c r="F33" s="577">
        <f t="shared" si="0"/>
        <v>2809.2</v>
      </c>
      <c r="G33" s="289"/>
    </row>
    <row r="34" spans="1:7" ht="15" customHeight="1">
      <c r="A34" s="711" t="s">
        <v>1858</v>
      </c>
      <c r="B34" s="649">
        <v>15</v>
      </c>
      <c r="C34" s="649">
        <v>40</v>
      </c>
      <c r="D34" s="650" t="s">
        <v>5350</v>
      </c>
      <c r="E34" s="1036">
        <v>2809.2</v>
      </c>
      <c r="F34" s="577">
        <f>E34-E34*$B$3/100</f>
        <v>2809.2</v>
      </c>
      <c r="G34" s="289"/>
    </row>
    <row r="35" spans="1:7" ht="15" customHeight="1">
      <c r="A35" s="711" t="s">
        <v>1859</v>
      </c>
      <c r="B35" s="649">
        <v>20</v>
      </c>
      <c r="C35" s="649">
        <v>40</v>
      </c>
      <c r="D35" s="650" t="s">
        <v>5350</v>
      </c>
      <c r="E35" s="1036">
        <v>2923.2</v>
      </c>
      <c r="F35" s="577">
        <f t="shared" si="0"/>
        <v>2923.2</v>
      </c>
      <c r="G35" s="289"/>
    </row>
    <row r="36" spans="1:7" ht="15" customHeight="1">
      <c r="A36" s="711" t="s">
        <v>1860</v>
      </c>
      <c r="B36" s="649">
        <v>25</v>
      </c>
      <c r="C36" s="649">
        <v>40</v>
      </c>
      <c r="D36" s="650" t="s">
        <v>5350</v>
      </c>
      <c r="E36" s="1036">
        <v>3076.7999999999997</v>
      </c>
      <c r="F36" s="577">
        <f t="shared" si="0"/>
        <v>3076.7999999999997</v>
      </c>
      <c r="G36" s="289"/>
    </row>
    <row r="37" spans="1:7" ht="15" customHeight="1">
      <c r="A37" s="711" t="s">
        <v>1861</v>
      </c>
      <c r="B37" s="649">
        <v>32</v>
      </c>
      <c r="C37" s="649">
        <v>40</v>
      </c>
      <c r="D37" s="650" t="s">
        <v>5350</v>
      </c>
      <c r="E37" s="1036">
        <v>3649.2</v>
      </c>
      <c r="F37" s="577">
        <f t="shared" si="0"/>
        <v>3649.2</v>
      </c>
      <c r="G37" s="289"/>
    </row>
    <row r="38" spans="1:7" ht="15" customHeight="1">
      <c r="A38" s="711" t="s">
        <v>1862</v>
      </c>
      <c r="B38" s="649">
        <v>40</v>
      </c>
      <c r="C38" s="649">
        <v>40</v>
      </c>
      <c r="D38" s="650" t="s">
        <v>5350</v>
      </c>
      <c r="E38" s="1036">
        <v>4290</v>
      </c>
      <c r="F38" s="577">
        <f t="shared" si="0"/>
        <v>4290</v>
      </c>
      <c r="G38" s="289"/>
    </row>
    <row r="39" spans="1:7" ht="15" customHeight="1">
      <c r="A39" s="711" t="s">
        <v>1863</v>
      </c>
      <c r="B39" s="649">
        <v>50</v>
      </c>
      <c r="C39" s="649">
        <v>40</v>
      </c>
      <c r="D39" s="650" t="s">
        <v>5350</v>
      </c>
      <c r="E39" s="1036">
        <v>4876.8</v>
      </c>
      <c r="F39" s="577">
        <f t="shared" si="0"/>
        <v>4876.8</v>
      </c>
      <c r="G39" s="289"/>
    </row>
    <row r="40" spans="1:7" ht="15" customHeight="1">
      <c r="A40" s="711" t="s">
        <v>1864</v>
      </c>
      <c r="B40" s="649">
        <v>65</v>
      </c>
      <c r="C40" s="649">
        <v>25</v>
      </c>
      <c r="D40" s="650" t="s">
        <v>5350</v>
      </c>
      <c r="E40" s="1036">
        <v>9600</v>
      </c>
      <c r="F40" s="577">
        <f t="shared" si="0"/>
        <v>9600</v>
      </c>
      <c r="G40" s="289"/>
    </row>
    <row r="41" spans="1:7" ht="15" customHeight="1">
      <c r="A41" s="711" t="s">
        <v>1865</v>
      </c>
      <c r="B41" s="649">
        <v>80</v>
      </c>
      <c r="C41" s="649">
        <v>25</v>
      </c>
      <c r="D41" s="650" t="s">
        <v>5350</v>
      </c>
      <c r="E41" s="1036">
        <v>12019.199999999999</v>
      </c>
      <c r="F41" s="577">
        <f t="shared" si="0"/>
        <v>12019.199999999999</v>
      </c>
      <c r="G41" s="289"/>
    </row>
    <row r="42" spans="1:7" ht="15" customHeight="1">
      <c r="A42" s="711" t="s">
        <v>1866</v>
      </c>
      <c r="B42" s="649">
        <v>100</v>
      </c>
      <c r="C42" s="649">
        <v>25</v>
      </c>
      <c r="D42" s="650" t="s">
        <v>5350</v>
      </c>
      <c r="E42" s="1036">
        <v>16898.399999999998</v>
      </c>
      <c r="F42" s="577">
        <f t="shared" si="0"/>
        <v>16898.399999999998</v>
      </c>
      <c r="G42" s="289"/>
    </row>
    <row r="43" spans="1:7" ht="15" customHeight="1">
      <c r="A43" s="2312" t="s">
        <v>1235</v>
      </c>
      <c r="B43" s="2313"/>
      <c r="C43" s="2313"/>
      <c r="D43" s="2313"/>
      <c r="E43" s="2313"/>
      <c r="F43" s="2313"/>
      <c r="G43" s="289"/>
    </row>
    <row r="44" spans="1:7" ht="30.2" customHeight="1">
      <c r="A44" s="1021" t="s">
        <v>5344</v>
      </c>
      <c r="B44" s="1021" t="s">
        <v>5345</v>
      </c>
      <c r="C44" s="1022" t="s">
        <v>1232</v>
      </c>
      <c r="D44" s="1021" t="s">
        <v>5346</v>
      </c>
      <c r="E44" s="1021" t="s">
        <v>5347</v>
      </c>
      <c r="F44" s="1023" t="s">
        <v>11</v>
      </c>
      <c r="G44" s="289"/>
    </row>
    <row r="45" spans="1:7" ht="15" customHeight="1">
      <c r="A45" s="712" t="s">
        <v>5351</v>
      </c>
      <c r="B45" s="649">
        <v>125</v>
      </c>
      <c r="C45" s="649">
        <v>25</v>
      </c>
      <c r="D45" s="650" t="s">
        <v>5350</v>
      </c>
      <c r="E45" s="1036">
        <v>29092.799999999999</v>
      </c>
      <c r="F45" s="577">
        <f t="shared" si="0"/>
        <v>29092.799999999999</v>
      </c>
      <c r="G45" s="289"/>
    </row>
    <row r="46" spans="1:7" ht="15" customHeight="1">
      <c r="A46" s="712" t="s">
        <v>5352</v>
      </c>
      <c r="B46" s="649">
        <v>150</v>
      </c>
      <c r="C46" s="649">
        <v>25</v>
      </c>
      <c r="D46" s="650" t="s">
        <v>5350</v>
      </c>
      <c r="E46" s="1036">
        <v>49358.400000000001</v>
      </c>
      <c r="F46" s="577">
        <f t="shared" si="0"/>
        <v>49358.400000000001</v>
      </c>
      <c r="G46" s="289"/>
    </row>
    <row r="47" spans="1:7" ht="15" customHeight="1">
      <c r="A47" s="2312" t="s">
        <v>1236</v>
      </c>
      <c r="B47" s="2313"/>
      <c r="C47" s="2313"/>
      <c r="D47" s="2313"/>
      <c r="E47" s="2313"/>
      <c r="F47" s="2313"/>
      <c r="G47" s="289"/>
    </row>
    <row r="48" spans="1:7" ht="15" customHeight="1">
      <c r="A48" s="712" t="s">
        <v>5353</v>
      </c>
      <c r="B48" s="649">
        <v>200</v>
      </c>
      <c r="C48" s="649">
        <v>25</v>
      </c>
      <c r="D48" s="650" t="s">
        <v>5350</v>
      </c>
      <c r="E48" s="1036">
        <v>80482.8</v>
      </c>
      <c r="F48" s="577">
        <f t="shared" si="0"/>
        <v>80482.8</v>
      </c>
      <c r="G48" s="289"/>
    </row>
    <row r="49" spans="1:7" ht="15" customHeight="1">
      <c r="A49" s="712" t="s">
        <v>5354</v>
      </c>
      <c r="B49" s="649">
        <v>250</v>
      </c>
      <c r="C49" s="649">
        <v>25</v>
      </c>
      <c r="D49" s="650" t="s">
        <v>5350</v>
      </c>
      <c r="E49" s="1036">
        <v>165116.4</v>
      </c>
      <c r="F49" s="577">
        <f t="shared" si="0"/>
        <v>165116.4</v>
      </c>
      <c r="G49" s="289"/>
    </row>
    <row r="50" spans="1:7" ht="15" customHeight="1">
      <c r="A50" s="712" t="s">
        <v>5355</v>
      </c>
      <c r="B50" s="649">
        <v>300</v>
      </c>
      <c r="C50" s="649">
        <v>25</v>
      </c>
      <c r="D50" s="650" t="s">
        <v>5350</v>
      </c>
      <c r="E50" s="1036">
        <v>360891.6</v>
      </c>
      <c r="F50" s="577">
        <f t="shared" si="0"/>
        <v>360891.6</v>
      </c>
      <c r="G50" s="289"/>
    </row>
    <row r="51" spans="1:7" ht="15" customHeight="1">
      <c r="A51" s="712" t="s">
        <v>5356</v>
      </c>
      <c r="B51" s="649">
        <v>350</v>
      </c>
      <c r="C51" s="649">
        <v>25</v>
      </c>
      <c r="D51" s="650" t="s">
        <v>5350</v>
      </c>
      <c r="E51" s="1036">
        <v>583123.19999999995</v>
      </c>
      <c r="F51" s="577">
        <f t="shared" si="0"/>
        <v>583123.19999999995</v>
      </c>
      <c r="G51" s="289"/>
    </row>
    <row r="52" spans="1:7" ht="15" customHeight="1">
      <c r="A52" s="712" t="s">
        <v>5357</v>
      </c>
      <c r="B52" s="649">
        <v>400</v>
      </c>
      <c r="C52" s="649">
        <v>25</v>
      </c>
      <c r="D52" s="650" t="s">
        <v>5350</v>
      </c>
      <c r="E52" s="1036">
        <v>870224.4</v>
      </c>
      <c r="F52" s="577">
        <f t="shared" si="0"/>
        <v>870224.4</v>
      </c>
      <c r="G52" s="289"/>
    </row>
    <row r="53" spans="1:7" ht="15" customHeight="1">
      <c r="A53" s="712" t="s">
        <v>5358</v>
      </c>
      <c r="B53" s="649">
        <v>500</v>
      </c>
      <c r="C53" s="649">
        <v>25</v>
      </c>
      <c r="D53" s="650" t="s">
        <v>5350</v>
      </c>
      <c r="E53" s="1036">
        <v>1737709.2</v>
      </c>
      <c r="F53" s="577">
        <f t="shared" si="0"/>
        <v>1737709.2</v>
      </c>
      <c r="G53" s="289"/>
    </row>
    <row r="54" spans="1:7" ht="15" customHeight="1">
      <c r="A54" s="712" t="s">
        <v>5359</v>
      </c>
      <c r="B54" s="649">
        <v>250</v>
      </c>
      <c r="C54" s="649">
        <v>40</v>
      </c>
      <c r="D54" s="650" t="s">
        <v>5350</v>
      </c>
      <c r="E54" s="651" t="s">
        <v>5360</v>
      </c>
      <c r="F54" s="577" t="str">
        <f>E54</f>
        <v>По запросу</v>
      </c>
      <c r="G54" s="289"/>
    </row>
    <row r="55" spans="1:7" ht="15" customHeight="1">
      <c r="A55" s="712" t="s">
        <v>5361</v>
      </c>
      <c r="B55" s="649">
        <v>300</v>
      </c>
      <c r="C55" s="649">
        <v>40</v>
      </c>
      <c r="D55" s="650" t="s">
        <v>5350</v>
      </c>
      <c r="E55" s="651" t="s">
        <v>5360</v>
      </c>
      <c r="F55" s="577" t="str">
        <f t="shared" ref="F55:F64" si="1">E55</f>
        <v>По запросу</v>
      </c>
      <c r="G55" s="289"/>
    </row>
    <row r="56" spans="1:7" ht="15" customHeight="1">
      <c r="A56" s="712" t="s">
        <v>5362</v>
      </c>
      <c r="B56" s="649">
        <v>350</v>
      </c>
      <c r="C56" s="649">
        <v>40</v>
      </c>
      <c r="D56" s="650" t="s">
        <v>5350</v>
      </c>
      <c r="E56" s="651" t="s">
        <v>5360</v>
      </c>
      <c r="F56" s="577" t="str">
        <f t="shared" si="1"/>
        <v>По запросу</v>
      </c>
      <c r="G56" s="289"/>
    </row>
    <row r="57" spans="1:7" ht="15" customHeight="1">
      <c r="A57" s="712" t="s">
        <v>5363</v>
      </c>
      <c r="B57" s="649">
        <v>400</v>
      </c>
      <c r="C57" s="649">
        <v>40</v>
      </c>
      <c r="D57" s="650" t="s">
        <v>5350</v>
      </c>
      <c r="E57" s="651" t="s">
        <v>5360</v>
      </c>
      <c r="F57" s="577" t="str">
        <f t="shared" si="1"/>
        <v>По запросу</v>
      </c>
      <c r="G57" s="289"/>
    </row>
    <row r="58" spans="1:7" ht="15" customHeight="1">
      <c r="A58" s="712" t="s">
        <v>5364</v>
      </c>
      <c r="B58" s="649">
        <v>500</v>
      </c>
      <c r="C58" s="649">
        <v>40</v>
      </c>
      <c r="D58" s="650" t="s">
        <v>5350</v>
      </c>
      <c r="E58" s="651" t="s">
        <v>5360</v>
      </c>
      <c r="F58" s="577" t="str">
        <f t="shared" si="1"/>
        <v>По запросу</v>
      </c>
      <c r="G58" s="289"/>
    </row>
    <row r="59" spans="1:7" ht="15" customHeight="1">
      <c r="A59" s="712" t="s">
        <v>5365</v>
      </c>
      <c r="B59" s="649">
        <v>600</v>
      </c>
      <c r="C59" s="649">
        <v>40</v>
      </c>
      <c r="D59" s="650" t="s">
        <v>5350</v>
      </c>
      <c r="E59" s="651" t="s">
        <v>5360</v>
      </c>
      <c r="F59" s="577" t="str">
        <f t="shared" si="1"/>
        <v>По запросу</v>
      </c>
      <c r="G59" s="289"/>
    </row>
    <row r="60" spans="1:7" ht="15" customHeight="1">
      <c r="A60" s="712" t="s">
        <v>5366</v>
      </c>
      <c r="B60" s="649">
        <v>700</v>
      </c>
      <c r="C60" s="649">
        <v>40</v>
      </c>
      <c r="D60" s="650" t="s">
        <v>5350</v>
      </c>
      <c r="E60" s="651" t="s">
        <v>5360</v>
      </c>
      <c r="F60" s="577" t="str">
        <f t="shared" si="1"/>
        <v>По запросу</v>
      </c>
      <c r="G60" s="289"/>
    </row>
    <row r="61" spans="1:7" ht="15" customHeight="1">
      <c r="A61" s="712" t="s">
        <v>5367</v>
      </c>
      <c r="B61" s="649">
        <v>800</v>
      </c>
      <c r="C61" s="649">
        <v>40</v>
      </c>
      <c r="D61" s="650" t="s">
        <v>5350</v>
      </c>
      <c r="E61" s="651" t="s">
        <v>5360</v>
      </c>
      <c r="F61" s="577" t="str">
        <f t="shared" si="1"/>
        <v>По запросу</v>
      </c>
      <c r="G61" s="289"/>
    </row>
    <row r="62" spans="1:7" ht="15" customHeight="1">
      <c r="A62" s="712" t="s">
        <v>5368</v>
      </c>
      <c r="B62" s="649">
        <v>900</v>
      </c>
      <c r="C62" s="649">
        <v>40</v>
      </c>
      <c r="D62" s="650" t="s">
        <v>5350</v>
      </c>
      <c r="E62" s="651" t="s">
        <v>5360</v>
      </c>
      <c r="F62" s="577" t="str">
        <f t="shared" si="1"/>
        <v>По запросу</v>
      </c>
      <c r="G62" s="289"/>
    </row>
    <row r="63" spans="1:7" ht="15" customHeight="1">
      <c r="A63" s="712" t="s">
        <v>5369</v>
      </c>
      <c r="B63" s="649">
        <v>1000</v>
      </c>
      <c r="C63" s="649">
        <v>40</v>
      </c>
      <c r="D63" s="650" t="s">
        <v>5350</v>
      </c>
      <c r="E63" s="651" t="s">
        <v>5360</v>
      </c>
      <c r="F63" s="577" t="str">
        <f t="shared" si="1"/>
        <v>По запросу</v>
      </c>
      <c r="G63" s="289"/>
    </row>
    <row r="64" spans="1:7" ht="15" customHeight="1">
      <c r="A64" s="712" t="s">
        <v>5370</v>
      </c>
      <c r="B64" s="649">
        <v>1200</v>
      </c>
      <c r="C64" s="649">
        <v>40</v>
      </c>
      <c r="D64" s="650" t="s">
        <v>5350</v>
      </c>
      <c r="E64" s="651" t="s">
        <v>5360</v>
      </c>
      <c r="F64" s="577" t="str">
        <f t="shared" si="1"/>
        <v>По запросу</v>
      </c>
      <c r="G64" s="289"/>
    </row>
    <row r="65" spans="1:7" ht="15" customHeight="1">
      <c r="A65" s="2312" t="s">
        <v>1237</v>
      </c>
      <c r="B65" s="2313"/>
      <c r="C65" s="2313"/>
      <c r="D65" s="2313"/>
      <c r="E65" s="2313"/>
      <c r="F65" s="2313"/>
      <c r="G65" s="289"/>
    </row>
    <row r="66" spans="1:7" ht="31.7" customHeight="1">
      <c r="A66" s="1021" t="s">
        <v>5344</v>
      </c>
      <c r="B66" s="1021" t="s">
        <v>5345</v>
      </c>
      <c r="C66" s="1022" t="s">
        <v>1232</v>
      </c>
      <c r="D66" s="1021" t="s">
        <v>5346</v>
      </c>
      <c r="E66" s="1021" t="s">
        <v>5347</v>
      </c>
      <c r="F66" s="1023" t="s">
        <v>11</v>
      </c>
      <c r="G66" s="289"/>
    </row>
    <row r="67" spans="1:7" ht="15" customHeight="1">
      <c r="A67" s="712" t="s">
        <v>5371</v>
      </c>
      <c r="B67" s="649">
        <v>125</v>
      </c>
      <c r="C67" s="649">
        <v>25</v>
      </c>
      <c r="D67" s="650" t="s">
        <v>5350</v>
      </c>
      <c r="E67" s="1036">
        <v>54400.799999999996</v>
      </c>
      <c r="F67" s="577">
        <f t="shared" si="0"/>
        <v>54400.799999999996</v>
      </c>
      <c r="G67" s="289"/>
    </row>
    <row r="68" spans="1:7" ht="15" customHeight="1">
      <c r="A68" s="712" t="s">
        <v>5372</v>
      </c>
      <c r="B68" s="649">
        <v>150</v>
      </c>
      <c r="C68" s="649">
        <v>25</v>
      </c>
      <c r="D68" s="650" t="s">
        <v>5350</v>
      </c>
      <c r="E68" s="1036">
        <v>92088</v>
      </c>
      <c r="F68" s="577">
        <f t="shared" si="0"/>
        <v>92088</v>
      </c>
      <c r="G68" s="289"/>
    </row>
    <row r="69" spans="1:7" ht="15" customHeight="1">
      <c r="A69" s="712" t="s">
        <v>5373</v>
      </c>
      <c r="B69" s="649">
        <v>200</v>
      </c>
      <c r="C69" s="649">
        <v>25</v>
      </c>
      <c r="D69" s="650" t="s">
        <v>5350</v>
      </c>
      <c r="E69" s="1036">
        <v>129817.2</v>
      </c>
      <c r="F69" s="577">
        <f t="shared" si="0"/>
        <v>129817.2</v>
      </c>
      <c r="G69" s="289"/>
    </row>
    <row r="70" spans="1:7" ht="15" customHeight="1">
      <c r="A70" s="712" t="s">
        <v>5374</v>
      </c>
      <c r="B70" s="649">
        <v>250</v>
      </c>
      <c r="C70" s="649">
        <v>25</v>
      </c>
      <c r="D70" s="650" t="s">
        <v>5350</v>
      </c>
      <c r="E70" s="1036">
        <v>203626.5</v>
      </c>
      <c r="F70" s="577">
        <f t="shared" si="0"/>
        <v>203626.5</v>
      </c>
      <c r="G70" s="289"/>
    </row>
    <row r="71" spans="1:7" ht="15" customHeight="1">
      <c r="A71" s="712" t="s">
        <v>5375</v>
      </c>
      <c r="B71" s="649">
        <v>300</v>
      </c>
      <c r="C71" s="649">
        <v>25</v>
      </c>
      <c r="D71" s="650" t="s">
        <v>5350</v>
      </c>
      <c r="E71" s="1036">
        <v>427736.39999999997</v>
      </c>
      <c r="F71" s="577">
        <f t="shared" si="0"/>
        <v>427736.39999999997</v>
      </c>
      <c r="G71" s="289"/>
    </row>
    <row r="72" spans="1:7" ht="15" customHeight="1">
      <c r="A72" s="712" t="s">
        <v>5376</v>
      </c>
      <c r="B72" s="649">
        <v>350</v>
      </c>
      <c r="C72" s="649">
        <v>25</v>
      </c>
      <c r="D72" s="650" t="s">
        <v>5350</v>
      </c>
      <c r="E72" s="1036">
        <v>649968</v>
      </c>
      <c r="F72" s="577">
        <f>E72-E72*$B$3/100</f>
        <v>649968</v>
      </c>
      <c r="G72" s="289"/>
    </row>
    <row r="73" spans="1:7" ht="15" customHeight="1">
      <c r="A73" s="712" t="s">
        <v>5377</v>
      </c>
      <c r="B73" s="649">
        <v>400</v>
      </c>
      <c r="C73" s="649">
        <v>25</v>
      </c>
      <c r="D73" s="650" t="s">
        <v>5350</v>
      </c>
      <c r="E73" s="1036">
        <v>1024730.0399999999</v>
      </c>
      <c r="F73" s="577">
        <f>E73-E73*$B$3/100</f>
        <v>1024730.0399999999</v>
      </c>
      <c r="G73" s="289"/>
    </row>
    <row r="74" spans="1:7" ht="15" customHeight="1">
      <c r="A74" s="712" t="s">
        <v>5378</v>
      </c>
      <c r="B74" s="649">
        <v>500</v>
      </c>
      <c r="C74" s="649">
        <v>25</v>
      </c>
      <c r="D74" s="650" t="s">
        <v>5350</v>
      </c>
      <c r="E74" s="1036">
        <v>2103121.1999999997</v>
      </c>
      <c r="F74" s="577">
        <f>E74-E74*$B$3/100</f>
        <v>2103121.1999999997</v>
      </c>
      <c r="G74" s="289"/>
    </row>
    <row r="75" spans="1:7" ht="15" customHeight="1">
      <c r="A75" s="712" t="s">
        <v>5379</v>
      </c>
      <c r="B75" s="649">
        <v>600</v>
      </c>
      <c r="C75" s="649">
        <v>40</v>
      </c>
      <c r="D75" s="650" t="s">
        <v>5350</v>
      </c>
      <c r="E75" s="651" t="s">
        <v>5360</v>
      </c>
      <c r="F75" s="577" t="str">
        <f t="shared" ref="F75:F80" si="2">E75</f>
        <v>По запросу</v>
      </c>
      <c r="G75" s="289"/>
    </row>
    <row r="76" spans="1:7" ht="15" customHeight="1">
      <c r="A76" s="712" t="s">
        <v>5380</v>
      </c>
      <c r="B76" s="649">
        <v>700</v>
      </c>
      <c r="C76" s="649">
        <v>40</v>
      </c>
      <c r="D76" s="650" t="s">
        <v>5350</v>
      </c>
      <c r="E76" s="651" t="s">
        <v>5360</v>
      </c>
      <c r="F76" s="577" t="str">
        <f t="shared" si="2"/>
        <v>По запросу</v>
      </c>
      <c r="G76" s="289"/>
    </row>
    <row r="77" spans="1:7" ht="15" customHeight="1">
      <c r="A77" s="712" t="s">
        <v>5381</v>
      </c>
      <c r="B77" s="649">
        <v>800</v>
      </c>
      <c r="C77" s="649">
        <v>40</v>
      </c>
      <c r="D77" s="650" t="s">
        <v>5350</v>
      </c>
      <c r="E77" s="651" t="s">
        <v>5360</v>
      </c>
      <c r="F77" s="577" t="str">
        <f t="shared" si="2"/>
        <v>По запросу</v>
      </c>
      <c r="G77" s="289"/>
    </row>
    <row r="78" spans="1:7" ht="15" customHeight="1">
      <c r="A78" s="712" t="s">
        <v>5382</v>
      </c>
      <c r="B78" s="649">
        <v>900</v>
      </c>
      <c r="C78" s="649">
        <v>40</v>
      </c>
      <c r="D78" s="650" t="s">
        <v>5350</v>
      </c>
      <c r="E78" s="651" t="s">
        <v>5360</v>
      </c>
      <c r="F78" s="577" t="str">
        <f t="shared" si="2"/>
        <v>По запросу</v>
      </c>
      <c r="G78" s="289"/>
    </row>
    <row r="79" spans="1:7" ht="15" customHeight="1">
      <c r="A79" s="712" t="s">
        <v>5383</v>
      </c>
      <c r="B79" s="649">
        <v>1000</v>
      </c>
      <c r="C79" s="649">
        <v>40</v>
      </c>
      <c r="D79" s="650" t="s">
        <v>5350</v>
      </c>
      <c r="E79" s="651" t="s">
        <v>5360</v>
      </c>
      <c r="F79" s="577" t="str">
        <f t="shared" si="2"/>
        <v>По запросу</v>
      </c>
      <c r="G79" s="289"/>
    </row>
    <row r="80" spans="1:7" ht="15" customHeight="1">
      <c r="A80" s="712" t="s">
        <v>5384</v>
      </c>
      <c r="B80" s="649">
        <v>1200</v>
      </c>
      <c r="C80" s="649">
        <v>40</v>
      </c>
      <c r="D80" s="650" t="s">
        <v>5350</v>
      </c>
      <c r="E80" s="651" t="s">
        <v>5360</v>
      </c>
      <c r="F80" s="577" t="str">
        <f t="shared" si="2"/>
        <v>По запросу</v>
      </c>
      <c r="G80" s="289"/>
    </row>
    <row r="81" spans="1:7" ht="15" customHeight="1">
      <c r="A81" s="2312" t="s">
        <v>1238</v>
      </c>
      <c r="B81" s="2313"/>
      <c r="C81" s="2313"/>
      <c r="D81" s="2313"/>
      <c r="E81" s="2313"/>
      <c r="F81" s="2313"/>
      <c r="G81" s="289"/>
    </row>
    <row r="82" spans="1:7" ht="31.7" customHeight="1">
      <c r="A82" s="1021" t="s">
        <v>5344</v>
      </c>
      <c r="B82" s="1021" t="s">
        <v>5345</v>
      </c>
      <c r="C82" s="1022" t="s">
        <v>1232</v>
      </c>
      <c r="D82" s="1021" t="s">
        <v>5346</v>
      </c>
      <c r="E82" s="1021" t="s">
        <v>5347</v>
      </c>
      <c r="F82" s="1023" t="s">
        <v>11</v>
      </c>
      <c r="G82" s="289"/>
    </row>
    <row r="83" spans="1:7" ht="15" customHeight="1">
      <c r="A83" s="712" t="s">
        <v>5385</v>
      </c>
      <c r="B83" s="649">
        <v>15</v>
      </c>
      <c r="C83" s="649">
        <v>40</v>
      </c>
      <c r="D83" s="650" t="s">
        <v>5386</v>
      </c>
      <c r="E83" s="1036">
        <v>4046.3999999999996</v>
      </c>
      <c r="F83" s="577">
        <f t="shared" ref="F83:F102" si="3">E83-E83*$B$3/100</f>
        <v>4046.3999999999996</v>
      </c>
      <c r="G83" s="289"/>
    </row>
    <row r="84" spans="1:7" ht="15" customHeight="1">
      <c r="A84" s="712" t="s">
        <v>5387</v>
      </c>
      <c r="B84" s="649">
        <v>20</v>
      </c>
      <c r="C84" s="649">
        <v>40</v>
      </c>
      <c r="D84" s="650" t="s">
        <v>5386</v>
      </c>
      <c r="E84" s="1036">
        <v>4320</v>
      </c>
      <c r="F84" s="577">
        <f t="shared" si="3"/>
        <v>4320</v>
      </c>
      <c r="G84" s="289"/>
    </row>
    <row r="85" spans="1:7" ht="15" customHeight="1">
      <c r="A85" s="712" t="s">
        <v>5388</v>
      </c>
      <c r="B85" s="649">
        <v>25</v>
      </c>
      <c r="C85" s="649">
        <v>40</v>
      </c>
      <c r="D85" s="650" t="s">
        <v>5386</v>
      </c>
      <c r="E85" s="1036">
        <v>4698</v>
      </c>
      <c r="F85" s="577">
        <f t="shared" si="3"/>
        <v>4698</v>
      </c>
      <c r="G85" s="289"/>
    </row>
    <row r="86" spans="1:7" ht="15" customHeight="1">
      <c r="A86" s="712" t="s">
        <v>5389</v>
      </c>
      <c r="B86" s="649">
        <v>32</v>
      </c>
      <c r="C86" s="649">
        <v>40</v>
      </c>
      <c r="D86" s="650" t="s">
        <v>5386</v>
      </c>
      <c r="E86" s="1036">
        <v>5186.3999999999996</v>
      </c>
      <c r="F86" s="577">
        <f t="shared" si="3"/>
        <v>5186.3999999999996</v>
      </c>
      <c r="G86" s="289"/>
    </row>
    <row r="87" spans="1:7" ht="15" customHeight="1">
      <c r="A87" s="712" t="s">
        <v>5390</v>
      </c>
      <c r="B87" s="649">
        <v>40</v>
      </c>
      <c r="C87" s="649">
        <v>40</v>
      </c>
      <c r="D87" s="650" t="s">
        <v>5386</v>
      </c>
      <c r="E87" s="1036">
        <v>7032</v>
      </c>
      <c r="F87" s="577">
        <f t="shared" si="3"/>
        <v>7032</v>
      </c>
      <c r="G87" s="289"/>
    </row>
    <row r="88" spans="1:7" ht="15" customHeight="1">
      <c r="A88" s="712" t="s">
        <v>5391</v>
      </c>
      <c r="B88" s="649">
        <v>50</v>
      </c>
      <c r="C88" s="649">
        <v>40</v>
      </c>
      <c r="D88" s="650" t="s">
        <v>5386</v>
      </c>
      <c r="E88" s="1036">
        <v>7569.5999999999995</v>
      </c>
      <c r="F88" s="577">
        <f t="shared" si="3"/>
        <v>7569.5999999999995</v>
      </c>
      <c r="G88" s="289"/>
    </row>
    <row r="89" spans="1:7" ht="15" customHeight="1">
      <c r="A89" s="712" t="s">
        <v>5392</v>
      </c>
      <c r="B89" s="649">
        <v>65</v>
      </c>
      <c r="C89" s="649">
        <v>25</v>
      </c>
      <c r="D89" s="650" t="s">
        <v>5386</v>
      </c>
      <c r="E89" s="1036">
        <v>13275.6</v>
      </c>
      <c r="F89" s="577">
        <f t="shared" si="3"/>
        <v>13275.6</v>
      </c>
      <c r="G89" s="289"/>
    </row>
    <row r="90" spans="1:7" ht="15" customHeight="1">
      <c r="A90" s="712" t="s">
        <v>5393</v>
      </c>
      <c r="B90" s="649">
        <v>80</v>
      </c>
      <c r="C90" s="649">
        <v>25</v>
      </c>
      <c r="D90" s="650" t="s">
        <v>5386</v>
      </c>
      <c r="E90" s="1036">
        <v>16828.8</v>
      </c>
      <c r="F90" s="577">
        <f t="shared" si="3"/>
        <v>16828.8</v>
      </c>
      <c r="G90" s="289"/>
    </row>
    <row r="91" spans="1:7" ht="15" customHeight="1">
      <c r="A91" s="712" t="s">
        <v>5394</v>
      </c>
      <c r="B91" s="649">
        <v>100</v>
      </c>
      <c r="C91" s="649">
        <v>25</v>
      </c>
      <c r="D91" s="650" t="s">
        <v>5386</v>
      </c>
      <c r="E91" s="1036">
        <v>23294.399999999998</v>
      </c>
      <c r="F91" s="577">
        <f t="shared" si="3"/>
        <v>23294.399999999998</v>
      </c>
      <c r="G91" s="289"/>
    </row>
    <row r="92" spans="1:7" ht="15" customHeight="1">
      <c r="A92" s="2314" t="s">
        <v>1239</v>
      </c>
      <c r="B92" s="2314"/>
      <c r="C92" s="2314"/>
      <c r="D92" s="2314"/>
      <c r="E92" s="2314"/>
      <c r="F92" s="2312"/>
      <c r="G92" s="289"/>
    </row>
    <row r="93" spans="1:7" ht="30.2" customHeight="1">
      <c r="A93" s="1021" t="s">
        <v>5344</v>
      </c>
      <c r="B93" s="1021" t="s">
        <v>5345</v>
      </c>
      <c r="C93" s="1022" t="s">
        <v>1232</v>
      </c>
      <c r="D93" s="1021" t="s">
        <v>5346</v>
      </c>
      <c r="E93" s="1021" t="s">
        <v>5347</v>
      </c>
      <c r="F93" s="1023" t="s">
        <v>11</v>
      </c>
      <c r="G93" s="289"/>
    </row>
    <row r="94" spans="1:7" ht="15" customHeight="1">
      <c r="A94" s="712" t="s">
        <v>5395</v>
      </c>
      <c r="B94" s="649">
        <v>125</v>
      </c>
      <c r="C94" s="649">
        <v>25</v>
      </c>
      <c r="D94" s="650" t="s">
        <v>5386</v>
      </c>
      <c r="E94" s="1036">
        <v>53100</v>
      </c>
      <c r="F94" s="577">
        <f t="shared" si="3"/>
        <v>53100</v>
      </c>
      <c r="G94" s="289"/>
    </row>
    <row r="95" spans="1:7" ht="15" customHeight="1">
      <c r="A95" s="712" t="s">
        <v>5396</v>
      </c>
      <c r="B95" s="649">
        <v>150</v>
      </c>
      <c r="C95" s="649">
        <v>25</v>
      </c>
      <c r="D95" s="650" t="s">
        <v>5386</v>
      </c>
      <c r="E95" s="1036">
        <v>58722</v>
      </c>
      <c r="F95" s="577">
        <f t="shared" si="3"/>
        <v>58722</v>
      </c>
      <c r="G95" s="289"/>
    </row>
    <row r="96" spans="1:7" ht="15" customHeight="1">
      <c r="A96" s="2312" t="s">
        <v>1240</v>
      </c>
      <c r="B96" s="2313"/>
      <c r="C96" s="2313"/>
      <c r="D96" s="2313"/>
      <c r="E96" s="2313"/>
      <c r="F96" s="2313"/>
      <c r="G96" s="289"/>
    </row>
    <row r="97" spans="1:7" ht="27.75" customHeight="1">
      <c r="A97" s="1021" t="s">
        <v>5344</v>
      </c>
      <c r="B97" s="1021" t="s">
        <v>5345</v>
      </c>
      <c r="C97" s="1022" t="s">
        <v>1232</v>
      </c>
      <c r="D97" s="1021" t="s">
        <v>5346</v>
      </c>
      <c r="E97" s="1021" t="s">
        <v>5347</v>
      </c>
      <c r="F97" s="1023" t="s">
        <v>11</v>
      </c>
      <c r="G97" s="289"/>
    </row>
    <row r="98" spans="1:7" ht="15" customHeight="1">
      <c r="A98" s="712" t="s">
        <v>5397</v>
      </c>
      <c r="B98" s="649">
        <v>200</v>
      </c>
      <c r="C98" s="649">
        <v>25</v>
      </c>
      <c r="D98" s="650" t="s">
        <v>5386</v>
      </c>
      <c r="E98" s="1036">
        <v>94268.4</v>
      </c>
      <c r="F98" s="577">
        <f t="shared" si="3"/>
        <v>94268.4</v>
      </c>
      <c r="G98" s="289"/>
    </row>
    <row r="99" spans="1:7" ht="15" customHeight="1">
      <c r="A99" s="713" t="s">
        <v>5398</v>
      </c>
      <c r="B99" s="649">
        <v>250</v>
      </c>
      <c r="C99" s="649">
        <v>25</v>
      </c>
      <c r="D99" s="650" t="s">
        <v>5386</v>
      </c>
      <c r="E99" s="1036">
        <v>190880.4</v>
      </c>
      <c r="F99" s="577">
        <f t="shared" si="3"/>
        <v>190880.4</v>
      </c>
      <c r="G99" s="289"/>
    </row>
    <row r="100" spans="1:7" ht="15" customHeight="1">
      <c r="A100" s="2314" t="s">
        <v>1241</v>
      </c>
      <c r="B100" s="2314"/>
      <c r="C100" s="2314"/>
      <c r="D100" s="2314"/>
      <c r="E100" s="2314"/>
      <c r="F100" s="2312"/>
      <c r="G100" s="289"/>
    </row>
    <row r="101" spans="1:7" ht="31.7" customHeight="1">
      <c r="A101" s="1021" t="s">
        <v>5344</v>
      </c>
      <c r="B101" s="1021" t="s">
        <v>5345</v>
      </c>
      <c r="C101" s="1022" t="s">
        <v>1232</v>
      </c>
      <c r="D101" s="1021" t="s">
        <v>5346</v>
      </c>
      <c r="E101" s="1021" t="s">
        <v>5347</v>
      </c>
      <c r="F101" s="1023" t="s">
        <v>11</v>
      </c>
      <c r="G101" s="289"/>
    </row>
    <row r="102" spans="1:7" ht="15" customHeight="1">
      <c r="A102" s="714" t="s">
        <v>1867</v>
      </c>
      <c r="B102" s="649">
        <v>15</v>
      </c>
      <c r="C102" s="649">
        <v>40</v>
      </c>
      <c r="D102" s="650" t="s">
        <v>5399</v>
      </c>
      <c r="E102" s="1036">
        <v>5167.2</v>
      </c>
      <c r="F102" s="577">
        <f t="shared" si="3"/>
        <v>5167.2</v>
      </c>
      <c r="G102" s="289"/>
    </row>
    <row r="103" spans="1:7" ht="15" customHeight="1">
      <c r="A103" s="712" t="s">
        <v>1868</v>
      </c>
      <c r="B103" s="649">
        <v>20</v>
      </c>
      <c r="C103" s="649">
        <v>40</v>
      </c>
      <c r="D103" s="650" t="s">
        <v>5399</v>
      </c>
      <c r="E103" s="1036">
        <v>5838</v>
      </c>
      <c r="F103" s="577">
        <f>E103-E103*$B$3/100</f>
        <v>5838</v>
      </c>
      <c r="G103" s="289"/>
    </row>
    <row r="104" spans="1:7" ht="15" customHeight="1">
      <c r="A104" s="712" t="s">
        <v>1869</v>
      </c>
      <c r="B104" s="649">
        <v>25</v>
      </c>
      <c r="C104" s="649">
        <v>40</v>
      </c>
      <c r="D104" s="650" t="s">
        <v>5399</v>
      </c>
      <c r="E104" s="1036">
        <v>5962.8</v>
      </c>
      <c r="F104" s="577">
        <f t="shared" ref="F104:F123" si="4">E104-E104*$B$3/100</f>
        <v>5962.8</v>
      </c>
      <c r="G104" s="289"/>
    </row>
    <row r="105" spans="1:7" ht="15" customHeight="1">
      <c r="A105" s="712" t="s">
        <v>1870</v>
      </c>
      <c r="B105" s="649">
        <v>32</v>
      </c>
      <c r="C105" s="649">
        <v>40</v>
      </c>
      <c r="D105" s="650" t="s">
        <v>5399</v>
      </c>
      <c r="E105" s="1036">
        <v>7962</v>
      </c>
      <c r="F105" s="577">
        <f t="shared" si="4"/>
        <v>7962</v>
      </c>
      <c r="G105" s="289"/>
    </row>
    <row r="106" spans="1:7" ht="15" customHeight="1">
      <c r="A106" s="712" t="s">
        <v>1871</v>
      </c>
      <c r="B106" s="649">
        <v>40</v>
      </c>
      <c r="C106" s="649">
        <v>40</v>
      </c>
      <c r="D106" s="650" t="s">
        <v>5399</v>
      </c>
      <c r="E106" s="1036">
        <v>9630</v>
      </c>
      <c r="F106" s="577">
        <f t="shared" si="4"/>
        <v>9630</v>
      </c>
      <c r="G106" s="289"/>
    </row>
    <row r="107" spans="1:7" ht="15" customHeight="1">
      <c r="A107" s="712" t="s">
        <v>1872</v>
      </c>
      <c r="B107" s="649">
        <v>50</v>
      </c>
      <c r="C107" s="649">
        <v>40</v>
      </c>
      <c r="D107" s="650" t="s">
        <v>5399</v>
      </c>
      <c r="E107" s="1036">
        <v>12078</v>
      </c>
      <c r="F107" s="577">
        <f t="shared" si="4"/>
        <v>12078</v>
      </c>
      <c r="G107" s="289"/>
    </row>
    <row r="108" spans="1:7" ht="15" customHeight="1">
      <c r="A108" s="712" t="s">
        <v>1873</v>
      </c>
      <c r="B108" s="649">
        <v>65</v>
      </c>
      <c r="C108" s="649">
        <v>16</v>
      </c>
      <c r="D108" s="650" t="s">
        <v>5399</v>
      </c>
      <c r="E108" s="1036">
        <v>16586.399999999998</v>
      </c>
      <c r="F108" s="577">
        <f t="shared" si="4"/>
        <v>16586.399999999998</v>
      </c>
      <c r="G108" s="289"/>
    </row>
    <row r="109" spans="1:7" ht="15" customHeight="1">
      <c r="A109" s="712" t="s">
        <v>1874</v>
      </c>
      <c r="B109" s="649">
        <v>80</v>
      </c>
      <c r="C109" s="649">
        <v>16</v>
      </c>
      <c r="D109" s="650" t="s">
        <v>5399</v>
      </c>
      <c r="E109" s="1036">
        <v>19982.399999999998</v>
      </c>
      <c r="F109" s="577">
        <f t="shared" si="4"/>
        <v>19982.399999999998</v>
      </c>
      <c r="G109" s="289"/>
    </row>
    <row r="110" spans="1:7" ht="15" customHeight="1">
      <c r="A110" s="712" t="s">
        <v>1875</v>
      </c>
      <c r="B110" s="649">
        <v>100</v>
      </c>
      <c r="C110" s="649">
        <v>16</v>
      </c>
      <c r="D110" s="650" t="s">
        <v>5399</v>
      </c>
      <c r="E110" s="1036">
        <v>27537.599999999999</v>
      </c>
      <c r="F110" s="577">
        <f t="shared" si="4"/>
        <v>27537.599999999999</v>
      </c>
      <c r="G110" s="289"/>
    </row>
    <row r="111" spans="1:7" ht="15" customHeight="1">
      <c r="A111" s="712" t="s">
        <v>1876</v>
      </c>
      <c r="B111" s="649">
        <v>65</v>
      </c>
      <c r="C111" s="649">
        <v>25</v>
      </c>
      <c r="D111" s="650" t="s">
        <v>5399</v>
      </c>
      <c r="E111" s="1036">
        <v>18894</v>
      </c>
      <c r="F111" s="577">
        <f t="shared" si="4"/>
        <v>18894</v>
      </c>
      <c r="G111" s="289"/>
    </row>
    <row r="112" spans="1:7" ht="15" customHeight="1">
      <c r="A112" s="712" t="s">
        <v>1877</v>
      </c>
      <c r="B112" s="649">
        <v>80</v>
      </c>
      <c r="C112" s="649">
        <v>25</v>
      </c>
      <c r="D112" s="650" t="s">
        <v>5399</v>
      </c>
      <c r="E112" s="1036">
        <v>22741.200000000001</v>
      </c>
      <c r="F112" s="577">
        <f t="shared" si="4"/>
        <v>22741.200000000001</v>
      </c>
      <c r="G112" s="289"/>
    </row>
    <row r="113" spans="1:7" ht="15" customHeight="1">
      <c r="A113" s="712" t="s">
        <v>1878</v>
      </c>
      <c r="B113" s="649">
        <v>100</v>
      </c>
      <c r="C113" s="649">
        <v>25</v>
      </c>
      <c r="D113" s="650" t="s">
        <v>5399</v>
      </c>
      <c r="E113" s="1036">
        <v>31209.599999999999</v>
      </c>
      <c r="F113" s="577">
        <f t="shared" si="4"/>
        <v>31209.599999999999</v>
      </c>
      <c r="G113" s="289"/>
    </row>
    <row r="114" spans="1:7" ht="15" customHeight="1">
      <c r="A114" s="2312" t="s">
        <v>1242</v>
      </c>
      <c r="B114" s="2313"/>
      <c r="C114" s="2313"/>
      <c r="D114" s="2313"/>
      <c r="E114" s="2313"/>
      <c r="F114" s="2313"/>
      <c r="G114" s="289"/>
    </row>
    <row r="115" spans="1:7" ht="35.450000000000003" customHeight="1">
      <c r="A115" s="1021" t="s">
        <v>5344</v>
      </c>
      <c r="B115" s="1021" t="s">
        <v>5345</v>
      </c>
      <c r="C115" s="1022" t="s">
        <v>1232</v>
      </c>
      <c r="D115" s="1021" t="s">
        <v>5346</v>
      </c>
      <c r="E115" s="1021" t="s">
        <v>5347</v>
      </c>
      <c r="F115" s="1023" t="s">
        <v>11</v>
      </c>
      <c r="G115" s="289"/>
    </row>
    <row r="116" spans="1:7" ht="15" customHeight="1">
      <c r="A116" s="712" t="s">
        <v>1879</v>
      </c>
      <c r="B116" s="649">
        <v>125</v>
      </c>
      <c r="C116" s="649">
        <v>16</v>
      </c>
      <c r="D116" s="650" t="s">
        <v>1243</v>
      </c>
      <c r="E116" s="1036">
        <v>42200.4</v>
      </c>
      <c r="F116" s="577">
        <f t="shared" si="4"/>
        <v>42200.4</v>
      </c>
      <c r="G116" s="289"/>
    </row>
    <row r="117" spans="1:7" ht="15" customHeight="1">
      <c r="A117" s="712" t="s">
        <v>1880</v>
      </c>
      <c r="B117" s="649">
        <v>150</v>
      </c>
      <c r="C117" s="649">
        <v>16</v>
      </c>
      <c r="D117" s="650" t="s">
        <v>1243</v>
      </c>
      <c r="E117" s="1036">
        <v>66074.399999999994</v>
      </c>
      <c r="F117" s="577">
        <f t="shared" si="4"/>
        <v>66074.399999999994</v>
      </c>
      <c r="G117" s="289"/>
    </row>
    <row r="118" spans="1:7" ht="15" customHeight="1">
      <c r="A118" s="712" t="s">
        <v>5400</v>
      </c>
      <c r="B118" s="649">
        <v>125</v>
      </c>
      <c r="C118" s="649">
        <v>25</v>
      </c>
      <c r="D118" s="650" t="s">
        <v>1243</v>
      </c>
      <c r="E118" s="1036">
        <v>49801.2</v>
      </c>
      <c r="F118" s="577">
        <f t="shared" si="4"/>
        <v>49801.2</v>
      </c>
      <c r="G118" s="289"/>
    </row>
    <row r="119" spans="1:7" ht="15" customHeight="1">
      <c r="A119" s="712" t="s">
        <v>5401</v>
      </c>
      <c r="B119" s="649">
        <v>150</v>
      </c>
      <c r="C119" s="649">
        <v>25</v>
      </c>
      <c r="D119" s="650" t="s">
        <v>1243</v>
      </c>
      <c r="E119" s="1036">
        <v>76369.2</v>
      </c>
      <c r="F119" s="577">
        <f t="shared" si="4"/>
        <v>76369.2</v>
      </c>
      <c r="G119" s="289"/>
    </row>
    <row r="120" spans="1:7" ht="15" customHeight="1">
      <c r="A120" s="2312" t="s">
        <v>1244</v>
      </c>
      <c r="B120" s="2313"/>
      <c r="C120" s="2313"/>
      <c r="D120" s="2313"/>
      <c r="E120" s="2313"/>
      <c r="F120" s="2313"/>
      <c r="G120" s="289"/>
    </row>
    <row r="121" spans="1:7" ht="32.25" customHeight="1">
      <c r="A121" s="1021" t="s">
        <v>5344</v>
      </c>
      <c r="B121" s="1021" t="s">
        <v>5345</v>
      </c>
      <c r="C121" s="1022" t="s">
        <v>1232</v>
      </c>
      <c r="D121" s="1021" t="s">
        <v>5346</v>
      </c>
      <c r="E121" s="1021" t="s">
        <v>5347</v>
      </c>
      <c r="F121" s="1023" t="s">
        <v>11</v>
      </c>
      <c r="G121" s="289"/>
    </row>
    <row r="122" spans="1:7" ht="15" customHeight="1">
      <c r="A122" s="712" t="s">
        <v>5402</v>
      </c>
      <c r="B122" s="649">
        <v>200</v>
      </c>
      <c r="C122" s="649">
        <v>16</v>
      </c>
      <c r="D122" s="650" t="s">
        <v>5399</v>
      </c>
      <c r="E122" s="1036">
        <v>102826.8</v>
      </c>
      <c r="F122" s="577">
        <f t="shared" si="4"/>
        <v>102826.8</v>
      </c>
      <c r="G122" s="289"/>
    </row>
    <row r="123" spans="1:7" ht="15" customHeight="1">
      <c r="A123" s="712" t="s">
        <v>5403</v>
      </c>
      <c r="B123" s="649">
        <v>250</v>
      </c>
      <c r="C123" s="649">
        <v>16</v>
      </c>
      <c r="D123" s="650" t="s">
        <v>5399</v>
      </c>
      <c r="E123" s="1036">
        <v>225652.8</v>
      </c>
      <c r="F123" s="577">
        <f t="shared" si="4"/>
        <v>225652.8</v>
      </c>
      <c r="G123" s="289"/>
    </row>
    <row r="124" spans="1:7" ht="15" customHeight="1">
      <c r="A124" s="712" t="s">
        <v>5404</v>
      </c>
      <c r="B124" s="649">
        <v>300</v>
      </c>
      <c r="C124" s="649">
        <v>16</v>
      </c>
      <c r="D124" s="650" t="s">
        <v>5399</v>
      </c>
      <c r="E124" s="1036">
        <v>413911.2</v>
      </c>
      <c r="F124" s="577">
        <f>E124-E124*$B$3/100</f>
        <v>413911.2</v>
      </c>
      <c r="G124" s="289"/>
    </row>
    <row r="125" spans="1:7" ht="15" customHeight="1">
      <c r="A125" s="712" t="s">
        <v>5405</v>
      </c>
      <c r="B125" s="649">
        <v>350</v>
      </c>
      <c r="C125" s="649">
        <v>16</v>
      </c>
      <c r="D125" s="650" t="s">
        <v>5399</v>
      </c>
      <c r="E125" s="1036">
        <v>703191.6</v>
      </c>
      <c r="F125" s="577">
        <f t="shared" ref="F125:F147" si="5">E125-E125*$B$3/100</f>
        <v>703191.6</v>
      </c>
      <c r="G125" s="289"/>
    </row>
    <row r="126" spans="1:7" ht="15" customHeight="1">
      <c r="A126" s="712" t="s">
        <v>5406</v>
      </c>
      <c r="B126" s="649">
        <v>400</v>
      </c>
      <c r="C126" s="649">
        <v>16</v>
      </c>
      <c r="D126" s="650" t="s">
        <v>5399</v>
      </c>
      <c r="E126" s="1036">
        <v>1045452</v>
      </c>
      <c r="F126" s="577">
        <f t="shared" si="5"/>
        <v>1045452</v>
      </c>
      <c r="G126" s="289"/>
    </row>
    <row r="127" spans="1:7" ht="15" customHeight="1">
      <c r="A127" s="712" t="s">
        <v>5407</v>
      </c>
      <c r="B127" s="649">
        <v>500</v>
      </c>
      <c r="C127" s="649">
        <v>16</v>
      </c>
      <c r="D127" s="650" t="s">
        <v>5399</v>
      </c>
      <c r="E127" s="1036">
        <v>2026834.7999999998</v>
      </c>
      <c r="F127" s="577">
        <f t="shared" si="5"/>
        <v>2026834.7999999998</v>
      </c>
      <c r="G127" s="289"/>
    </row>
    <row r="128" spans="1:7" ht="15" customHeight="1">
      <c r="A128" s="712" t="s">
        <v>5408</v>
      </c>
      <c r="B128" s="649">
        <v>200</v>
      </c>
      <c r="C128" s="649">
        <v>25</v>
      </c>
      <c r="D128" s="650" t="s">
        <v>5399</v>
      </c>
      <c r="E128" s="1036">
        <v>113949.59999999999</v>
      </c>
      <c r="F128" s="577">
        <f t="shared" si="5"/>
        <v>113949.59999999999</v>
      </c>
      <c r="G128" s="289"/>
    </row>
    <row r="129" spans="1:7" ht="15" customHeight="1">
      <c r="A129" s="712" t="s">
        <v>5409</v>
      </c>
      <c r="B129" s="649">
        <v>250</v>
      </c>
      <c r="C129" s="649">
        <v>25</v>
      </c>
      <c r="D129" s="650" t="s">
        <v>5399</v>
      </c>
      <c r="E129" s="1036">
        <v>243792</v>
      </c>
      <c r="F129" s="577">
        <f t="shared" si="5"/>
        <v>243792</v>
      </c>
      <c r="G129" s="289"/>
    </row>
    <row r="130" spans="1:7" ht="15" customHeight="1">
      <c r="A130" s="712" t="s">
        <v>5410</v>
      </c>
      <c r="B130" s="649">
        <v>300</v>
      </c>
      <c r="C130" s="649">
        <v>25</v>
      </c>
      <c r="D130" s="650" t="s">
        <v>5399</v>
      </c>
      <c r="E130" s="1036">
        <v>456136.8</v>
      </c>
      <c r="F130" s="577">
        <f t="shared" si="5"/>
        <v>456136.8</v>
      </c>
      <c r="G130" s="289"/>
    </row>
    <row r="131" spans="1:7" ht="15" customHeight="1">
      <c r="A131" s="712" t="s">
        <v>5411</v>
      </c>
      <c r="B131" s="649">
        <v>350</v>
      </c>
      <c r="C131" s="649">
        <v>25</v>
      </c>
      <c r="D131" s="650" t="s">
        <v>5399</v>
      </c>
      <c r="E131" s="1036">
        <v>726724.79999999993</v>
      </c>
      <c r="F131" s="577">
        <f t="shared" si="5"/>
        <v>726724.79999999993</v>
      </c>
      <c r="G131" s="289"/>
    </row>
    <row r="132" spans="1:7" ht="15" customHeight="1">
      <c r="A132" s="712" t="s">
        <v>5412</v>
      </c>
      <c r="B132" s="649">
        <v>400</v>
      </c>
      <c r="C132" s="649">
        <v>25</v>
      </c>
      <c r="D132" s="650" t="s">
        <v>5399</v>
      </c>
      <c r="E132" s="1036">
        <v>1194726</v>
      </c>
      <c r="F132" s="577">
        <f t="shared" si="5"/>
        <v>1194726</v>
      </c>
      <c r="G132" s="289"/>
    </row>
    <row r="133" spans="1:7" ht="15" customHeight="1">
      <c r="A133" s="712" t="s">
        <v>5413</v>
      </c>
      <c r="B133" s="649">
        <v>500</v>
      </c>
      <c r="C133" s="649">
        <v>25</v>
      </c>
      <c r="D133" s="650" t="s">
        <v>5399</v>
      </c>
      <c r="E133" s="1036">
        <v>2182905.6</v>
      </c>
      <c r="F133" s="577">
        <f t="shared" si="5"/>
        <v>2182905.6</v>
      </c>
      <c r="G133" s="289"/>
    </row>
    <row r="134" spans="1:7" ht="15" customHeight="1">
      <c r="A134" s="2314" t="s">
        <v>1245</v>
      </c>
      <c r="B134" s="2314"/>
      <c r="C134" s="2314"/>
      <c r="D134" s="2314"/>
      <c r="E134" s="2314"/>
      <c r="F134" s="2312"/>
      <c r="G134" s="289"/>
    </row>
    <row r="135" spans="1:7" ht="30.75" customHeight="1">
      <c r="A135" s="1021" t="s">
        <v>5344</v>
      </c>
      <c r="B135" s="1021" t="s">
        <v>5345</v>
      </c>
      <c r="C135" s="1022" t="s">
        <v>1232</v>
      </c>
      <c r="D135" s="1021" t="s">
        <v>5346</v>
      </c>
      <c r="E135" s="1021" t="s">
        <v>5347</v>
      </c>
      <c r="F135" s="1023" t="s">
        <v>11</v>
      </c>
      <c r="G135" s="289"/>
    </row>
    <row r="136" spans="1:7" ht="15" customHeight="1">
      <c r="A136" s="712" t="s">
        <v>5414</v>
      </c>
      <c r="B136" s="649">
        <v>125</v>
      </c>
      <c r="C136" s="649">
        <v>16</v>
      </c>
      <c r="D136" s="650" t="s">
        <v>5399</v>
      </c>
      <c r="E136" s="1036">
        <v>61218</v>
      </c>
      <c r="F136" s="577">
        <f t="shared" si="5"/>
        <v>61218</v>
      </c>
      <c r="G136" s="289"/>
    </row>
    <row r="137" spans="1:7" ht="15" customHeight="1">
      <c r="A137" s="712" t="s">
        <v>5415</v>
      </c>
      <c r="B137" s="649">
        <v>150</v>
      </c>
      <c r="C137" s="649">
        <v>16</v>
      </c>
      <c r="D137" s="650" t="s">
        <v>5399</v>
      </c>
      <c r="E137" s="1036">
        <v>112909.2</v>
      </c>
      <c r="F137" s="577">
        <f t="shared" si="5"/>
        <v>112909.2</v>
      </c>
      <c r="G137" s="289"/>
    </row>
    <row r="138" spans="1:7" ht="15" customHeight="1">
      <c r="A138" s="712" t="s">
        <v>5416</v>
      </c>
      <c r="B138" s="649">
        <v>200</v>
      </c>
      <c r="C138" s="649">
        <v>16</v>
      </c>
      <c r="D138" s="650" t="s">
        <v>5399</v>
      </c>
      <c r="E138" s="1036">
        <v>152161.19999999998</v>
      </c>
      <c r="F138" s="577">
        <f t="shared" si="5"/>
        <v>152161.19999999998</v>
      </c>
      <c r="G138" s="289"/>
    </row>
    <row r="139" spans="1:7" ht="15" customHeight="1">
      <c r="A139" s="712" t="s">
        <v>5417</v>
      </c>
      <c r="B139" s="649">
        <v>250</v>
      </c>
      <c r="C139" s="649">
        <v>16</v>
      </c>
      <c r="D139" s="650" t="s">
        <v>5399</v>
      </c>
      <c r="E139" s="1036">
        <v>264162.89999999997</v>
      </c>
      <c r="F139" s="577">
        <f t="shared" si="5"/>
        <v>264162.89999999997</v>
      </c>
      <c r="G139" s="289"/>
    </row>
    <row r="140" spans="1:7" ht="15" customHeight="1">
      <c r="A140" s="712" t="s">
        <v>5418</v>
      </c>
      <c r="B140" s="649">
        <v>300</v>
      </c>
      <c r="C140" s="649">
        <v>16</v>
      </c>
      <c r="D140" s="650" t="s">
        <v>5399</v>
      </c>
      <c r="E140" s="1036">
        <v>480756</v>
      </c>
      <c r="F140" s="577">
        <f t="shared" si="5"/>
        <v>480756</v>
      </c>
      <c r="G140" s="289"/>
    </row>
    <row r="141" spans="1:7" ht="15" customHeight="1">
      <c r="A141" s="712" t="s">
        <v>5419</v>
      </c>
      <c r="B141" s="649">
        <v>350</v>
      </c>
      <c r="C141" s="649">
        <v>16</v>
      </c>
      <c r="D141" s="650" t="s">
        <v>5399</v>
      </c>
      <c r="E141" s="1036">
        <v>770036.4</v>
      </c>
      <c r="F141" s="577">
        <f t="shared" si="5"/>
        <v>770036.4</v>
      </c>
      <c r="G141" s="289"/>
    </row>
    <row r="142" spans="1:7" ht="15" customHeight="1">
      <c r="A142" s="712" t="s">
        <v>5420</v>
      </c>
      <c r="B142" s="649">
        <v>400</v>
      </c>
      <c r="C142" s="649">
        <v>16</v>
      </c>
      <c r="D142" s="650" t="s">
        <v>5399</v>
      </c>
      <c r="E142" s="1036">
        <v>1199957.6399999999</v>
      </c>
      <c r="F142" s="577">
        <f t="shared" si="5"/>
        <v>1199957.6399999999</v>
      </c>
      <c r="G142" s="289"/>
    </row>
    <row r="143" spans="1:7" ht="15" customHeight="1">
      <c r="A143" s="712" t="s">
        <v>5421</v>
      </c>
      <c r="B143" s="649">
        <v>500</v>
      </c>
      <c r="C143" s="649">
        <v>16</v>
      </c>
      <c r="D143" s="650" t="s">
        <v>1243</v>
      </c>
      <c r="E143" s="1036">
        <v>2392246.7999999998</v>
      </c>
      <c r="F143" s="577">
        <f t="shared" si="5"/>
        <v>2392246.7999999998</v>
      </c>
      <c r="G143" s="289"/>
    </row>
    <row r="144" spans="1:7" ht="15" customHeight="1">
      <c r="A144" s="712" t="s">
        <v>5422</v>
      </c>
      <c r="B144" s="649">
        <v>600</v>
      </c>
      <c r="C144" s="649">
        <v>16</v>
      </c>
      <c r="D144" s="650" t="s">
        <v>1243</v>
      </c>
      <c r="E144" s="651" t="s">
        <v>5360</v>
      </c>
      <c r="F144" s="577" t="str">
        <f>E144</f>
        <v>По запросу</v>
      </c>
      <c r="G144" s="289"/>
    </row>
    <row r="145" spans="1:7" ht="15" customHeight="1">
      <c r="A145" s="712" t="s">
        <v>5423</v>
      </c>
      <c r="B145" s="649">
        <v>700</v>
      </c>
      <c r="C145" s="649">
        <v>16</v>
      </c>
      <c r="D145" s="650" t="s">
        <v>1243</v>
      </c>
      <c r="E145" s="651" t="s">
        <v>5360</v>
      </c>
      <c r="F145" s="577" t="str">
        <f>E145</f>
        <v>По запросу</v>
      </c>
      <c r="G145" s="289"/>
    </row>
    <row r="146" spans="1:7" ht="15" customHeight="1">
      <c r="A146" s="712" t="s">
        <v>5424</v>
      </c>
      <c r="B146" s="649">
        <v>125</v>
      </c>
      <c r="C146" s="649">
        <v>25</v>
      </c>
      <c r="D146" s="650" t="s">
        <v>5399</v>
      </c>
      <c r="E146" s="1036">
        <v>65299.199999999997</v>
      </c>
      <c r="F146" s="577">
        <f t="shared" si="5"/>
        <v>65299.199999999997</v>
      </c>
      <c r="G146" s="289"/>
    </row>
    <row r="147" spans="1:7" ht="15" customHeight="1">
      <c r="A147" s="712" t="s">
        <v>5425</v>
      </c>
      <c r="B147" s="649">
        <v>150</v>
      </c>
      <c r="C147" s="649">
        <v>25</v>
      </c>
      <c r="D147" s="650" t="s">
        <v>5399</v>
      </c>
      <c r="E147" s="1036">
        <v>122956.79999999999</v>
      </c>
      <c r="F147" s="577">
        <f t="shared" si="5"/>
        <v>122956.79999999999</v>
      </c>
      <c r="G147" s="289"/>
    </row>
    <row r="148" spans="1:7" ht="15" customHeight="1">
      <c r="A148" s="712" t="s">
        <v>5426</v>
      </c>
      <c r="B148" s="649">
        <v>200</v>
      </c>
      <c r="C148" s="649">
        <v>25</v>
      </c>
      <c r="D148" s="650" t="s">
        <v>5399</v>
      </c>
      <c r="E148" s="1036">
        <v>163284</v>
      </c>
      <c r="F148" s="577">
        <f>E148-E148*$B$3/100</f>
        <v>163284</v>
      </c>
      <c r="G148" s="289"/>
    </row>
    <row r="149" spans="1:7" ht="15" customHeight="1">
      <c r="A149" s="712" t="s">
        <v>5427</v>
      </c>
      <c r="B149" s="649">
        <v>250</v>
      </c>
      <c r="C149" s="649">
        <v>25</v>
      </c>
      <c r="D149" s="650" t="s">
        <v>5399</v>
      </c>
      <c r="E149" s="1036">
        <v>282302.09999999998</v>
      </c>
      <c r="F149" s="577">
        <f t="shared" ref="F149:F171" si="6">E149-E149*$B$3/100</f>
        <v>282302.09999999998</v>
      </c>
      <c r="G149" s="289"/>
    </row>
    <row r="150" spans="1:7" ht="15" customHeight="1">
      <c r="A150" s="712" t="s">
        <v>5428</v>
      </c>
      <c r="B150" s="649">
        <v>300</v>
      </c>
      <c r="C150" s="649">
        <v>25</v>
      </c>
      <c r="D150" s="650" t="s">
        <v>5399</v>
      </c>
      <c r="E150" s="1036">
        <v>522981.6</v>
      </c>
      <c r="F150" s="577">
        <f t="shared" si="6"/>
        <v>522981.6</v>
      </c>
      <c r="G150" s="289"/>
    </row>
    <row r="151" spans="1:7" ht="15" customHeight="1">
      <c r="A151" s="712" t="s">
        <v>5429</v>
      </c>
      <c r="B151" s="649">
        <v>350</v>
      </c>
      <c r="C151" s="649">
        <v>25</v>
      </c>
      <c r="D151" s="650" t="s">
        <v>5399</v>
      </c>
      <c r="E151" s="1036">
        <v>793569.6</v>
      </c>
      <c r="F151" s="577">
        <f t="shared" si="6"/>
        <v>793569.6</v>
      </c>
      <c r="G151" s="289"/>
    </row>
    <row r="152" spans="1:7" ht="15" customHeight="1">
      <c r="A152" s="712" t="s">
        <v>5430</v>
      </c>
      <c r="B152" s="649">
        <v>400</v>
      </c>
      <c r="C152" s="649">
        <v>25</v>
      </c>
      <c r="D152" s="650" t="s">
        <v>5399</v>
      </c>
      <c r="E152" s="1036">
        <v>1349231.64</v>
      </c>
      <c r="F152" s="577">
        <f t="shared" si="6"/>
        <v>1349231.64</v>
      </c>
      <c r="G152" s="289"/>
    </row>
    <row r="153" spans="1:7" ht="15" customHeight="1">
      <c r="A153" s="712" t="s">
        <v>5431</v>
      </c>
      <c r="B153" s="649">
        <v>500</v>
      </c>
      <c r="C153" s="649">
        <v>25</v>
      </c>
      <c r="D153" s="650" t="s">
        <v>5399</v>
      </c>
      <c r="E153" s="1036">
        <v>2548317.6</v>
      </c>
      <c r="F153" s="577">
        <f t="shared" si="6"/>
        <v>2548317.6</v>
      </c>
      <c r="G153" s="289"/>
    </row>
    <row r="154" spans="1:7" ht="15" customHeight="1">
      <c r="A154" s="712" t="s">
        <v>5432</v>
      </c>
      <c r="B154" s="649">
        <v>600</v>
      </c>
      <c r="C154" s="649">
        <v>25</v>
      </c>
      <c r="D154" s="650" t="s">
        <v>1243</v>
      </c>
      <c r="E154" s="651" t="s">
        <v>5360</v>
      </c>
      <c r="F154" s="577" t="str">
        <f>E154</f>
        <v>По запросу</v>
      </c>
      <c r="G154" s="289"/>
    </row>
    <row r="155" spans="1:7" ht="15" customHeight="1">
      <c r="A155" s="712" t="s">
        <v>5433</v>
      </c>
      <c r="B155" s="649">
        <v>700</v>
      </c>
      <c r="C155" s="649">
        <v>25</v>
      </c>
      <c r="D155" s="650" t="s">
        <v>1243</v>
      </c>
      <c r="E155" s="651" t="s">
        <v>5360</v>
      </c>
      <c r="F155" s="577" t="str">
        <f>E155</f>
        <v>По запросу</v>
      </c>
      <c r="G155" s="289"/>
    </row>
    <row r="156" spans="1:7" ht="15" customHeight="1">
      <c r="A156" s="2314" t="s">
        <v>1246</v>
      </c>
      <c r="B156" s="2314"/>
      <c r="C156" s="2314"/>
      <c r="D156" s="2314"/>
      <c r="E156" s="2314"/>
      <c r="F156" s="2312"/>
      <c r="G156" s="289"/>
    </row>
    <row r="157" spans="1:7" ht="30">
      <c r="A157" s="1024" t="s">
        <v>5344</v>
      </c>
      <c r="B157" s="1024" t="s">
        <v>5345</v>
      </c>
      <c r="C157" s="1025" t="s">
        <v>1232</v>
      </c>
      <c r="D157" s="1024" t="s">
        <v>5346</v>
      </c>
      <c r="E157" s="1021" t="s">
        <v>5347</v>
      </c>
      <c r="F157" s="1023" t="s">
        <v>11</v>
      </c>
      <c r="G157" s="289"/>
    </row>
    <row r="158" spans="1:7" ht="15" customHeight="1">
      <c r="A158" s="712" t="s">
        <v>5434</v>
      </c>
      <c r="B158" s="649">
        <v>10</v>
      </c>
      <c r="C158" s="649">
        <v>40</v>
      </c>
      <c r="D158" s="650" t="s">
        <v>5435</v>
      </c>
      <c r="E158" s="1036">
        <v>3518.4</v>
      </c>
      <c r="F158" s="577">
        <f t="shared" si="6"/>
        <v>3518.4</v>
      </c>
      <c r="G158" s="289"/>
    </row>
    <row r="159" spans="1:7" ht="15" customHeight="1">
      <c r="A159" s="712" t="s">
        <v>5436</v>
      </c>
      <c r="B159" s="649">
        <v>15</v>
      </c>
      <c r="C159" s="649">
        <v>40</v>
      </c>
      <c r="D159" s="650" t="s">
        <v>5435</v>
      </c>
      <c r="E159" s="1036">
        <v>4016.3999999999996</v>
      </c>
      <c r="F159" s="577">
        <f t="shared" si="6"/>
        <v>4016.3999999999996</v>
      </c>
      <c r="G159" s="289"/>
    </row>
    <row r="160" spans="1:7" ht="15" customHeight="1">
      <c r="A160" s="712" t="s">
        <v>5437</v>
      </c>
      <c r="B160" s="649">
        <v>20</v>
      </c>
      <c r="C160" s="649">
        <v>40</v>
      </c>
      <c r="D160" s="650" t="s">
        <v>5435</v>
      </c>
      <c r="E160" s="1036">
        <v>4033.2</v>
      </c>
      <c r="F160" s="577">
        <f t="shared" si="6"/>
        <v>4033.2</v>
      </c>
      <c r="G160" s="289"/>
    </row>
    <row r="161" spans="1:7" ht="15" customHeight="1">
      <c r="A161" s="712" t="s">
        <v>5438</v>
      </c>
      <c r="B161" s="649">
        <v>25</v>
      </c>
      <c r="C161" s="649">
        <v>40</v>
      </c>
      <c r="D161" s="650" t="s">
        <v>5435</v>
      </c>
      <c r="E161" s="1036">
        <v>4153.2</v>
      </c>
      <c r="F161" s="577">
        <f t="shared" si="6"/>
        <v>4153.2</v>
      </c>
      <c r="G161" s="289"/>
    </row>
    <row r="162" spans="1:7" ht="15" customHeight="1">
      <c r="A162" s="712" t="s">
        <v>5439</v>
      </c>
      <c r="B162" s="649">
        <v>32</v>
      </c>
      <c r="C162" s="649">
        <v>40</v>
      </c>
      <c r="D162" s="650" t="s">
        <v>5435</v>
      </c>
      <c r="E162" s="1036">
        <v>4612.8</v>
      </c>
      <c r="F162" s="577">
        <f t="shared" si="6"/>
        <v>4612.8</v>
      </c>
      <c r="G162" s="289"/>
    </row>
    <row r="163" spans="1:7" ht="15" customHeight="1">
      <c r="A163" s="712" t="s">
        <v>5440</v>
      </c>
      <c r="B163" s="649">
        <v>40</v>
      </c>
      <c r="C163" s="649">
        <v>40</v>
      </c>
      <c r="D163" s="650" t="s">
        <v>5435</v>
      </c>
      <c r="E163" s="1036">
        <v>6688.8</v>
      </c>
      <c r="F163" s="577">
        <f t="shared" si="6"/>
        <v>6688.8</v>
      </c>
      <c r="G163" s="289"/>
    </row>
    <row r="164" spans="1:7" ht="15" customHeight="1">
      <c r="A164" s="712" t="s">
        <v>5441</v>
      </c>
      <c r="B164" s="649">
        <v>50</v>
      </c>
      <c r="C164" s="649">
        <v>40</v>
      </c>
      <c r="D164" s="650" t="s">
        <v>5435</v>
      </c>
      <c r="E164" s="1036">
        <v>8529.6</v>
      </c>
      <c r="F164" s="577">
        <f t="shared" si="6"/>
        <v>8529.6</v>
      </c>
      <c r="G164" s="289"/>
    </row>
    <row r="165" spans="1:7" ht="15" customHeight="1">
      <c r="A165" s="2312" t="s">
        <v>1247</v>
      </c>
      <c r="B165" s="2313"/>
      <c r="C165" s="2313"/>
      <c r="D165" s="2313"/>
      <c r="E165" s="2313"/>
      <c r="F165" s="2313"/>
      <c r="G165" s="289"/>
    </row>
    <row r="166" spans="1:7" ht="30">
      <c r="A166" s="1024" t="s">
        <v>5344</v>
      </c>
      <c r="B166" s="1024" t="s">
        <v>5345</v>
      </c>
      <c r="C166" s="1025" t="s">
        <v>1232</v>
      </c>
      <c r="D166" s="1024" t="s">
        <v>5346</v>
      </c>
      <c r="E166" s="1021" t="s">
        <v>5347</v>
      </c>
      <c r="F166" s="1023" t="s">
        <v>11</v>
      </c>
      <c r="G166" s="289"/>
    </row>
    <row r="167" spans="1:7" ht="15" customHeight="1">
      <c r="A167" s="712" t="s">
        <v>5442</v>
      </c>
      <c r="B167" s="649">
        <v>10</v>
      </c>
      <c r="C167" s="649">
        <v>40</v>
      </c>
      <c r="D167" s="650" t="s">
        <v>5443</v>
      </c>
      <c r="E167" s="1036">
        <v>3506.4</v>
      </c>
      <c r="F167" s="577">
        <f t="shared" si="6"/>
        <v>3506.4</v>
      </c>
      <c r="G167" s="289"/>
    </row>
    <row r="168" spans="1:7" ht="15" customHeight="1">
      <c r="A168" s="712" t="s">
        <v>5444</v>
      </c>
      <c r="B168" s="649">
        <v>15</v>
      </c>
      <c r="C168" s="649">
        <v>40</v>
      </c>
      <c r="D168" s="650" t="s">
        <v>5443</v>
      </c>
      <c r="E168" s="1036">
        <v>3680.4</v>
      </c>
      <c r="F168" s="577">
        <f t="shared" si="6"/>
        <v>3680.4</v>
      </c>
      <c r="G168" s="289"/>
    </row>
    <row r="169" spans="1:7" ht="15" customHeight="1">
      <c r="A169" s="712" t="s">
        <v>5445</v>
      </c>
      <c r="B169" s="649">
        <v>20</v>
      </c>
      <c r="C169" s="649">
        <v>40</v>
      </c>
      <c r="D169" s="650" t="s">
        <v>5443</v>
      </c>
      <c r="E169" s="1036">
        <v>3878.3999999999996</v>
      </c>
      <c r="F169" s="577">
        <f t="shared" si="6"/>
        <v>3878.3999999999996</v>
      </c>
      <c r="G169" s="289"/>
    </row>
    <row r="170" spans="1:7" ht="15" customHeight="1">
      <c r="A170" s="712" t="s">
        <v>5446</v>
      </c>
      <c r="B170" s="649">
        <v>25</v>
      </c>
      <c r="C170" s="649">
        <v>40</v>
      </c>
      <c r="D170" s="650" t="s">
        <v>5443</v>
      </c>
      <c r="E170" s="1036">
        <v>4202.3999999999996</v>
      </c>
      <c r="F170" s="577">
        <f t="shared" si="6"/>
        <v>4202.3999999999996</v>
      </c>
      <c r="G170" s="289"/>
    </row>
    <row r="171" spans="1:7" ht="15" customHeight="1">
      <c r="A171" s="712" t="s">
        <v>5447</v>
      </c>
      <c r="B171" s="649">
        <v>32</v>
      </c>
      <c r="C171" s="649">
        <v>40</v>
      </c>
      <c r="D171" s="650" t="s">
        <v>5443</v>
      </c>
      <c r="E171" s="1036">
        <v>4794</v>
      </c>
      <c r="F171" s="577">
        <f t="shared" si="6"/>
        <v>4794</v>
      </c>
      <c r="G171" s="289"/>
    </row>
    <row r="172" spans="1:7" ht="15" customHeight="1">
      <c r="A172" s="715" t="s">
        <v>5448</v>
      </c>
      <c r="B172" s="649">
        <v>40</v>
      </c>
      <c r="C172" s="649">
        <v>40</v>
      </c>
      <c r="D172" s="650" t="s">
        <v>1248</v>
      </c>
      <c r="E172" s="1036">
        <v>6259.2</v>
      </c>
      <c r="F172" s="577">
        <f>E172-E172*$B$3/100</f>
        <v>6259.2</v>
      </c>
      <c r="G172" s="289"/>
    </row>
    <row r="173" spans="1:7" ht="15" customHeight="1">
      <c r="A173" s="715" t="s">
        <v>5449</v>
      </c>
      <c r="B173" s="649">
        <v>50</v>
      </c>
      <c r="C173" s="649">
        <v>40</v>
      </c>
      <c r="D173" s="650" t="s">
        <v>1248</v>
      </c>
      <c r="E173" s="1036">
        <v>10167.6</v>
      </c>
      <c r="F173" s="577">
        <f t="shared" ref="F173:F191" si="7">E173-E173*$B$3/100</f>
        <v>10167.6</v>
      </c>
      <c r="G173" s="289"/>
    </row>
    <row r="174" spans="1:7" ht="15" customHeight="1">
      <c r="A174" s="2312" t="s">
        <v>1249</v>
      </c>
      <c r="B174" s="2313"/>
      <c r="C174" s="2313"/>
      <c r="D174" s="2313"/>
      <c r="E174" s="2313"/>
      <c r="F174" s="2313"/>
      <c r="G174" s="289"/>
    </row>
    <row r="175" spans="1:7" ht="30">
      <c r="A175" s="1024" t="s">
        <v>5344</v>
      </c>
      <c r="B175" s="1024" t="s">
        <v>5345</v>
      </c>
      <c r="C175" s="1025" t="s">
        <v>1232</v>
      </c>
      <c r="D175" s="1024" t="s">
        <v>5346</v>
      </c>
      <c r="E175" s="1021" t="s">
        <v>5347</v>
      </c>
      <c r="F175" s="1023" t="s">
        <v>11</v>
      </c>
      <c r="G175" s="289"/>
    </row>
    <row r="176" spans="1:7" ht="15" customHeight="1">
      <c r="A176" s="712" t="s">
        <v>5450</v>
      </c>
      <c r="B176" s="649">
        <v>15</v>
      </c>
      <c r="C176" s="649">
        <v>40</v>
      </c>
      <c r="D176" s="650" t="s">
        <v>5350</v>
      </c>
      <c r="E176" s="1036">
        <v>4366.8</v>
      </c>
      <c r="F176" s="577">
        <f t="shared" si="7"/>
        <v>4366.8</v>
      </c>
      <c r="G176" s="289"/>
    </row>
    <row r="177" spans="1:7" ht="15" customHeight="1">
      <c r="A177" s="712" t="s">
        <v>5451</v>
      </c>
      <c r="B177" s="649">
        <v>20</v>
      </c>
      <c r="C177" s="649">
        <v>40</v>
      </c>
      <c r="D177" s="650" t="s">
        <v>5350</v>
      </c>
      <c r="E177" s="1036">
        <v>4563.5999999999995</v>
      </c>
      <c r="F177" s="577">
        <f t="shared" si="7"/>
        <v>4563.5999999999995</v>
      </c>
      <c r="G177" s="289"/>
    </row>
    <row r="178" spans="1:7" ht="15" customHeight="1">
      <c r="A178" s="712" t="s">
        <v>5452</v>
      </c>
      <c r="B178" s="649">
        <v>25</v>
      </c>
      <c r="C178" s="649">
        <v>40</v>
      </c>
      <c r="D178" s="650" t="s">
        <v>5350</v>
      </c>
      <c r="E178" s="1036">
        <v>5330.4</v>
      </c>
      <c r="F178" s="577">
        <f t="shared" si="7"/>
        <v>5330.4</v>
      </c>
      <c r="G178" s="289"/>
    </row>
    <row r="179" spans="1:7" ht="15" customHeight="1">
      <c r="A179" s="712" t="s">
        <v>5453</v>
      </c>
      <c r="B179" s="649">
        <v>32</v>
      </c>
      <c r="C179" s="649">
        <v>40</v>
      </c>
      <c r="D179" s="650" t="s">
        <v>5350</v>
      </c>
      <c r="E179" s="1036">
        <v>6097.2</v>
      </c>
      <c r="F179" s="577">
        <f t="shared" si="7"/>
        <v>6097.2</v>
      </c>
      <c r="G179" s="289"/>
    </row>
    <row r="180" spans="1:7" ht="15" customHeight="1">
      <c r="A180" s="712" t="s">
        <v>5454</v>
      </c>
      <c r="B180" s="649">
        <v>40</v>
      </c>
      <c r="C180" s="649">
        <v>40</v>
      </c>
      <c r="D180" s="650" t="s">
        <v>5350</v>
      </c>
      <c r="E180" s="1036">
        <v>6985.2</v>
      </c>
      <c r="F180" s="577">
        <f t="shared" si="7"/>
        <v>6985.2</v>
      </c>
      <c r="G180" s="289"/>
    </row>
    <row r="181" spans="1:7" ht="15" customHeight="1">
      <c r="A181" s="712" t="s">
        <v>5455</v>
      </c>
      <c r="B181" s="649">
        <v>50</v>
      </c>
      <c r="C181" s="649">
        <v>25</v>
      </c>
      <c r="D181" s="650" t="s">
        <v>5350</v>
      </c>
      <c r="E181" s="1036">
        <v>10551.6</v>
      </c>
      <c r="F181" s="577">
        <f t="shared" si="7"/>
        <v>10551.6</v>
      </c>
      <c r="G181" s="289"/>
    </row>
    <row r="182" spans="1:7" ht="15" customHeight="1">
      <c r="A182" s="712" t="s">
        <v>5456</v>
      </c>
      <c r="B182" s="649">
        <v>65</v>
      </c>
      <c r="C182" s="649">
        <v>25</v>
      </c>
      <c r="D182" s="650" t="s">
        <v>5350</v>
      </c>
      <c r="E182" s="1036">
        <v>17490</v>
      </c>
      <c r="F182" s="577">
        <f t="shared" si="7"/>
        <v>17490</v>
      </c>
      <c r="G182" s="289"/>
    </row>
    <row r="183" spans="1:7" ht="15" customHeight="1">
      <c r="A183" s="712" t="s">
        <v>5457</v>
      </c>
      <c r="B183" s="649">
        <v>80</v>
      </c>
      <c r="C183" s="649">
        <v>25</v>
      </c>
      <c r="D183" s="650" t="s">
        <v>5350</v>
      </c>
      <c r="E183" s="1036">
        <v>21139.200000000001</v>
      </c>
      <c r="F183" s="577">
        <f t="shared" si="7"/>
        <v>21139.200000000001</v>
      </c>
      <c r="G183" s="289"/>
    </row>
    <row r="184" spans="1:7" ht="15" customHeight="1">
      <c r="A184" s="2312" t="s">
        <v>1235</v>
      </c>
      <c r="B184" s="2313"/>
      <c r="C184" s="2313"/>
      <c r="D184" s="2313"/>
      <c r="E184" s="2313"/>
      <c r="F184" s="2313"/>
      <c r="G184" s="289"/>
    </row>
    <row r="185" spans="1:7" ht="30">
      <c r="A185" s="1024" t="s">
        <v>5344</v>
      </c>
      <c r="B185" s="1024" t="s">
        <v>5345</v>
      </c>
      <c r="C185" s="1025" t="s">
        <v>1232</v>
      </c>
      <c r="D185" s="1024" t="s">
        <v>5346</v>
      </c>
      <c r="E185" s="1021" t="s">
        <v>5347</v>
      </c>
      <c r="F185" s="1023" t="s">
        <v>11</v>
      </c>
      <c r="G185" s="289"/>
    </row>
    <row r="186" spans="1:7" ht="15" customHeight="1">
      <c r="A186" s="712" t="s">
        <v>5458</v>
      </c>
      <c r="B186" s="649">
        <v>100</v>
      </c>
      <c r="C186" s="649">
        <v>25</v>
      </c>
      <c r="D186" s="650" t="s">
        <v>5350</v>
      </c>
      <c r="E186" s="1036">
        <v>28243.200000000001</v>
      </c>
      <c r="F186" s="577">
        <f t="shared" si="7"/>
        <v>28243.200000000001</v>
      </c>
      <c r="G186" s="289"/>
    </row>
    <row r="187" spans="1:7" ht="15" customHeight="1">
      <c r="A187" s="712" t="s">
        <v>5459</v>
      </c>
      <c r="B187" s="649">
        <v>125</v>
      </c>
      <c r="C187" s="649">
        <v>25</v>
      </c>
      <c r="D187" s="650" t="s">
        <v>5350</v>
      </c>
      <c r="E187" s="1036">
        <v>56041.2</v>
      </c>
      <c r="F187" s="577">
        <f t="shared" si="7"/>
        <v>56041.2</v>
      </c>
      <c r="G187" s="289"/>
    </row>
    <row r="188" spans="1:7" ht="15" customHeight="1">
      <c r="A188" s="712" t="s">
        <v>5460</v>
      </c>
      <c r="B188" s="649">
        <v>150</v>
      </c>
      <c r="C188" s="649">
        <v>25</v>
      </c>
      <c r="D188" s="650" t="s">
        <v>5350</v>
      </c>
      <c r="E188" s="1036">
        <v>75049.2</v>
      </c>
      <c r="F188" s="577">
        <f t="shared" si="7"/>
        <v>75049.2</v>
      </c>
      <c r="G188" s="289"/>
    </row>
    <row r="189" spans="1:7" ht="15" customHeight="1">
      <c r="A189" s="2314" t="s">
        <v>1236</v>
      </c>
      <c r="B189" s="2314"/>
      <c r="C189" s="2314"/>
      <c r="D189" s="2314"/>
      <c r="E189" s="2314"/>
      <c r="F189" s="2312"/>
      <c r="G189" s="289"/>
    </row>
    <row r="190" spans="1:7" ht="30">
      <c r="A190" s="1024" t="s">
        <v>5344</v>
      </c>
      <c r="B190" s="1024" t="s">
        <v>5345</v>
      </c>
      <c r="C190" s="1025" t="s">
        <v>1232</v>
      </c>
      <c r="D190" s="1024" t="s">
        <v>5346</v>
      </c>
      <c r="E190" s="1021" t="s">
        <v>5347</v>
      </c>
      <c r="F190" s="1023" t="s">
        <v>11</v>
      </c>
      <c r="G190" s="289"/>
    </row>
    <row r="191" spans="1:7" ht="15" customHeight="1">
      <c r="A191" s="712" t="s">
        <v>5461</v>
      </c>
      <c r="B191" s="649">
        <v>200</v>
      </c>
      <c r="C191" s="649">
        <v>25</v>
      </c>
      <c r="D191" s="650" t="s">
        <v>5350</v>
      </c>
      <c r="E191" s="1036">
        <v>156817.19999999998</v>
      </c>
      <c r="F191" s="577">
        <f t="shared" si="7"/>
        <v>156817.19999999998</v>
      </c>
      <c r="G191" s="289"/>
    </row>
    <row r="192" spans="1:7" ht="15" customHeight="1">
      <c r="A192" s="712" t="s">
        <v>5462</v>
      </c>
      <c r="B192" s="649">
        <v>250</v>
      </c>
      <c r="C192" s="649">
        <v>25</v>
      </c>
      <c r="D192" s="650" t="s">
        <v>5350</v>
      </c>
      <c r="E192" s="651" t="s">
        <v>5360</v>
      </c>
      <c r="F192" s="577" t="str">
        <f>E192</f>
        <v>По запросу</v>
      </c>
      <c r="G192" s="289"/>
    </row>
    <row r="193" spans="1:7" ht="15" customHeight="1">
      <c r="A193" s="712" t="s">
        <v>5463</v>
      </c>
      <c r="B193" s="649">
        <v>300</v>
      </c>
      <c r="C193" s="649">
        <v>25</v>
      </c>
      <c r="D193" s="650" t="s">
        <v>5350</v>
      </c>
      <c r="E193" s="651" t="s">
        <v>5360</v>
      </c>
      <c r="F193" s="577" t="str">
        <f>E193</f>
        <v>По запросу</v>
      </c>
      <c r="G193" s="289"/>
    </row>
    <row r="194" spans="1:7" ht="15" customHeight="1">
      <c r="A194" s="712" t="s">
        <v>5464</v>
      </c>
      <c r="B194" s="649">
        <v>400</v>
      </c>
      <c r="C194" s="649">
        <v>25</v>
      </c>
      <c r="D194" s="650" t="s">
        <v>5350</v>
      </c>
      <c r="E194" s="651" t="s">
        <v>5360</v>
      </c>
      <c r="F194" s="577" t="str">
        <f t="shared" ref="F194:F201" si="8">E194</f>
        <v>По запросу</v>
      </c>
      <c r="G194" s="289"/>
    </row>
    <row r="195" spans="1:7" ht="15" customHeight="1">
      <c r="A195" s="712" t="s">
        <v>5465</v>
      </c>
      <c r="B195" s="649">
        <v>500</v>
      </c>
      <c r="C195" s="649">
        <v>40</v>
      </c>
      <c r="D195" s="650" t="s">
        <v>5350</v>
      </c>
      <c r="E195" s="651" t="s">
        <v>5360</v>
      </c>
      <c r="F195" s="577" t="str">
        <f t="shared" si="8"/>
        <v>По запросу</v>
      </c>
      <c r="G195" s="289"/>
    </row>
    <row r="196" spans="1:7" ht="15" customHeight="1">
      <c r="A196" s="712" t="s">
        <v>5466</v>
      </c>
      <c r="B196" s="649">
        <v>600</v>
      </c>
      <c r="C196" s="649">
        <v>40</v>
      </c>
      <c r="D196" s="650" t="s">
        <v>5350</v>
      </c>
      <c r="E196" s="651" t="s">
        <v>5360</v>
      </c>
      <c r="F196" s="577" t="str">
        <f t="shared" si="8"/>
        <v>По запросу</v>
      </c>
      <c r="G196" s="289"/>
    </row>
    <row r="197" spans="1:7" ht="15" customHeight="1">
      <c r="A197" s="712" t="s">
        <v>5467</v>
      </c>
      <c r="B197" s="649">
        <v>700</v>
      </c>
      <c r="C197" s="649">
        <v>40</v>
      </c>
      <c r="D197" s="650" t="s">
        <v>5350</v>
      </c>
      <c r="E197" s="651" t="s">
        <v>5360</v>
      </c>
      <c r="F197" s="577" t="str">
        <f t="shared" si="8"/>
        <v>По запросу</v>
      </c>
      <c r="G197" s="289"/>
    </row>
    <row r="198" spans="1:7" ht="15" customHeight="1">
      <c r="A198" s="712" t="s">
        <v>5468</v>
      </c>
      <c r="B198" s="649">
        <v>800</v>
      </c>
      <c r="C198" s="649">
        <v>40</v>
      </c>
      <c r="D198" s="650" t="s">
        <v>5350</v>
      </c>
      <c r="E198" s="651" t="s">
        <v>5360</v>
      </c>
      <c r="F198" s="577" t="str">
        <f t="shared" si="8"/>
        <v>По запросу</v>
      </c>
      <c r="G198" s="289"/>
    </row>
    <row r="199" spans="1:7" ht="15" customHeight="1">
      <c r="A199" s="712" t="s">
        <v>5469</v>
      </c>
      <c r="B199" s="649">
        <v>900</v>
      </c>
      <c r="C199" s="649">
        <v>40</v>
      </c>
      <c r="D199" s="650" t="s">
        <v>5350</v>
      </c>
      <c r="E199" s="651" t="s">
        <v>5360</v>
      </c>
      <c r="F199" s="577" t="str">
        <f t="shared" si="8"/>
        <v>По запросу</v>
      </c>
      <c r="G199" s="289"/>
    </row>
    <row r="200" spans="1:7" ht="15" customHeight="1">
      <c r="A200" s="712" t="s">
        <v>5470</v>
      </c>
      <c r="B200" s="649">
        <v>1000</v>
      </c>
      <c r="C200" s="649">
        <v>40</v>
      </c>
      <c r="D200" s="650" t="s">
        <v>5350</v>
      </c>
      <c r="E200" s="651" t="s">
        <v>5360</v>
      </c>
      <c r="F200" s="577" t="str">
        <f t="shared" si="8"/>
        <v>По запросу</v>
      </c>
      <c r="G200" s="289"/>
    </row>
    <row r="201" spans="1:7" ht="15" customHeight="1">
      <c r="A201" s="713" t="s">
        <v>5471</v>
      </c>
      <c r="B201" s="649">
        <v>1200</v>
      </c>
      <c r="C201" s="649">
        <v>40</v>
      </c>
      <c r="D201" s="650" t="s">
        <v>5350</v>
      </c>
      <c r="E201" s="651" t="s">
        <v>5360</v>
      </c>
      <c r="F201" s="577" t="str">
        <f t="shared" si="8"/>
        <v>По запросу</v>
      </c>
      <c r="G201" s="289"/>
    </row>
    <row r="202" spans="1:7" ht="15.75" customHeight="1">
      <c r="A202" s="2312" t="s">
        <v>1237</v>
      </c>
      <c r="B202" s="2313"/>
      <c r="C202" s="2313"/>
      <c r="D202" s="2313"/>
      <c r="E202" s="2313"/>
      <c r="F202" s="2313"/>
      <c r="G202" s="289"/>
    </row>
    <row r="203" spans="1:7" ht="15" customHeight="1">
      <c r="A203" s="714" t="s">
        <v>5472</v>
      </c>
      <c r="B203" s="649">
        <v>100</v>
      </c>
      <c r="C203" s="649">
        <v>25</v>
      </c>
      <c r="D203" s="650" t="s">
        <v>5350</v>
      </c>
      <c r="E203" s="1036">
        <v>53551.199999999997</v>
      </c>
      <c r="F203" s="577">
        <f>E203-E203*$B$3/100</f>
        <v>53551.199999999997</v>
      </c>
      <c r="G203" s="289"/>
    </row>
    <row r="204" spans="1:7" ht="15" customHeight="1">
      <c r="A204" s="712" t="s">
        <v>5473</v>
      </c>
      <c r="B204" s="649">
        <v>125</v>
      </c>
      <c r="C204" s="649">
        <v>25</v>
      </c>
      <c r="D204" s="650" t="s">
        <v>5350</v>
      </c>
      <c r="E204" s="1036">
        <v>103431.59999999999</v>
      </c>
      <c r="F204" s="577">
        <f>E204-E204*$B$3/100</f>
        <v>103431.59999999999</v>
      </c>
      <c r="G204" s="289"/>
    </row>
    <row r="205" spans="1:7" ht="15" customHeight="1">
      <c r="A205" s="712" t="s">
        <v>5474</v>
      </c>
      <c r="B205" s="649">
        <v>150</v>
      </c>
      <c r="C205" s="649">
        <v>25</v>
      </c>
      <c r="D205" s="650" t="s">
        <v>5350</v>
      </c>
      <c r="E205" s="1036">
        <v>122196</v>
      </c>
      <c r="F205" s="577">
        <f>E205-E205*$B$3/100</f>
        <v>122196</v>
      </c>
      <c r="G205" s="289"/>
    </row>
    <row r="206" spans="1:7" ht="15" customHeight="1">
      <c r="A206" s="712" t="s">
        <v>5475</v>
      </c>
      <c r="B206" s="649">
        <v>200</v>
      </c>
      <c r="C206" s="649">
        <v>25</v>
      </c>
      <c r="D206" s="650" t="s">
        <v>5350</v>
      </c>
      <c r="E206" s="1036">
        <v>195327.3</v>
      </c>
      <c r="F206" s="577">
        <f>E206-E206*$B$3/100</f>
        <v>195327.3</v>
      </c>
      <c r="G206" s="289"/>
    </row>
    <row r="207" spans="1:7" ht="15" customHeight="1">
      <c r="A207" s="712" t="s">
        <v>5476</v>
      </c>
      <c r="B207" s="649">
        <v>250</v>
      </c>
      <c r="C207" s="649">
        <v>25</v>
      </c>
      <c r="D207" s="650" t="s">
        <v>5350</v>
      </c>
      <c r="E207" s="651" t="s">
        <v>5360</v>
      </c>
      <c r="F207" s="577" t="str">
        <f>E207</f>
        <v>По запросу</v>
      </c>
      <c r="G207" s="289"/>
    </row>
    <row r="208" spans="1:7" ht="15" customHeight="1">
      <c r="A208" s="712" t="s">
        <v>5477</v>
      </c>
      <c r="B208" s="649">
        <v>300</v>
      </c>
      <c r="C208" s="649">
        <v>25</v>
      </c>
      <c r="D208" s="650" t="s">
        <v>5350</v>
      </c>
      <c r="E208" s="651" t="s">
        <v>5360</v>
      </c>
      <c r="F208" s="577" t="str">
        <f>E208</f>
        <v>По запросу</v>
      </c>
      <c r="G208" s="289"/>
    </row>
    <row r="209" spans="1:7" ht="15" customHeight="1">
      <c r="A209" s="712" t="s">
        <v>5478</v>
      </c>
      <c r="B209" s="649">
        <v>350</v>
      </c>
      <c r="C209" s="649">
        <v>25</v>
      </c>
      <c r="D209" s="650" t="s">
        <v>5350</v>
      </c>
      <c r="E209" s="651" t="s">
        <v>5360</v>
      </c>
      <c r="F209" s="577" t="str">
        <f t="shared" ref="F209:F217" si="9">E209</f>
        <v>По запросу</v>
      </c>
      <c r="G209" s="289"/>
    </row>
    <row r="210" spans="1:7" ht="15" customHeight="1">
      <c r="A210" s="712" t="s">
        <v>5479</v>
      </c>
      <c r="B210" s="649">
        <v>400</v>
      </c>
      <c r="C210" s="649">
        <v>25</v>
      </c>
      <c r="D210" s="650" t="s">
        <v>5350</v>
      </c>
      <c r="E210" s="651" t="s">
        <v>5360</v>
      </c>
      <c r="F210" s="577" t="str">
        <f t="shared" si="9"/>
        <v>По запросу</v>
      </c>
      <c r="G210" s="289"/>
    </row>
    <row r="211" spans="1:7" ht="15" customHeight="1">
      <c r="A211" s="712" t="s">
        <v>5480</v>
      </c>
      <c r="B211" s="649">
        <v>500</v>
      </c>
      <c r="C211" s="649">
        <v>40</v>
      </c>
      <c r="D211" s="650" t="s">
        <v>5350</v>
      </c>
      <c r="E211" s="1020" t="s">
        <v>1318</v>
      </c>
      <c r="F211" s="577" t="str">
        <f t="shared" si="9"/>
        <v>По запросу</v>
      </c>
      <c r="G211" s="289"/>
    </row>
    <row r="212" spans="1:7" ht="15" customHeight="1">
      <c r="A212" s="712" t="s">
        <v>5481</v>
      </c>
      <c r="B212" s="649">
        <v>600</v>
      </c>
      <c r="C212" s="649">
        <v>40</v>
      </c>
      <c r="D212" s="650" t="s">
        <v>5350</v>
      </c>
      <c r="E212" s="651" t="s">
        <v>5360</v>
      </c>
      <c r="F212" s="577" t="str">
        <f t="shared" si="9"/>
        <v>По запросу</v>
      </c>
      <c r="G212" s="289"/>
    </row>
    <row r="213" spans="1:7" ht="15" customHeight="1">
      <c r="A213" s="712" t="s">
        <v>5482</v>
      </c>
      <c r="B213" s="649">
        <v>700</v>
      </c>
      <c r="C213" s="649">
        <v>40</v>
      </c>
      <c r="D213" s="650" t="s">
        <v>5350</v>
      </c>
      <c r="E213" s="651" t="s">
        <v>5360</v>
      </c>
      <c r="F213" s="577" t="str">
        <f t="shared" si="9"/>
        <v>По запросу</v>
      </c>
      <c r="G213" s="289"/>
    </row>
    <row r="214" spans="1:7" ht="15" customHeight="1">
      <c r="A214" s="712" t="s">
        <v>5483</v>
      </c>
      <c r="B214" s="649">
        <v>800</v>
      </c>
      <c r="C214" s="649">
        <v>40</v>
      </c>
      <c r="D214" s="650" t="s">
        <v>5350</v>
      </c>
      <c r="E214" s="651" t="s">
        <v>5360</v>
      </c>
      <c r="F214" s="577" t="str">
        <f t="shared" si="9"/>
        <v>По запросу</v>
      </c>
      <c r="G214" s="289"/>
    </row>
    <row r="215" spans="1:7" ht="15" customHeight="1">
      <c r="A215" s="712" t="s">
        <v>5484</v>
      </c>
      <c r="B215" s="649">
        <v>900</v>
      </c>
      <c r="C215" s="649">
        <v>40</v>
      </c>
      <c r="D215" s="650" t="s">
        <v>5350</v>
      </c>
      <c r="E215" s="651" t="s">
        <v>5360</v>
      </c>
      <c r="F215" s="577" t="str">
        <f t="shared" si="9"/>
        <v>По запросу</v>
      </c>
      <c r="G215" s="289"/>
    </row>
    <row r="216" spans="1:7" ht="15" customHeight="1">
      <c r="A216" s="712" t="s">
        <v>5485</v>
      </c>
      <c r="B216" s="649">
        <v>1000</v>
      </c>
      <c r="C216" s="649">
        <v>40</v>
      </c>
      <c r="D216" s="650" t="s">
        <v>5350</v>
      </c>
      <c r="E216" s="651" t="s">
        <v>5360</v>
      </c>
      <c r="F216" s="577" t="str">
        <f t="shared" si="9"/>
        <v>По запросу</v>
      </c>
      <c r="G216" s="289"/>
    </row>
    <row r="217" spans="1:7" ht="15" customHeight="1">
      <c r="A217" s="712" t="s">
        <v>5486</v>
      </c>
      <c r="B217" s="649">
        <v>1200</v>
      </c>
      <c r="C217" s="649">
        <v>40</v>
      </c>
      <c r="D217" s="650" t="s">
        <v>5350</v>
      </c>
      <c r="E217" s="651" t="s">
        <v>5360</v>
      </c>
      <c r="F217" s="577" t="str">
        <f t="shared" si="9"/>
        <v>По запросу</v>
      </c>
      <c r="G217" s="289"/>
    </row>
    <row r="218" spans="1:7" ht="15" customHeight="1">
      <c r="A218" s="2312" t="s">
        <v>1250</v>
      </c>
      <c r="B218" s="2313"/>
      <c r="C218" s="2313"/>
      <c r="D218" s="2313"/>
      <c r="E218" s="2313"/>
      <c r="F218" s="2313"/>
      <c r="G218" s="289"/>
    </row>
    <row r="219" spans="1:7" ht="30">
      <c r="A219" s="1024" t="s">
        <v>5344</v>
      </c>
      <c r="B219" s="1024" t="s">
        <v>5345</v>
      </c>
      <c r="C219" s="1025" t="s">
        <v>1232</v>
      </c>
      <c r="D219" s="1024" t="s">
        <v>5346</v>
      </c>
      <c r="E219" s="1021" t="s">
        <v>5347</v>
      </c>
      <c r="F219" s="1023" t="s">
        <v>11</v>
      </c>
      <c r="G219" s="289"/>
    </row>
    <row r="220" spans="1:7" ht="15" customHeight="1">
      <c r="A220" s="712" t="s">
        <v>1881</v>
      </c>
      <c r="B220" s="649">
        <v>15</v>
      </c>
      <c r="C220" s="649">
        <v>40</v>
      </c>
      <c r="D220" s="650" t="s">
        <v>5399</v>
      </c>
      <c r="E220" s="1036">
        <v>7888.7999999999993</v>
      </c>
      <c r="F220" s="577">
        <f t="shared" ref="F220:F240" si="10">E220-E220*$B$3/100</f>
        <v>7888.7999999999993</v>
      </c>
      <c r="G220" s="289"/>
    </row>
    <row r="221" spans="1:7" ht="15" customHeight="1">
      <c r="A221" s="712" t="s">
        <v>1882</v>
      </c>
      <c r="B221" s="649">
        <v>20</v>
      </c>
      <c r="C221" s="649">
        <v>40</v>
      </c>
      <c r="D221" s="650" t="s">
        <v>5399</v>
      </c>
      <c r="E221" s="1036">
        <v>8714.4</v>
      </c>
      <c r="F221" s="577">
        <f t="shared" si="10"/>
        <v>8714.4</v>
      </c>
      <c r="G221" s="289"/>
    </row>
    <row r="222" spans="1:7" ht="15" customHeight="1">
      <c r="A222" s="712" t="s">
        <v>1883</v>
      </c>
      <c r="B222" s="649">
        <v>25</v>
      </c>
      <c r="C222" s="649">
        <v>40</v>
      </c>
      <c r="D222" s="650" t="s">
        <v>5399</v>
      </c>
      <c r="E222" s="1036">
        <v>9285.6</v>
      </c>
      <c r="F222" s="577">
        <f t="shared" si="10"/>
        <v>9285.6</v>
      </c>
      <c r="G222" s="289"/>
    </row>
    <row r="223" spans="1:7" ht="15" customHeight="1">
      <c r="A223" s="712" t="s">
        <v>1884</v>
      </c>
      <c r="B223" s="649">
        <v>32</v>
      </c>
      <c r="C223" s="649">
        <v>40</v>
      </c>
      <c r="D223" s="650" t="s">
        <v>5399</v>
      </c>
      <c r="E223" s="1036">
        <v>9610.7999999999993</v>
      </c>
      <c r="F223" s="577">
        <f t="shared" si="10"/>
        <v>9610.7999999999993</v>
      </c>
      <c r="G223" s="289"/>
    </row>
    <row r="224" spans="1:7" ht="15" customHeight="1">
      <c r="A224" s="712" t="s">
        <v>1885</v>
      </c>
      <c r="B224" s="649">
        <v>40</v>
      </c>
      <c r="C224" s="649">
        <v>40</v>
      </c>
      <c r="D224" s="650" t="s">
        <v>5399</v>
      </c>
      <c r="E224" s="1036">
        <v>12867.6</v>
      </c>
      <c r="F224" s="577">
        <f t="shared" si="10"/>
        <v>12867.6</v>
      </c>
      <c r="G224" s="289"/>
    </row>
    <row r="225" spans="1:7" ht="15" customHeight="1">
      <c r="A225" s="712" t="s">
        <v>1886</v>
      </c>
      <c r="B225" s="649">
        <v>50</v>
      </c>
      <c r="C225" s="649">
        <v>16</v>
      </c>
      <c r="D225" s="650" t="s">
        <v>5399</v>
      </c>
      <c r="E225" s="1036">
        <v>16000.8</v>
      </c>
      <c r="F225" s="577">
        <f t="shared" si="10"/>
        <v>16000.8</v>
      </c>
      <c r="G225" s="289"/>
    </row>
    <row r="226" spans="1:7" ht="15" customHeight="1">
      <c r="A226" s="712" t="s">
        <v>1887</v>
      </c>
      <c r="B226" s="649">
        <v>65</v>
      </c>
      <c r="C226" s="649">
        <v>16</v>
      </c>
      <c r="D226" s="650" t="s">
        <v>5399</v>
      </c>
      <c r="E226" s="1036">
        <v>22537.200000000001</v>
      </c>
      <c r="F226" s="577">
        <f t="shared" si="10"/>
        <v>22537.200000000001</v>
      </c>
      <c r="G226" s="289"/>
    </row>
    <row r="227" spans="1:7" ht="15" customHeight="1">
      <c r="A227" s="712" t="s">
        <v>1888</v>
      </c>
      <c r="B227" s="649">
        <v>80</v>
      </c>
      <c r="C227" s="649">
        <v>16</v>
      </c>
      <c r="D227" s="650" t="s">
        <v>5399</v>
      </c>
      <c r="E227" s="1036">
        <v>29996.399999999998</v>
      </c>
      <c r="F227" s="577">
        <f t="shared" si="10"/>
        <v>29996.399999999998</v>
      </c>
      <c r="G227" s="289"/>
    </row>
    <row r="228" spans="1:7" ht="15" customHeight="1">
      <c r="A228" s="712" t="s">
        <v>1889</v>
      </c>
      <c r="B228" s="649">
        <v>50</v>
      </c>
      <c r="C228" s="649">
        <v>25</v>
      </c>
      <c r="D228" s="650" t="s">
        <v>5399</v>
      </c>
      <c r="E228" s="1036">
        <v>16832.399999999998</v>
      </c>
      <c r="F228" s="577">
        <f t="shared" si="10"/>
        <v>16832.399999999998</v>
      </c>
      <c r="G228" s="289"/>
    </row>
    <row r="229" spans="1:7" ht="15" customHeight="1">
      <c r="A229" s="712" t="s">
        <v>1890</v>
      </c>
      <c r="B229" s="649">
        <v>65</v>
      </c>
      <c r="C229" s="649">
        <v>25</v>
      </c>
      <c r="D229" s="650" t="s">
        <v>5399</v>
      </c>
      <c r="E229" s="1036">
        <v>23320.799999999999</v>
      </c>
      <c r="F229" s="577">
        <f t="shared" si="10"/>
        <v>23320.799999999999</v>
      </c>
      <c r="G229" s="289"/>
    </row>
    <row r="230" spans="1:7" ht="15" customHeight="1">
      <c r="A230" s="712" t="s">
        <v>1891</v>
      </c>
      <c r="B230" s="649">
        <v>80</v>
      </c>
      <c r="C230" s="649">
        <v>25</v>
      </c>
      <c r="D230" s="650" t="s">
        <v>5399</v>
      </c>
      <c r="E230" s="1036">
        <v>30190.799999999999</v>
      </c>
      <c r="F230" s="577">
        <f t="shared" si="10"/>
        <v>30190.799999999999</v>
      </c>
      <c r="G230" s="289"/>
    </row>
    <row r="231" spans="1:7" ht="15" customHeight="1">
      <c r="A231" s="2312" t="s">
        <v>1244</v>
      </c>
      <c r="B231" s="2313"/>
      <c r="C231" s="2313"/>
      <c r="D231" s="2313"/>
      <c r="E231" s="2313"/>
      <c r="F231" s="2313"/>
      <c r="G231" s="289"/>
    </row>
    <row r="232" spans="1:7" ht="30">
      <c r="A232" s="1024" t="s">
        <v>5344</v>
      </c>
      <c r="B232" s="1024" t="s">
        <v>5345</v>
      </c>
      <c r="C232" s="1025" t="s">
        <v>1232</v>
      </c>
      <c r="D232" s="1024" t="s">
        <v>5346</v>
      </c>
      <c r="E232" s="1021" t="s">
        <v>5347</v>
      </c>
      <c r="F232" s="1023" t="s">
        <v>11</v>
      </c>
      <c r="G232" s="289"/>
    </row>
    <row r="233" spans="1:7" ht="15" customHeight="1">
      <c r="A233" s="712" t="s">
        <v>5487</v>
      </c>
      <c r="B233" s="649">
        <v>100</v>
      </c>
      <c r="C233" s="649">
        <v>16</v>
      </c>
      <c r="D233" s="650" t="s">
        <v>5399</v>
      </c>
      <c r="E233" s="1036">
        <v>40837.199999999997</v>
      </c>
      <c r="F233" s="577">
        <f t="shared" si="10"/>
        <v>40837.199999999997</v>
      </c>
      <c r="G233" s="289"/>
    </row>
    <row r="234" spans="1:7" ht="15" customHeight="1">
      <c r="A234" s="712" t="s">
        <v>5488</v>
      </c>
      <c r="B234" s="649">
        <v>125</v>
      </c>
      <c r="C234" s="649">
        <v>16</v>
      </c>
      <c r="D234" s="650" t="s">
        <v>5399</v>
      </c>
      <c r="E234" s="1036">
        <v>75567.599999999991</v>
      </c>
      <c r="F234" s="577">
        <f t="shared" si="10"/>
        <v>75567.599999999991</v>
      </c>
      <c r="G234" s="289"/>
    </row>
    <row r="235" spans="1:7" ht="15" customHeight="1">
      <c r="A235" s="712" t="s">
        <v>5489</v>
      </c>
      <c r="B235" s="649">
        <v>150</v>
      </c>
      <c r="C235" s="649">
        <v>16</v>
      </c>
      <c r="D235" s="650" t="s">
        <v>5399</v>
      </c>
      <c r="E235" s="1036">
        <v>100276.8</v>
      </c>
      <c r="F235" s="577">
        <f t="shared" si="10"/>
        <v>100276.8</v>
      </c>
      <c r="G235" s="289"/>
    </row>
    <row r="236" spans="1:7" ht="15" customHeight="1">
      <c r="A236" s="712" t="s">
        <v>1892</v>
      </c>
      <c r="B236" s="649">
        <v>200</v>
      </c>
      <c r="C236" s="649">
        <v>16</v>
      </c>
      <c r="D236" s="650" t="s">
        <v>5399</v>
      </c>
      <c r="E236" s="1036">
        <v>175387.19999999998</v>
      </c>
      <c r="F236" s="577">
        <f t="shared" si="10"/>
        <v>175387.19999999998</v>
      </c>
      <c r="G236" s="289"/>
    </row>
    <row r="237" spans="1:7" ht="15" customHeight="1">
      <c r="A237" s="712" t="s">
        <v>5490</v>
      </c>
      <c r="B237" s="649">
        <v>100</v>
      </c>
      <c r="C237" s="649">
        <v>25</v>
      </c>
      <c r="D237" s="650" t="s">
        <v>5399</v>
      </c>
      <c r="E237" s="1036">
        <v>42987.6</v>
      </c>
      <c r="F237" s="577">
        <f t="shared" si="10"/>
        <v>42987.6</v>
      </c>
      <c r="G237" s="289"/>
    </row>
    <row r="238" spans="1:7" ht="15" customHeight="1">
      <c r="A238" s="712" t="s">
        <v>5491</v>
      </c>
      <c r="B238" s="649">
        <v>125</v>
      </c>
      <c r="C238" s="649">
        <v>25</v>
      </c>
      <c r="D238" s="650" t="s">
        <v>5399</v>
      </c>
      <c r="E238" s="1036">
        <v>76984.800000000003</v>
      </c>
      <c r="F238" s="577">
        <f t="shared" si="10"/>
        <v>76984.800000000003</v>
      </c>
      <c r="G238" s="289"/>
    </row>
    <row r="239" spans="1:7" ht="15" customHeight="1">
      <c r="A239" s="712" t="s">
        <v>5492</v>
      </c>
      <c r="B239" s="649">
        <v>150</v>
      </c>
      <c r="C239" s="649">
        <v>25</v>
      </c>
      <c r="D239" s="650" t="s">
        <v>5399</v>
      </c>
      <c r="E239" s="1036">
        <v>111922.8</v>
      </c>
      <c r="F239" s="577">
        <f t="shared" si="10"/>
        <v>111922.8</v>
      </c>
      <c r="G239" s="289"/>
    </row>
    <row r="240" spans="1:7" ht="15" customHeight="1">
      <c r="A240" s="712" t="s">
        <v>5493</v>
      </c>
      <c r="B240" s="649">
        <v>200</v>
      </c>
      <c r="C240" s="649">
        <v>25</v>
      </c>
      <c r="D240" s="650" t="s">
        <v>5399</v>
      </c>
      <c r="E240" s="1036">
        <v>183129.60000000001</v>
      </c>
      <c r="F240" s="577">
        <f t="shared" si="10"/>
        <v>183129.60000000001</v>
      </c>
      <c r="G240" s="289"/>
    </row>
    <row r="241" spans="1:7" ht="15.75" customHeight="1">
      <c r="A241" s="2312" t="s">
        <v>1251</v>
      </c>
      <c r="B241" s="2313"/>
      <c r="C241" s="2313"/>
      <c r="D241" s="2313"/>
      <c r="E241" s="2313"/>
      <c r="F241" s="2313"/>
      <c r="G241" s="289"/>
    </row>
    <row r="242" spans="1:7" ht="15" customHeight="1">
      <c r="A242" s="716" t="s">
        <v>5494</v>
      </c>
      <c r="B242" s="649">
        <v>100</v>
      </c>
      <c r="C242" s="649">
        <v>16</v>
      </c>
      <c r="D242" s="650" t="s">
        <v>5399</v>
      </c>
      <c r="E242" s="1036">
        <v>66145.2</v>
      </c>
      <c r="F242" s="577">
        <f>E242-E242*$B$3/100</f>
        <v>66145.2</v>
      </c>
      <c r="G242" s="289"/>
    </row>
    <row r="243" spans="1:7" ht="15" customHeight="1">
      <c r="A243" s="714" t="s">
        <v>5495</v>
      </c>
      <c r="B243" s="649">
        <v>125</v>
      </c>
      <c r="C243" s="649">
        <v>16</v>
      </c>
      <c r="D243" s="650" t="s">
        <v>5399</v>
      </c>
      <c r="E243" s="1036">
        <v>122470.79999999999</v>
      </c>
      <c r="F243" s="577">
        <f>E243-E243*$B$3/100</f>
        <v>122470.79999999999</v>
      </c>
      <c r="G243" s="289"/>
    </row>
    <row r="244" spans="1:7" ht="15" customHeight="1">
      <c r="A244" s="712" t="s">
        <v>5496</v>
      </c>
      <c r="B244" s="649">
        <v>150</v>
      </c>
      <c r="C244" s="649">
        <v>16</v>
      </c>
      <c r="D244" s="650" t="s">
        <v>5399</v>
      </c>
      <c r="E244" s="1036">
        <v>149611.19999999998</v>
      </c>
      <c r="F244" s="577">
        <f>E244-E244*$B$3/100</f>
        <v>149611.19999999998</v>
      </c>
      <c r="G244" s="289"/>
    </row>
    <row r="245" spans="1:7" ht="15" customHeight="1">
      <c r="A245" s="712" t="s">
        <v>5497</v>
      </c>
      <c r="B245" s="649">
        <v>200</v>
      </c>
      <c r="C245" s="649">
        <v>16</v>
      </c>
      <c r="D245" s="650" t="s">
        <v>5399</v>
      </c>
      <c r="E245" s="1036">
        <v>213897.3</v>
      </c>
      <c r="F245" s="577">
        <f>E245-E245*$B$3/100</f>
        <v>213897.3</v>
      </c>
      <c r="G245" s="289"/>
    </row>
    <row r="246" spans="1:7" ht="15" customHeight="1">
      <c r="A246" s="712" t="s">
        <v>5498</v>
      </c>
      <c r="B246" s="649">
        <v>100</v>
      </c>
      <c r="C246" s="649">
        <v>25</v>
      </c>
      <c r="D246" s="650" t="s">
        <v>5399</v>
      </c>
      <c r="E246" s="1038" t="s">
        <v>1318</v>
      </c>
      <c r="F246" s="577" t="str">
        <f>E246</f>
        <v>По запросу</v>
      </c>
      <c r="G246" s="289"/>
    </row>
    <row r="247" spans="1:7" ht="15" customHeight="1">
      <c r="A247" s="712" t="s">
        <v>5499</v>
      </c>
      <c r="B247" s="649">
        <v>125</v>
      </c>
      <c r="C247" s="649">
        <v>25</v>
      </c>
      <c r="D247" s="650" t="s">
        <v>5399</v>
      </c>
      <c r="E247" s="1038" t="s">
        <v>1318</v>
      </c>
      <c r="F247" s="577" t="str">
        <f>E247</f>
        <v>По запросу</v>
      </c>
      <c r="G247" s="289"/>
    </row>
    <row r="248" spans="1:7" ht="15" customHeight="1">
      <c r="A248" s="712" t="s">
        <v>5500</v>
      </c>
      <c r="B248" s="649">
        <v>150</v>
      </c>
      <c r="C248" s="649">
        <v>25</v>
      </c>
      <c r="D248" s="650" t="s">
        <v>5399</v>
      </c>
      <c r="E248" s="1038" t="s">
        <v>1318</v>
      </c>
      <c r="F248" s="577" t="str">
        <f>E248</f>
        <v>По запросу</v>
      </c>
      <c r="G248" s="289"/>
    </row>
    <row r="249" spans="1:7" ht="15" customHeight="1">
      <c r="A249" s="712" t="s">
        <v>5501</v>
      </c>
      <c r="B249" s="649">
        <v>200</v>
      </c>
      <c r="C249" s="649">
        <v>25</v>
      </c>
      <c r="D249" s="650" t="s">
        <v>5399</v>
      </c>
      <c r="E249" s="1038" t="s">
        <v>1318</v>
      </c>
      <c r="F249" s="577" t="str">
        <f>E249</f>
        <v>По запросу</v>
      </c>
      <c r="G249" s="289"/>
    </row>
    <row r="250" spans="1:7">
      <c r="A250" s="2321" t="s">
        <v>1603</v>
      </c>
      <c r="B250" s="2321"/>
      <c r="C250" s="2321"/>
      <c r="D250" s="2321"/>
      <c r="E250" s="2321"/>
      <c r="F250" s="2321"/>
      <c r="G250" s="289"/>
    </row>
    <row r="251" spans="1:7">
      <c r="A251" s="2337" t="s">
        <v>5502</v>
      </c>
      <c r="B251" s="2337"/>
      <c r="C251" s="2337"/>
      <c r="D251" s="2337"/>
      <c r="E251" s="2337"/>
      <c r="G251" s="289"/>
    </row>
    <row r="252" spans="1:7">
      <c r="A252" s="2317" t="s">
        <v>1252</v>
      </c>
      <c r="B252" s="2317"/>
      <c r="C252" s="2317"/>
      <c r="D252" s="2317"/>
      <c r="E252" s="2317"/>
      <c r="G252" s="289"/>
    </row>
    <row r="253" spans="1:7" ht="13.7" customHeight="1">
      <c r="A253" s="2311" t="s">
        <v>1253</v>
      </c>
      <c r="B253" s="2311"/>
      <c r="C253" s="2311"/>
      <c r="D253" s="2311"/>
      <c r="E253" s="2311"/>
      <c r="G253" s="289"/>
    </row>
    <row r="254" spans="1:7">
      <c r="A254" s="2334" t="s">
        <v>1254</v>
      </c>
      <c r="B254" s="2334"/>
      <c r="C254" s="2334"/>
      <c r="D254" s="2334"/>
      <c r="E254" s="2334"/>
      <c r="G254" s="289"/>
    </row>
    <row r="255" spans="1:7">
      <c r="A255" s="2334" t="s">
        <v>1255</v>
      </c>
      <c r="B255" s="2334"/>
      <c r="C255" s="2334"/>
      <c r="D255" s="2334"/>
      <c r="E255" s="2334"/>
      <c r="G255" s="289"/>
    </row>
    <row r="256" spans="1:7">
      <c r="A256" s="2318" t="s">
        <v>1256</v>
      </c>
      <c r="B256" s="2318"/>
      <c r="C256" s="2318"/>
      <c r="D256" s="2318"/>
      <c r="E256" s="2318"/>
      <c r="G256" s="289"/>
    </row>
    <row r="257" spans="1:7" ht="30">
      <c r="A257" s="1026" t="s">
        <v>5503</v>
      </c>
      <c r="B257" s="1027" t="s">
        <v>1257</v>
      </c>
      <c r="C257" s="1027" t="s">
        <v>5504</v>
      </c>
      <c r="D257" s="1028" t="s">
        <v>5505</v>
      </c>
      <c r="E257" s="1021" t="s">
        <v>1258</v>
      </c>
      <c r="F257" s="1023" t="s">
        <v>11</v>
      </c>
      <c r="G257" s="289"/>
    </row>
    <row r="258" spans="1:7" ht="15" customHeight="1">
      <c r="A258" s="2335" t="s">
        <v>5506</v>
      </c>
      <c r="B258" s="2336"/>
      <c r="C258" s="2336"/>
      <c r="D258" s="2336"/>
      <c r="E258" s="2336"/>
      <c r="F258" s="2336"/>
      <c r="G258" s="289"/>
    </row>
    <row r="259" spans="1:7">
      <c r="A259" s="710" t="s">
        <v>1259</v>
      </c>
      <c r="B259" s="649">
        <v>15</v>
      </c>
      <c r="C259" s="649" t="s">
        <v>5435</v>
      </c>
      <c r="D259" s="650">
        <v>1.8</v>
      </c>
      <c r="E259" s="1036">
        <v>5727.5999999999995</v>
      </c>
      <c r="F259" s="577">
        <f t="shared" ref="F259:F264" si="11">E259-E259*$B$3/100</f>
        <v>5727.5999999999995</v>
      </c>
      <c r="G259" s="289"/>
    </row>
    <row r="260" spans="1:7">
      <c r="A260" s="710" t="s">
        <v>1260</v>
      </c>
      <c r="B260" s="649">
        <v>20</v>
      </c>
      <c r="C260" s="649" t="s">
        <v>5435</v>
      </c>
      <c r="D260" s="650">
        <v>4.6500000000000004</v>
      </c>
      <c r="E260" s="1036">
        <v>6566.4</v>
      </c>
      <c r="F260" s="577">
        <f t="shared" si="11"/>
        <v>6566.4</v>
      </c>
      <c r="G260" s="289"/>
    </row>
    <row r="261" spans="1:7">
      <c r="A261" s="710" t="s">
        <v>1261</v>
      </c>
      <c r="B261" s="649">
        <v>25</v>
      </c>
      <c r="C261" s="649" t="s">
        <v>5435</v>
      </c>
      <c r="D261" s="650">
        <v>7.4</v>
      </c>
      <c r="E261" s="1036">
        <v>8418</v>
      </c>
      <c r="F261" s="577">
        <f t="shared" si="11"/>
        <v>8418</v>
      </c>
      <c r="G261" s="289"/>
    </row>
    <row r="262" spans="1:7">
      <c r="A262" s="710" t="s">
        <v>1262</v>
      </c>
      <c r="B262" s="649">
        <v>32</v>
      </c>
      <c r="C262" s="649" t="s">
        <v>5435</v>
      </c>
      <c r="D262" s="650">
        <v>15.5</v>
      </c>
      <c r="E262" s="1036">
        <v>12356.4</v>
      </c>
      <c r="F262" s="577">
        <f t="shared" si="11"/>
        <v>12356.4</v>
      </c>
      <c r="G262" s="289"/>
    </row>
    <row r="263" spans="1:7">
      <c r="A263" s="710" t="s">
        <v>1263</v>
      </c>
      <c r="B263" s="649">
        <v>40</v>
      </c>
      <c r="C263" s="649" t="s">
        <v>5435</v>
      </c>
      <c r="D263" s="650">
        <v>25.7</v>
      </c>
      <c r="E263" s="1036">
        <v>13033.199999999999</v>
      </c>
      <c r="F263" s="577">
        <f t="shared" si="11"/>
        <v>13033.199999999999</v>
      </c>
      <c r="G263" s="289"/>
    </row>
    <row r="264" spans="1:7">
      <c r="A264" s="710" t="s">
        <v>1264</v>
      </c>
      <c r="B264" s="649">
        <v>50</v>
      </c>
      <c r="C264" s="649" t="s">
        <v>5435</v>
      </c>
      <c r="D264" s="650">
        <v>44</v>
      </c>
      <c r="E264" s="1036">
        <v>21138</v>
      </c>
      <c r="F264" s="577">
        <f t="shared" si="11"/>
        <v>21138</v>
      </c>
      <c r="G264" s="289"/>
    </row>
    <row r="265" spans="1:7">
      <c r="A265" s="2333" t="s">
        <v>1265</v>
      </c>
      <c r="B265" s="2333"/>
      <c r="C265" s="2333"/>
      <c r="D265" s="2333"/>
      <c r="E265" s="2333"/>
      <c r="G265" s="289"/>
    </row>
    <row r="266" spans="1:7" ht="25.5" customHeight="1">
      <c r="A266" s="2311" t="s">
        <v>1266</v>
      </c>
      <c r="B266" s="2311"/>
      <c r="C266" s="2311"/>
      <c r="D266" s="2311"/>
      <c r="E266" s="2311"/>
      <c r="F266" s="2311"/>
      <c r="G266" s="289"/>
    </row>
    <row r="267" spans="1:7">
      <c r="A267" s="2334" t="s">
        <v>1254</v>
      </c>
      <c r="B267" s="2334"/>
      <c r="C267" s="2334"/>
      <c r="D267" s="2334"/>
      <c r="E267" s="2334"/>
      <c r="G267" s="289"/>
    </row>
    <row r="268" spans="1:7">
      <c r="A268" s="2334" t="s">
        <v>1267</v>
      </c>
      <c r="B268" s="2334"/>
      <c r="C268" s="2334"/>
      <c r="D268" s="2334"/>
      <c r="E268" s="2334"/>
      <c r="G268" s="289"/>
    </row>
    <row r="269" spans="1:7">
      <c r="A269" s="2334" t="s">
        <v>1282</v>
      </c>
      <c r="B269" s="2334"/>
      <c r="C269" s="2334"/>
      <c r="D269" s="2334"/>
      <c r="E269" s="2334"/>
      <c r="G269" s="289"/>
    </row>
    <row r="270" spans="1:7" ht="18.75" customHeight="1">
      <c r="A270" s="2318" t="s">
        <v>1269</v>
      </c>
      <c r="B270" s="2318"/>
      <c r="C270" s="2318"/>
      <c r="D270" s="2318"/>
      <c r="E270" s="2318"/>
      <c r="F270" s="2318"/>
      <c r="G270" s="289"/>
    </row>
    <row r="271" spans="1:7" ht="30">
      <c r="A271" s="1026" t="s">
        <v>5503</v>
      </c>
      <c r="B271" s="1027" t="s">
        <v>1257</v>
      </c>
      <c r="C271" s="1027" t="s">
        <v>5504</v>
      </c>
      <c r="D271" s="1028" t="s">
        <v>5505</v>
      </c>
      <c r="E271" s="1021" t="s">
        <v>1258</v>
      </c>
      <c r="F271" s="1023" t="s">
        <v>11</v>
      </c>
      <c r="G271" s="289"/>
    </row>
    <row r="272" spans="1:7" ht="15" customHeight="1">
      <c r="A272" s="2307" t="s">
        <v>5506</v>
      </c>
      <c r="B272" s="2307"/>
      <c r="C272" s="2307"/>
      <c r="D272" s="2307"/>
      <c r="E272" s="2307"/>
      <c r="F272" s="2308"/>
      <c r="G272" s="289"/>
    </row>
    <row r="273" spans="1:7">
      <c r="A273" s="710" t="s">
        <v>5507</v>
      </c>
      <c r="B273" s="649">
        <v>15</v>
      </c>
      <c r="C273" s="649" t="s">
        <v>5435</v>
      </c>
      <c r="D273" s="650">
        <v>1.71</v>
      </c>
      <c r="E273" s="1036">
        <v>8526</v>
      </c>
      <c r="F273" s="577">
        <f t="shared" ref="F273:F278" si="12">E273-E273*$B$3/100</f>
        <v>8526</v>
      </c>
      <c r="G273" s="289"/>
    </row>
    <row r="274" spans="1:7">
      <c r="A274" s="710" t="s">
        <v>5508</v>
      </c>
      <c r="B274" s="649">
        <v>20</v>
      </c>
      <c r="C274" s="649" t="s">
        <v>5435</v>
      </c>
      <c r="D274" s="650">
        <v>4.4000000000000004</v>
      </c>
      <c r="E274" s="1036">
        <v>9363.6</v>
      </c>
      <c r="F274" s="577">
        <f t="shared" si="12"/>
        <v>9363.6</v>
      </c>
      <c r="G274" s="289"/>
    </row>
    <row r="275" spans="1:7">
      <c r="A275" s="710" t="s">
        <v>5509</v>
      </c>
      <c r="B275" s="649">
        <v>25</v>
      </c>
      <c r="C275" s="649" t="s">
        <v>5435</v>
      </c>
      <c r="D275" s="650">
        <v>7.46</v>
      </c>
      <c r="E275" s="1036">
        <v>12153.6</v>
      </c>
      <c r="F275" s="577">
        <f t="shared" si="12"/>
        <v>12153.6</v>
      </c>
      <c r="G275" s="289"/>
    </row>
    <row r="276" spans="1:7">
      <c r="A276" s="710" t="s">
        <v>5510</v>
      </c>
      <c r="B276" s="649">
        <v>32</v>
      </c>
      <c r="C276" s="649" t="s">
        <v>5435</v>
      </c>
      <c r="D276" s="650">
        <v>13.48</v>
      </c>
      <c r="E276" s="1036">
        <v>15811.199999999999</v>
      </c>
      <c r="F276" s="577">
        <f t="shared" si="12"/>
        <v>15811.199999999999</v>
      </c>
      <c r="G276" s="289"/>
    </row>
    <row r="277" spans="1:7">
      <c r="A277" s="710" t="s">
        <v>5511</v>
      </c>
      <c r="B277" s="649">
        <v>40</v>
      </c>
      <c r="C277" s="649" t="s">
        <v>5435</v>
      </c>
      <c r="D277" s="650">
        <v>23.68</v>
      </c>
      <c r="E277" s="1036">
        <v>17923.2</v>
      </c>
      <c r="F277" s="577">
        <f t="shared" si="12"/>
        <v>17923.2</v>
      </c>
      <c r="G277" s="289"/>
    </row>
    <row r="278" spans="1:7">
      <c r="A278" s="710" t="s">
        <v>5512</v>
      </c>
      <c r="B278" s="649">
        <v>50</v>
      </c>
      <c r="C278" s="649" t="s">
        <v>5435</v>
      </c>
      <c r="D278" s="650">
        <v>34.520000000000003</v>
      </c>
      <c r="E278" s="1036">
        <v>23761.200000000001</v>
      </c>
      <c r="F278" s="577">
        <f t="shared" si="12"/>
        <v>23761.200000000001</v>
      </c>
      <c r="G278" s="289"/>
    </row>
    <row r="279" spans="1:7">
      <c r="A279" s="2317" t="s">
        <v>1268</v>
      </c>
      <c r="B279" s="2317"/>
      <c r="C279" s="2317"/>
      <c r="D279" s="2317"/>
      <c r="E279" s="2317"/>
      <c r="G279" s="289"/>
    </row>
    <row r="280" spans="1:7">
      <c r="A280" s="725" t="s">
        <v>1269</v>
      </c>
      <c r="B280" s="652"/>
      <c r="C280" s="652"/>
      <c r="D280" s="652"/>
      <c r="E280" s="728"/>
      <c r="F280" s="728"/>
      <c r="G280" s="289"/>
    </row>
    <row r="281" spans="1:7" ht="30">
      <c r="A281" s="1026" t="s">
        <v>5503</v>
      </c>
      <c r="B281" s="1027" t="s">
        <v>1257</v>
      </c>
      <c r="C281" s="1027" t="s">
        <v>5504</v>
      </c>
      <c r="D281" s="1028" t="s">
        <v>5505</v>
      </c>
      <c r="E281" s="1021" t="s">
        <v>1258</v>
      </c>
      <c r="F281" s="1023" t="s">
        <v>11</v>
      </c>
      <c r="G281" s="289"/>
    </row>
    <row r="282" spans="1:7" ht="15" customHeight="1">
      <c r="A282" s="2331" t="s">
        <v>5513</v>
      </c>
      <c r="B282" s="2331"/>
      <c r="C282" s="2331"/>
      <c r="D282" s="2331"/>
      <c r="E282" s="2331"/>
      <c r="F282" s="2332"/>
      <c r="G282" s="289"/>
    </row>
    <row r="283" spans="1:7">
      <c r="A283" s="563" t="s">
        <v>1270</v>
      </c>
      <c r="B283" s="600">
        <v>15</v>
      </c>
      <c r="C283" s="600" t="s">
        <v>1271</v>
      </c>
      <c r="D283" s="653">
        <v>1.71</v>
      </c>
      <c r="E283" s="1036">
        <v>6248.4</v>
      </c>
      <c r="F283" s="577">
        <f t="shared" ref="F283:F288" si="13">E283-E283*$B$3/100</f>
        <v>6248.4</v>
      </c>
      <c r="G283" s="289"/>
    </row>
    <row r="284" spans="1:7">
      <c r="A284" s="563" t="s">
        <v>1272</v>
      </c>
      <c r="B284" s="600">
        <v>20</v>
      </c>
      <c r="C284" s="600" t="s">
        <v>1271</v>
      </c>
      <c r="D284" s="653">
        <v>4.4000000000000004</v>
      </c>
      <c r="E284" s="1036">
        <v>7407.5999999999995</v>
      </c>
      <c r="F284" s="577">
        <f t="shared" si="13"/>
        <v>7407.5999999999995</v>
      </c>
      <c r="G284" s="289"/>
    </row>
    <row r="285" spans="1:7">
      <c r="A285" s="563" t="s">
        <v>1273</v>
      </c>
      <c r="B285" s="600">
        <v>25</v>
      </c>
      <c r="C285" s="600" t="s">
        <v>1271</v>
      </c>
      <c r="D285" s="653">
        <v>7.46</v>
      </c>
      <c r="E285" s="1036">
        <v>10344</v>
      </c>
      <c r="F285" s="577">
        <f t="shared" si="13"/>
        <v>10344</v>
      </c>
      <c r="G285" s="289"/>
    </row>
    <row r="286" spans="1:7">
      <c r="A286" s="563" t="s">
        <v>1274</v>
      </c>
      <c r="B286" s="600">
        <v>32</v>
      </c>
      <c r="C286" s="600" t="s">
        <v>1271</v>
      </c>
      <c r="D286" s="653">
        <v>13.48</v>
      </c>
      <c r="E286" s="1036">
        <v>12490.8</v>
      </c>
      <c r="F286" s="577">
        <f t="shared" si="13"/>
        <v>12490.8</v>
      </c>
      <c r="G286" s="289"/>
    </row>
    <row r="287" spans="1:7">
      <c r="A287" s="563" t="s">
        <v>1275</v>
      </c>
      <c r="B287" s="600">
        <v>40</v>
      </c>
      <c r="C287" s="600" t="s">
        <v>1271</v>
      </c>
      <c r="D287" s="653">
        <v>23.68</v>
      </c>
      <c r="E287" s="1036">
        <v>15374.4</v>
      </c>
      <c r="F287" s="577">
        <f t="shared" si="13"/>
        <v>15374.4</v>
      </c>
      <c r="G287" s="289"/>
    </row>
    <row r="288" spans="1:7">
      <c r="A288" s="563" t="s">
        <v>1276</v>
      </c>
      <c r="B288" s="600">
        <v>50</v>
      </c>
      <c r="C288" s="600" t="s">
        <v>1271</v>
      </c>
      <c r="D288" s="653">
        <v>34.520000000000003</v>
      </c>
      <c r="E288" s="1036">
        <v>21243.599999999999</v>
      </c>
      <c r="F288" s="577">
        <f t="shared" si="13"/>
        <v>21243.599999999999</v>
      </c>
      <c r="G288" s="289"/>
    </row>
    <row r="289" spans="1:7">
      <c r="A289" s="2305" t="s">
        <v>1269</v>
      </c>
      <c r="B289" s="2305"/>
      <c r="C289" s="2305"/>
      <c r="D289" s="2305"/>
      <c r="E289" s="2305"/>
      <c r="F289" s="2306"/>
      <c r="G289" s="289"/>
    </row>
    <row r="290" spans="1:7" ht="30">
      <c r="A290" s="1026" t="s">
        <v>5503</v>
      </c>
      <c r="B290" s="1027" t="s">
        <v>1257</v>
      </c>
      <c r="C290" s="1027" t="s">
        <v>5504</v>
      </c>
      <c r="D290" s="1028" t="s">
        <v>5505</v>
      </c>
      <c r="E290" s="1021" t="s">
        <v>1258</v>
      </c>
      <c r="F290" s="1023" t="s">
        <v>11</v>
      </c>
      <c r="G290" s="289"/>
    </row>
    <row r="291" spans="1:7" ht="15" customHeight="1">
      <c r="A291" s="2307" t="s">
        <v>5514</v>
      </c>
      <c r="B291" s="2307"/>
      <c r="C291" s="2307"/>
      <c r="D291" s="2307"/>
      <c r="E291" s="2307"/>
      <c r="F291" s="2308"/>
      <c r="G291" s="289"/>
    </row>
    <row r="292" spans="1:7">
      <c r="A292" s="717" t="s">
        <v>5515</v>
      </c>
      <c r="B292" s="649">
        <v>15</v>
      </c>
      <c r="C292" s="718" t="s">
        <v>1243</v>
      </c>
      <c r="D292" s="650">
        <v>1.71</v>
      </c>
      <c r="E292" s="1036">
        <v>11336.4</v>
      </c>
      <c r="F292" s="577">
        <f t="shared" ref="F292:F297" si="14">E292-E292*$B$3/100</f>
        <v>11336.4</v>
      </c>
      <c r="G292" s="289"/>
    </row>
    <row r="293" spans="1:7">
      <c r="A293" s="717" t="s">
        <v>5516</v>
      </c>
      <c r="B293" s="649">
        <v>20</v>
      </c>
      <c r="C293" s="718" t="s">
        <v>1243</v>
      </c>
      <c r="D293" s="650">
        <v>4.4000000000000004</v>
      </c>
      <c r="E293" s="1036">
        <v>12259.199999999999</v>
      </c>
      <c r="F293" s="577">
        <f t="shared" si="14"/>
        <v>12259.199999999999</v>
      </c>
      <c r="G293" s="289"/>
    </row>
    <row r="294" spans="1:7">
      <c r="A294" s="717" t="s">
        <v>5517</v>
      </c>
      <c r="B294" s="649">
        <v>25</v>
      </c>
      <c r="C294" s="718" t="s">
        <v>1243</v>
      </c>
      <c r="D294" s="650">
        <v>7.46</v>
      </c>
      <c r="E294" s="1036">
        <v>15270</v>
      </c>
      <c r="F294" s="577">
        <f t="shared" si="14"/>
        <v>15270</v>
      </c>
      <c r="G294" s="289"/>
    </row>
    <row r="295" spans="1:7">
      <c r="A295" s="717" t="s">
        <v>5518</v>
      </c>
      <c r="B295" s="649">
        <v>32</v>
      </c>
      <c r="C295" s="718" t="s">
        <v>1243</v>
      </c>
      <c r="D295" s="650">
        <v>13.48</v>
      </c>
      <c r="E295" s="1036">
        <v>26582.399999999998</v>
      </c>
      <c r="F295" s="577">
        <f t="shared" si="14"/>
        <v>26582.399999999998</v>
      </c>
      <c r="G295" s="289"/>
    </row>
    <row r="296" spans="1:7">
      <c r="A296" s="717" t="s">
        <v>5519</v>
      </c>
      <c r="B296" s="649">
        <v>40</v>
      </c>
      <c r="C296" s="718" t="s">
        <v>1243</v>
      </c>
      <c r="D296" s="650">
        <v>23.68</v>
      </c>
      <c r="E296" s="1036">
        <v>27765.599999999999</v>
      </c>
      <c r="F296" s="577">
        <f t="shared" si="14"/>
        <v>27765.599999999999</v>
      </c>
      <c r="G296" s="289"/>
    </row>
    <row r="297" spans="1:7">
      <c r="A297" s="717" t="s">
        <v>5520</v>
      </c>
      <c r="B297" s="649">
        <v>50</v>
      </c>
      <c r="C297" s="718" t="s">
        <v>1243</v>
      </c>
      <c r="D297" s="650">
        <v>34.520000000000003</v>
      </c>
      <c r="E297" s="1036">
        <v>35826</v>
      </c>
      <c r="F297" s="577">
        <f t="shared" si="14"/>
        <v>35826</v>
      </c>
      <c r="G297" s="289"/>
    </row>
    <row r="298" spans="1:7">
      <c r="A298" s="2316" t="s">
        <v>1277</v>
      </c>
      <c r="B298" s="2316"/>
      <c r="C298" s="2316"/>
      <c r="D298" s="2316"/>
      <c r="E298" s="2316"/>
      <c r="G298" s="289"/>
    </row>
    <row r="299" spans="1:7" ht="27" customHeight="1">
      <c r="A299" s="2311" t="s">
        <v>1278</v>
      </c>
      <c r="B299" s="2311"/>
      <c r="C299" s="2311"/>
      <c r="D299" s="2311"/>
      <c r="E299" s="2311"/>
      <c r="F299" s="2311"/>
      <c r="G299" s="289"/>
    </row>
    <row r="300" spans="1:7" ht="15" customHeight="1">
      <c r="A300" s="2311" t="s">
        <v>1279</v>
      </c>
      <c r="B300" s="2311"/>
      <c r="C300" s="2311"/>
      <c r="D300" s="2311"/>
      <c r="E300" s="2311"/>
      <c r="G300" s="289"/>
    </row>
    <row r="301" spans="1:7" ht="15" customHeight="1">
      <c r="A301" s="2311" t="s">
        <v>1280</v>
      </c>
      <c r="B301" s="2311"/>
      <c r="C301" s="2311"/>
      <c r="D301" s="2311"/>
      <c r="E301" s="2311"/>
      <c r="G301" s="289"/>
    </row>
    <row r="302" spans="1:7" ht="15" customHeight="1">
      <c r="A302" s="2311" t="s">
        <v>1281</v>
      </c>
      <c r="B302" s="2311"/>
      <c r="C302" s="2311"/>
      <c r="D302" s="2311"/>
      <c r="E302" s="2311"/>
      <c r="G302" s="289"/>
    </row>
    <row r="303" spans="1:7">
      <c r="A303" s="2311" t="s">
        <v>1282</v>
      </c>
      <c r="B303" s="2311"/>
      <c r="C303" s="2311"/>
      <c r="D303" s="2311"/>
      <c r="E303" s="2311"/>
      <c r="G303" s="289"/>
    </row>
    <row r="304" spans="1:7">
      <c r="A304" s="2315" t="s">
        <v>5521</v>
      </c>
      <c r="B304" s="2315"/>
      <c r="C304" s="2315"/>
      <c r="D304" s="2315"/>
      <c r="E304" s="2315"/>
      <c r="G304" s="289"/>
    </row>
    <row r="305" spans="1:7" ht="30">
      <c r="A305" s="1026" t="s">
        <v>5503</v>
      </c>
      <c r="B305" s="1027" t="s">
        <v>1257</v>
      </c>
      <c r="C305" s="1027" t="s">
        <v>5504</v>
      </c>
      <c r="D305" s="1028" t="s">
        <v>5505</v>
      </c>
      <c r="E305" s="1021" t="s">
        <v>1258</v>
      </c>
      <c r="F305" s="1023" t="s">
        <v>11</v>
      </c>
      <c r="G305" s="289"/>
    </row>
    <row r="306" spans="1:7" ht="15" customHeight="1">
      <c r="A306" s="2309" t="s">
        <v>5506</v>
      </c>
      <c r="B306" s="2309"/>
      <c r="C306" s="2309"/>
      <c r="D306" s="2309"/>
      <c r="E306" s="2309"/>
      <c r="F306" s="2310"/>
      <c r="G306" s="289"/>
    </row>
    <row r="307" spans="1:7">
      <c r="A307" s="719" t="s">
        <v>5522</v>
      </c>
      <c r="B307" s="659" t="s">
        <v>5523</v>
      </c>
      <c r="C307" s="659" t="s">
        <v>5435</v>
      </c>
      <c r="D307" s="655">
        <v>1.62</v>
      </c>
      <c r="E307" s="1036">
        <v>5126.3999999999996</v>
      </c>
      <c r="F307" s="577">
        <f t="shared" ref="F307:F314" si="15">E307-E307*$B$3/100</f>
        <v>5126.3999999999996</v>
      </c>
      <c r="G307" s="289"/>
    </row>
    <row r="308" spans="1:7">
      <c r="A308" s="719" t="s">
        <v>5524</v>
      </c>
      <c r="B308" s="659" t="s">
        <v>5525</v>
      </c>
      <c r="C308" s="659" t="s">
        <v>5435</v>
      </c>
      <c r="D308" s="655">
        <v>2.11</v>
      </c>
      <c r="E308" s="1036">
        <v>5030.3999999999996</v>
      </c>
      <c r="F308" s="577">
        <f t="shared" si="15"/>
        <v>5030.3999999999996</v>
      </c>
      <c r="G308" s="289"/>
    </row>
    <row r="309" spans="1:7">
      <c r="A309" s="719" t="s">
        <v>5526</v>
      </c>
      <c r="B309" s="659" t="s">
        <v>5527</v>
      </c>
      <c r="C309" s="659" t="s">
        <v>5435</v>
      </c>
      <c r="D309" s="655">
        <v>4.26</v>
      </c>
      <c r="E309" s="1036">
        <v>5697.5999999999995</v>
      </c>
      <c r="F309" s="577">
        <f t="shared" si="15"/>
        <v>5697.5999999999995</v>
      </c>
      <c r="G309" s="289"/>
    </row>
    <row r="310" spans="1:7">
      <c r="A310" s="719" t="s">
        <v>5528</v>
      </c>
      <c r="B310" s="659" t="s">
        <v>5529</v>
      </c>
      <c r="C310" s="659" t="s">
        <v>5435</v>
      </c>
      <c r="D310" s="655">
        <v>4.8099999999999996</v>
      </c>
      <c r="E310" s="1036">
        <v>5728.8</v>
      </c>
      <c r="F310" s="577">
        <f t="shared" si="15"/>
        <v>5728.8</v>
      </c>
      <c r="G310" s="289"/>
    </row>
    <row r="311" spans="1:7">
      <c r="A311" s="719" t="s">
        <v>5530</v>
      </c>
      <c r="B311" s="659" t="s">
        <v>5531</v>
      </c>
      <c r="C311" s="659" t="s">
        <v>5435</v>
      </c>
      <c r="D311" s="655">
        <v>9.94</v>
      </c>
      <c r="E311" s="1036">
        <v>6710.4</v>
      </c>
      <c r="F311" s="577">
        <f t="shared" si="15"/>
        <v>6710.4</v>
      </c>
      <c r="G311" s="289"/>
    </row>
    <row r="312" spans="1:7">
      <c r="A312" s="719" t="s">
        <v>5532</v>
      </c>
      <c r="B312" s="659" t="s">
        <v>5533</v>
      </c>
      <c r="C312" s="659" t="s">
        <v>5435</v>
      </c>
      <c r="D312" s="655">
        <v>13.3</v>
      </c>
      <c r="E312" s="1036">
        <v>11252.4</v>
      </c>
      <c r="F312" s="577">
        <f t="shared" si="15"/>
        <v>11252.4</v>
      </c>
      <c r="G312" s="289"/>
    </row>
    <row r="313" spans="1:7">
      <c r="A313" s="719" t="s">
        <v>5534</v>
      </c>
      <c r="B313" s="659" t="s">
        <v>5535</v>
      </c>
      <c r="C313" s="659" t="s">
        <v>5435</v>
      </c>
      <c r="D313" s="655">
        <v>23.3</v>
      </c>
      <c r="E313" s="1036">
        <v>12998.4</v>
      </c>
      <c r="F313" s="577">
        <f t="shared" si="15"/>
        <v>12998.4</v>
      </c>
      <c r="G313" s="289"/>
    </row>
    <row r="314" spans="1:7">
      <c r="A314" s="719" t="s">
        <v>5536</v>
      </c>
      <c r="B314" s="659" t="s">
        <v>5537</v>
      </c>
      <c r="C314" s="659" t="s">
        <v>5435</v>
      </c>
      <c r="D314" s="655">
        <v>35.299999999999997</v>
      </c>
      <c r="E314" s="1036">
        <v>18589.2</v>
      </c>
      <c r="F314" s="577">
        <f t="shared" si="15"/>
        <v>18589.2</v>
      </c>
      <c r="G314" s="289"/>
    </row>
    <row r="315" spans="1:7" ht="30">
      <c r="A315" s="1026" t="s">
        <v>5503</v>
      </c>
      <c r="B315" s="1027" t="s">
        <v>1257</v>
      </c>
      <c r="C315" s="1027" t="s">
        <v>5504</v>
      </c>
      <c r="D315" s="1028" t="s">
        <v>5505</v>
      </c>
      <c r="E315" s="1021" t="s">
        <v>1258</v>
      </c>
      <c r="F315" s="1023" t="s">
        <v>11</v>
      </c>
      <c r="G315" s="289"/>
    </row>
    <row r="316" spans="1:7" ht="15" customHeight="1">
      <c r="A316" s="2309" t="s">
        <v>5538</v>
      </c>
      <c r="B316" s="2309"/>
      <c r="C316" s="2309"/>
      <c r="D316" s="2309"/>
      <c r="E316" s="2309"/>
      <c r="F316" s="2310"/>
      <c r="G316" s="289"/>
    </row>
    <row r="317" spans="1:7">
      <c r="A317" s="720" t="s">
        <v>5539</v>
      </c>
      <c r="B317" s="663">
        <v>65</v>
      </c>
      <c r="C317" s="659" t="s">
        <v>5350</v>
      </c>
      <c r="D317" s="655">
        <v>49.11</v>
      </c>
      <c r="E317" s="1036">
        <v>24489.599999999999</v>
      </c>
      <c r="F317" s="577">
        <f t="shared" ref="F317:F322" si="16">E317-E317*$B$3/100</f>
        <v>24489.599999999999</v>
      </c>
      <c r="G317" s="289"/>
    </row>
    <row r="318" spans="1:7">
      <c r="A318" s="719" t="s">
        <v>5540</v>
      </c>
      <c r="B318" s="663">
        <v>80</v>
      </c>
      <c r="C318" s="659" t="s">
        <v>5350</v>
      </c>
      <c r="D318" s="655">
        <v>70.94</v>
      </c>
      <c r="E318" s="1036">
        <v>35078.400000000001</v>
      </c>
      <c r="F318" s="577">
        <f t="shared" si="16"/>
        <v>35078.400000000001</v>
      </c>
      <c r="G318" s="289"/>
    </row>
    <row r="319" spans="1:7">
      <c r="A319" s="719" t="s">
        <v>5541</v>
      </c>
      <c r="B319" s="663">
        <v>100</v>
      </c>
      <c r="C319" s="659" t="s">
        <v>5350</v>
      </c>
      <c r="D319" s="655">
        <v>116.22</v>
      </c>
      <c r="E319" s="1036">
        <v>45805.2</v>
      </c>
      <c r="F319" s="577">
        <f t="shared" si="16"/>
        <v>45805.2</v>
      </c>
      <c r="G319" s="289"/>
    </row>
    <row r="320" spans="1:7">
      <c r="A320" s="719" t="s">
        <v>5542</v>
      </c>
      <c r="B320" s="663">
        <v>125</v>
      </c>
      <c r="C320" s="659" t="s">
        <v>5350</v>
      </c>
      <c r="D320" s="655">
        <v>116.22</v>
      </c>
      <c r="E320" s="1036">
        <v>52306.799999999996</v>
      </c>
      <c r="F320" s="577">
        <f t="shared" si="16"/>
        <v>52306.799999999996</v>
      </c>
      <c r="G320" s="289"/>
    </row>
    <row r="321" spans="1:7">
      <c r="A321" s="719" t="s">
        <v>5543</v>
      </c>
      <c r="B321" s="663">
        <v>150</v>
      </c>
      <c r="C321" s="659" t="s">
        <v>5350</v>
      </c>
      <c r="D321" s="655">
        <v>317</v>
      </c>
      <c r="E321" s="1036">
        <v>121064.4</v>
      </c>
      <c r="F321" s="577">
        <f t="shared" si="16"/>
        <v>121064.4</v>
      </c>
      <c r="G321" s="289"/>
    </row>
    <row r="322" spans="1:7">
      <c r="A322" s="719" t="s">
        <v>5544</v>
      </c>
      <c r="B322" s="663">
        <v>200</v>
      </c>
      <c r="C322" s="659" t="s">
        <v>5350</v>
      </c>
      <c r="D322" s="655">
        <v>422</v>
      </c>
      <c r="E322" s="1036">
        <v>209473.19999999998</v>
      </c>
      <c r="F322" s="577">
        <f t="shared" si="16"/>
        <v>209473.19999999998</v>
      </c>
      <c r="G322" s="289"/>
    </row>
    <row r="323" spans="1:7" ht="30">
      <c r="A323" s="1026" t="s">
        <v>5503</v>
      </c>
      <c r="B323" s="1027" t="s">
        <v>1257</v>
      </c>
      <c r="C323" s="1027" t="s">
        <v>5504</v>
      </c>
      <c r="D323" s="1028" t="s">
        <v>5505</v>
      </c>
      <c r="E323" s="1021" t="s">
        <v>1258</v>
      </c>
      <c r="F323" s="1023" t="s">
        <v>11</v>
      </c>
      <c r="G323" s="289"/>
    </row>
    <row r="324" spans="1:7" ht="15" customHeight="1">
      <c r="A324" s="2309" t="s">
        <v>5514</v>
      </c>
      <c r="B324" s="2309"/>
      <c r="C324" s="2309"/>
      <c r="D324" s="2309"/>
      <c r="E324" s="2309"/>
      <c r="F324" s="2310"/>
      <c r="G324" s="289"/>
    </row>
    <row r="325" spans="1:7">
      <c r="A325" s="719" t="s">
        <v>5545</v>
      </c>
      <c r="B325" s="659" t="s">
        <v>5523</v>
      </c>
      <c r="C325" s="659" t="s">
        <v>5399</v>
      </c>
      <c r="D325" s="655">
        <v>1.62</v>
      </c>
      <c r="E325" s="1036">
        <v>10597.199999999999</v>
      </c>
      <c r="F325" s="577">
        <f t="shared" ref="F325:F332" si="17">E325-E325*$B$3/100</f>
        <v>10597.199999999999</v>
      </c>
      <c r="G325" s="289"/>
    </row>
    <row r="326" spans="1:7">
      <c r="A326" s="719" t="s">
        <v>5546</v>
      </c>
      <c r="B326" s="659" t="s">
        <v>5525</v>
      </c>
      <c r="C326" s="659" t="s">
        <v>5399</v>
      </c>
      <c r="D326" s="655">
        <v>2.11</v>
      </c>
      <c r="E326" s="1036">
        <v>10597.199999999999</v>
      </c>
      <c r="F326" s="577">
        <f t="shared" si="17"/>
        <v>10597.199999999999</v>
      </c>
      <c r="G326" s="289"/>
    </row>
    <row r="327" spans="1:7">
      <c r="A327" s="719" t="s">
        <v>5547</v>
      </c>
      <c r="B327" s="659" t="s">
        <v>5527</v>
      </c>
      <c r="C327" s="659" t="s">
        <v>5399</v>
      </c>
      <c r="D327" s="655">
        <v>4.26</v>
      </c>
      <c r="E327" s="1036">
        <v>11961.6</v>
      </c>
      <c r="F327" s="577">
        <f t="shared" si="17"/>
        <v>11961.6</v>
      </c>
      <c r="G327" s="289"/>
    </row>
    <row r="328" spans="1:7">
      <c r="A328" s="719" t="s">
        <v>5548</v>
      </c>
      <c r="B328" s="659" t="s">
        <v>5529</v>
      </c>
      <c r="C328" s="659" t="s">
        <v>5399</v>
      </c>
      <c r="D328" s="655">
        <v>4.8099999999999996</v>
      </c>
      <c r="E328" s="1036">
        <v>11961.6</v>
      </c>
      <c r="F328" s="577">
        <f t="shared" si="17"/>
        <v>11961.6</v>
      </c>
      <c r="G328" s="289"/>
    </row>
    <row r="329" spans="1:7">
      <c r="A329" s="719" t="s">
        <v>5549</v>
      </c>
      <c r="B329" s="659" t="s">
        <v>5531</v>
      </c>
      <c r="C329" s="659" t="s">
        <v>5399</v>
      </c>
      <c r="D329" s="655">
        <v>9.94</v>
      </c>
      <c r="E329" s="1036">
        <v>13922.4</v>
      </c>
      <c r="F329" s="577">
        <f t="shared" si="17"/>
        <v>13922.4</v>
      </c>
      <c r="G329" s="289"/>
    </row>
    <row r="330" spans="1:7">
      <c r="A330" s="719" t="s">
        <v>5550</v>
      </c>
      <c r="B330" s="659" t="s">
        <v>5533</v>
      </c>
      <c r="C330" s="659" t="s">
        <v>5399</v>
      </c>
      <c r="D330" s="655">
        <v>13.3</v>
      </c>
      <c r="E330" s="1036">
        <v>20649.599999999999</v>
      </c>
      <c r="F330" s="577">
        <f t="shared" si="17"/>
        <v>20649.599999999999</v>
      </c>
      <c r="G330" s="289"/>
    </row>
    <row r="331" spans="1:7">
      <c r="A331" s="719" t="s">
        <v>5551</v>
      </c>
      <c r="B331" s="659" t="s">
        <v>5535</v>
      </c>
      <c r="C331" s="659" t="s">
        <v>5399</v>
      </c>
      <c r="D331" s="655">
        <v>23.3</v>
      </c>
      <c r="E331" s="1036">
        <v>23049.599999999999</v>
      </c>
      <c r="F331" s="577">
        <f t="shared" si="17"/>
        <v>23049.599999999999</v>
      </c>
      <c r="G331" s="289"/>
    </row>
    <row r="332" spans="1:7">
      <c r="A332" s="719" t="s">
        <v>5552</v>
      </c>
      <c r="B332" s="659" t="s">
        <v>5537</v>
      </c>
      <c r="C332" s="659" t="s">
        <v>5399</v>
      </c>
      <c r="D332" s="655">
        <v>35.299999999999997</v>
      </c>
      <c r="E332" s="1036">
        <v>28945.200000000001</v>
      </c>
      <c r="F332" s="577">
        <f t="shared" si="17"/>
        <v>28945.200000000001</v>
      </c>
      <c r="G332" s="289"/>
    </row>
    <row r="333" spans="1:7" ht="30">
      <c r="A333" s="1026" t="s">
        <v>5503</v>
      </c>
      <c r="B333" s="1027" t="s">
        <v>1257</v>
      </c>
      <c r="C333" s="1027" t="s">
        <v>5504</v>
      </c>
      <c r="D333" s="1028" t="s">
        <v>5505</v>
      </c>
      <c r="E333" s="1021" t="s">
        <v>1258</v>
      </c>
      <c r="F333" s="1023" t="s">
        <v>11</v>
      </c>
      <c r="G333" s="289"/>
    </row>
    <row r="334" spans="1:7" ht="15" customHeight="1">
      <c r="A334" s="2309" t="s">
        <v>5553</v>
      </c>
      <c r="B334" s="2309"/>
      <c r="C334" s="2309"/>
      <c r="D334" s="2309"/>
      <c r="E334" s="2309"/>
      <c r="F334" s="2310"/>
      <c r="G334" s="289"/>
    </row>
    <row r="335" spans="1:7">
      <c r="A335" s="719" t="s">
        <v>5554</v>
      </c>
      <c r="B335" s="663">
        <v>65</v>
      </c>
      <c r="C335" s="659" t="s">
        <v>5399</v>
      </c>
      <c r="D335" s="655">
        <v>49.11</v>
      </c>
      <c r="E335" s="1036">
        <v>35877.599999999999</v>
      </c>
      <c r="F335" s="577">
        <f t="shared" ref="F335:F340" si="18">E335-E335*$B$3/100</f>
        <v>35877.599999999999</v>
      </c>
      <c r="G335" s="289"/>
    </row>
    <row r="336" spans="1:7">
      <c r="A336" s="719" t="s">
        <v>5555</v>
      </c>
      <c r="B336" s="663">
        <v>80</v>
      </c>
      <c r="C336" s="659" t="s">
        <v>5399</v>
      </c>
      <c r="D336" s="655">
        <v>70.94</v>
      </c>
      <c r="E336" s="1036">
        <v>39331.199999999997</v>
      </c>
      <c r="F336" s="577">
        <f t="shared" si="18"/>
        <v>39331.199999999997</v>
      </c>
      <c r="G336" s="289"/>
    </row>
    <row r="337" spans="1:7">
      <c r="A337" s="719" t="s">
        <v>5556</v>
      </c>
      <c r="B337" s="663">
        <v>100</v>
      </c>
      <c r="C337" s="659" t="s">
        <v>5399</v>
      </c>
      <c r="D337" s="655">
        <v>116.22</v>
      </c>
      <c r="E337" s="1036">
        <v>52350</v>
      </c>
      <c r="F337" s="577">
        <f t="shared" si="18"/>
        <v>52350</v>
      </c>
      <c r="G337" s="289"/>
    </row>
    <row r="338" spans="1:7">
      <c r="A338" s="719" t="s">
        <v>5557</v>
      </c>
      <c r="B338" s="663">
        <v>125</v>
      </c>
      <c r="C338" s="659" t="s">
        <v>5399</v>
      </c>
      <c r="D338" s="655">
        <v>116.22</v>
      </c>
      <c r="E338" s="1036">
        <v>63411.6</v>
      </c>
      <c r="F338" s="577">
        <f t="shared" si="18"/>
        <v>63411.6</v>
      </c>
      <c r="G338" s="289"/>
    </row>
    <row r="339" spans="1:7">
      <c r="A339" s="719" t="s">
        <v>5558</v>
      </c>
      <c r="B339" s="663">
        <v>150</v>
      </c>
      <c r="C339" s="659" t="s">
        <v>5399</v>
      </c>
      <c r="D339" s="655">
        <v>317</v>
      </c>
      <c r="E339" s="1036">
        <v>132907.19999999998</v>
      </c>
      <c r="F339" s="577">
        <f t="shared" si="18"/>
        <v>132907.19999999998</v>
      </c>
      <c r="G339" s="289"/>
    </row>
    <row r="340" spans="1:7">
      <c r="A340" s="719" t="s">
        <v>5559</v>
      </c>
      <c r="B340" s="663">
        <v>200</v>
      </c>
      <c r="C340" s="659" t="s">
        <v>5399</v>
      </c>
      <c r="D340" s="655">
        <v>422</v>
      </c>
      <c r="E340" s="1036">
        <v>246222</v>
      </c>
      <c r="F340" s="577">
        <f t="shared" si="18"/>
        <v>246222</v>
      </c>
      <c r="G340" s="289"/>
    </row>
    <row r="341" spans="1:7">
      <c r="A341" s="2316" t="s">
        <v>1283</v>
      </c>
      <c r="B341" s="2316"/>
      <c r="C341" s="2316"/>
      <c r="D341" s="2316"/>
      <c r="E341" s="2316"/>
      <c r="G341" s="289"/>
    </row>
    <row r="342" spans="1:7" ht="29.25" customHeight="1">
      <c r="A342" s="2311" t="s">
        <v>1284</v>
      </c>
      <c r="B342" s="2311"/>
      <c r="C342" s="2311"/>
      <c r="D342" s="2311"/>
      <c r="E342" s="2311"/>
      <c r="F342" s="2311"/>
      <c r="G342" s="289"/>
    </row>
    <row r="343" spans="1:7" ht="15" customHeight="1">
      <c r="A343" s="2311" t="s">
        <v>1285</v>
      </c>
      <c r="B343" s="2311"/>
      <c r="C343" s="2311"/>
      <c r="D343" s="2311"/>
      <c r="E343" s="2311"/>
      <c r="G343" s="289"/>
    </row>
    <row r="344" spans="1:7" ht="15" customHeight="1">
      <c r="A344" s="2311" t="s">
        <v>1286</v>
      </c>
      <c r="B344" s="2311"/>
      <c r="C344" s="2311"/>
      <c r="D344" s="2311"/>
      <c r="E344" s="2311"/>
      <c r="G344" s="289"/>
    </row>
    <row r="345" spans="1:7" ht="15" customHeight="1">
      <c r="A345" s="2311" t="s">
        <v>1287</v>
      </c>
      <c r="B345" s="2311"/>
      <c r="C345" s="2311"/>
      <c r="D345" s="2311"/>
      <c r="E345" s="2311"/>
      <c r="G345" s="289"/>
    </row>
    <row r="346" spans="1:7" ht="15" customHeight="1">
      <c r="A346" s="2311" t="s">
        <v>1288</v>
      </c>
      <c r="B346" s="2311"/>
      <c r="C346" s="2311"/>
      <c r="D346" s="2311"/>
      <c r="E346" s="2311"/>
      <c r="G346" s="289"/>
    </row>
    <row r="347" spans="1:7">
      <c r="A347" s="2311" t="s">
        <v>1282</v>
      </c>
      <c r="B347" s="2311"/>
      <c r="C347" s="2311"/>
      <c r="D347" s="2311"/>
      <c r="E347" s="2311"/>
      <c r="G347" s="289"/>
    </row>
    <row r="348" spans="1:7">
      <c r="A348" s="726" t="s">
        <v>5560</v>
      </c>
      <c r="B348" s="656"/>
      <c r="C348" s="656"/>
      <c r="D348" s="656"/>
      <c r="E348" s="729"/>
      <c r="G348" s="289"/>
    </row>
    <row r="349" spans="1:7" ht="15" customHeight="1">
      <c r="A349" s="2325" t="s">
        <v>1289</v>
      </c>
      <c r="B349" s="2325"/>
      <c r="C349" s="2325"/>
      <c r="D349" s="2325"/>
      <c r="E349" s="2325"/>
      <c r="G349" s="289"/>
    </row>
    <row r="350" spans="1:7" ht="30">
      <c r="A350" s="1026" t="s">
        <v>5503</v>
      </c>
      <c r="B350" s="1027" t="s">
        <v>1257</v>
      </c>
      <c r="C350" s="1027" t="s">
        <v>16</v>
      </c>
      <c r="D350" s="1028" t="s">
        <v>1290</v>
      </c>
      <c r="E350" s="1021" t="s">
        <v>1258</v>
      </c>
      <c r="F350" s="1023" t="s">
        <v>11</v>
      </c>
      <c r="G350" s="289"/>
    </row>
    <row r="351" spans="1:7" ht="15" customHeight="1">
      <c r="A351" s="2327" t="s">
        <v>5506</v>
      </c>
      <c r="B351" s="2327"/>
      <c r="C351" s="2327"/>
      <c r="D351" s="2327"/>
      <c r="E351" s="2327"/>
      <c r="F351" s="2328"/>
      <c r="G351" s="289"/>
    </row>
    <row r="352" spans="1:7">
      <c r="A352" s="721" t="s">
        <v>5561</v>
      </c>
      <c r="B352" s="657" t="s">
        <v>5523</v>
      </c>
      <c r="C352" s="657" t="s">
        <v>5435</v>
      </c>
      <c r="D352" s="658">
        <v>0.63</v>
      </c>
      <c r="E352" s="1036">
        <v>8946</v>
      </c>
      <c r="F352" s="577">
        <f t="shared" ref="F352:F362" si="19">E352-E352*$B$3/100</f>
        <v>8946</v>
      </c>
      <c r="G352" s="289"/>
    </row>
    <row r="353" spans="1:7">
      <c r="A353" s="719" t="s">
        <v>5562</v>
      </c>
      <c r="B353" s="659" t="s">
        <v>5525</v>
      </c>
      <c r="C353" s="659" t="s">
        <v>5435</v>
      </c>
      <c r="D353" s="660">
        <v>1.62</v>
      </c>
      <c r="E353" s="1036">
        <v>10344</v>
      </c>
      <c r="F353" s="577">
        <f t="shared" si="19"/>
        <v>10344</v>
      </c>
      <c r="G353" s="289"/>
    </row>
    <row r="354" spans="1:7">
      <c r="A354" s="719" t="s">
        <v>2138</v>
      </c>
      <c r="B354" s="659" t="s">
        <v>5563</v>
      </c>
      <c r="C354" s="659" t="s">
        <v>5435</v>
      </c>
      <c r="D354" s="660">
        <v>2.4900000000000002</v>
      </c>
      <c r="E354" s="1036">
        <v>9085.1999999999989</v>
      </c>
      <c r="F354" s="577">
        <f t="shared" si="19"/>
        <v>9085.1999999999989</v>
      </c>
      <c r="G354" s="289"/>
    </row>
    <row r="355" spans="1:7">
      <c r="A355" s="719" t="s">
        <v>5564</v>
      </c>
      <c r="B355" s="659" t="s">
        <v>5527</v>
      </c>
      <c r="C355" s="659" t="s">
        <v>5435</v>
      </c>
      <c r="D355" s="660">
        <v>1.43</v>
      </c>
      <c r="E355" s="1036">
        <v>10837.199999999999</v>
      </c>
      <c r="F355" s="577">
        <f t="shared" si="19"/>
        <v>10837.199999999999</v>
      </c>
      <c r="G355" s="289"/>
    </row>
    <row r="356" spans="1:7">
      <c r="A356" s="720" t="s">
        <v>1291</v>
      </c>
      <c r="B356" s="661" t="s">
        <v>1292</v>
      </c>
      <c r="C356" s="661" t="s">
        <v>1271</v>
      </c>
      <c r="D356" s="662">
        <v>2.82</v>
      </c>
      <c r="E356" s="1036">
        <v>11276.4</v>
      </c>
      <c r="F356" s="577">
        <f t="shared" si="19"/>
        <v>11276.4</v>
      </c>
      <c r="G356" s="289"/>
    </row>
    <row r="357" spans="1:7">
      <c r="A357" s="720" t="s">
        <v>1293</v>
      </c>
      <c r="B357" s="661" t="s">
        <v>1294</v>
      </c>
      <c r="C357" s="661" t="s">
        <v>1271</v>
      </c>
      <c r="D357" s="662">
        <v>5.72</v>
      </c>
      <c r="E357" s="1036">
        <v>10622.4</v>
      </c>
      <c r="F357" s="577">
        <f t="shared" si="19"/>
        <v>10622.4</v>
      </c>
      <c r="G357" s="289"/>
    </row>
    <row r="358" spans="1:7">
      <c r="A358" s="720" t="s">
        <v>1295</v>
      </c>
      <c r="B358" s="661" t="s">
        <v>1296</v>
      </c>
      <c r="C358" s="661" t="s">
        <v>1271</v>
      </c>
      <c r="D358" s="662">
        <v>7.54</v>
      </c>
      <c r="E358" s="1036">
        <v>12019.199999999999</v>
      </c>
      <c r="F358" s="577">
        <f t="shared" si="19"/>
        <v>12019.199999999999</v>
      </c>
      <c r="G358" s="289"/>
    </row>
    <row r="359" spans="1:7">
      <c r="A359" s="720" t="s">
        <v>1297</v>
      </c>
      <c r="B359" s="661" t="s">
        <v>1298</v>
      </c>
      <c r="C359" s="661" t="s">
        <v>1271</v>
      </c>
      <c r="D359" s="662">
        <v>12.1</v>
      </c>
      <c r="E359" s="1036">
        <v>12160.8</v>
      </c>
      <c r="F359" s="577">
        <f t="shared" si="19"/>
        <v>12160.8</v>
      </c>
      <c r="G359" s="289"/>
    </row>
    <row r="360" spans="1:7">
      <c r="A360" s="719" t="s">
        <v>5565</v>
      </c>
      <c r="B360" s="663" t="s">
        <v>1299</v>
      </c>
      <c r="C360" s="659" t="s">
        <v>5435</v>
      </c>
      <c r="D360" s="660">
        <v>13.2</v>
      </c>
      <c r="E360" s="1036">
        <v>17192.399999999998</v>
      </c>
      <c r="F360" s="577">
        <f t="shared" si="19"/>
        <v>17192.399999999998</v>
      </c>
      <c r="G360" s="289"/>
    </row>
    <row r="361" spans="1:7">
      <c r="A361" s="719" t="s">
        <v>5566</v>
      </c>
      <c r="B361" s="663" t="s">
        <v>1300</v>
      </c>
      <c r="C361" s="659" t="s">
        <v>5435</v>
      </c>
      <c r="D361" s="660">
        <v>22</v>
      </c>
      <c r="E361" s="1036">
        <v>20688</v>
      </c>
      <c r="F361" s="577">
        <f t="shared" si="19"/>
        <v>20688</v>
      </c>
      <c r="G361" s="289"/>
    </row>
    <row r="362" spans="1:7">
      <c r="A362" s="719" t="s">
        <v>5567</v>
      </c>
      <c r="B362" s="663" t="s">
        <v>1301</v>
      </c>
      <c r="C362" s="659" t="s">
        <v>5435</v>
      </c>
      <c r="D362" s="660">
        <v>36</v>
      </c>
      <c r="E362" s="1036">
        <v>25525.200000000001</v>
      </c>
      <c r="F362" s="577">
        <f t="shared" si="19"/>
        <v>25525.200000000001</v>
      </c>
      <c r="G362" s="289"/>
    </row>
    <row r="363" spans="1:7" ht="30">
      <c r="A363" s="1026" t="s">
        <v>5503</v>
      </c>
      <c r="B363" s="1027" t="s">
        <v>1257</v>
      </c>
      <c r="C363" s="1027" t="s">
        <v>5568</v>
      </c>
      <c r="D363" s="1028" t="s">
        <v>1290</v>
      </c>
      <c r="E363" s="1021" t="s">
        <v>1258</v>
      </c>
      <c r="F363" s="1023" t="s">
        <v>11</v>
      </c>
      <c r="G363" s="289"/>
    </row>
    <row r="364" spans="1:7" ht="15" customHeight="1">
      <c r="A364" s="2327" t="s">
        <v>5514</v>
      </c>
      <c r="B364" s="2327"/>
      <c r="C364" s="2327"/>
      <c r="D364" s="2327"/>
      <c r="E364" s="2327"/>
      <c r="F364" s="2328"/>
      <c r="G364" s="289"/>
    </row>
    <row r="365" spans="1:7">
      <c r="A365" s="720" t="s">
        <v>5569</v>
      </c>
      <c r="B365" s="659" t="s">
        <v>1302</v>
      </c>
      <c r="C365" s="661" t="s">
        <v>1303</v>
      </c>
      <c r="D365" s="664">
        <v>2.4900000000000002</v>
      </c>
      <c r="E365" s="1036">
        <v>14545.199999999999</v>
      </c>
      <c r="F365" s="577">
        <f t="shared" ref="F365:F370" si="20">E365-E365*$B$3/100</f>
        <v>14545.199999999999</v>
      </c>
      <c r="G365" s="289"/>
    </row>
    <row r="366" spans="1:7">
      <c r="A366" s="720" t="s">
        <v>5570</v>
      </c>
      <c r="B366" s="659" t="s">
        <v>1304</v>
      </c>
      <c r="C366" s="661" t="s">
        <v>1303</v>
      </c>
      <c r="D366" s="664">
        <v>5.72</v>
      </c>
      <c r="E366" s="1036">
        <v>16792.8</v>
      </c>
      <c r="F366" s="577">
        <f t="shared" si="20"/>
        <v>16792.8</v>
      </c>
      <c r="G366" s="289"/>
    </row>
    <row r="367" spans="1:7">
      <c r="A367" s="720" t="s">
        <v>5571</v>
      </c>
      <c r="B367" s="659" t="s">
        <v>1305</v>
      </c>
      <c r="C367" s="661" t="s">
        <v>1303</v>
      </c>
      <c r="D367" s="664">
        <v>12.1</v>
      </c>
      <c r="E367" s="1036">
        <v>19142.399999999998</v>
      </c>
      <c r="F367" s="577">
        <f t="shared" si="20"/>
        <v>19142.399999999998</v>
      </c>
      <c r="G367" s="289"/>
    </row>
    <row r="368" spans="1:7">
      <c r="A368" s="720" t="s">
        <v>5572</v>
      </c>
      <c r="B368" s="659" t="s">
        <v>1299</v>
      </c>
      <c r="C368" s="661" t="s">
        <v>1303</v>
      </c>
      <c r="D368" s="664">
        <v>13.2</v>
      </c>
      <c r="E368" s="1036">
        <v>27972</v>
      </c>
      <c r="F368" s="577">
        <f t="shared" si="20"/>
        <v>27972</v>
      </c>
      <c r="G368" s="289"/>
    </row>
    <row r="369" spans="1:7">
      <c r="A369" s="720" t="s">
        <v>5573</v>
      </c>
      <c r="B369" s="659" t="s">
        <v>1300</v>
      </c>
      <c r="C369" s="661" t="s">
        <v>1303</v>
      </c>
      <c r="D369" s="664">
        <v>22</v>
      </c>
      <c r="E369" s="1036">
        <v>28944</v>
      </c>
      <c r="F369" s="577">
        <f t="shared" si="20"/>
        <v>28944</v>
      </c>
      <c r="G369" s="289"/>
    </row>
    <row r="370" spans="1:7">
      <c r="A370" s="720" t="s">
        <v>5574</v>
      </c>
      <c r="B370" s="665" t="s">
        <v>1301</v>
      </c>
      <c r="C370" s="661" t="s">
        <v>1303</v>
      </c>
      <c r="D370" s="664">
        <v>36</v>
      </c>
      <c r="E370" s="1036">
        <v>38070</v>
      </c>
      <c r="F370" s="577">
        <f t="shared" si="20"/>
        <v>38070</v>
      </c>
      <c r="G370" s="289"/>
    </row>
    <row r="371" spans="1:7">
      <c r="A371" s="2305" t="s">
        <v>1306</v>
      </c>
      <c r="B371" s="2305"/>
      <c r="C371" s="2305"/>
      <c r="D371" s="2305"/>
      <c r="E371" s="2305"/>
      <c r="F371" s="2306"/>
      <c r="G371" s="289"/>
    </row>
    <row r="372" spans="1:7" ht="30">
      <c r="A372" s="1026" t="s">
        <v>5503</v>
      </c>
      <c r="B372" s="1027" t="s">
        <v>1257</v>
      </c>
      <c r="C372" s="1027" t="s">
        <v>16</v>
      </c>
      <c r="D372" s="1028" t="s">
        <v>1290</v>
      </c>
      <c r="E372" s="1021" t="s">
        <v>1258</v>
      </c>
      <c r="F372" s="1023" t="s">
        <v>11</v>
      </c>
      <c r="G372" s="289"/>
    </row>
    <row r="373" spans="1:7" ht="15" customHeight="1">
      <c r="A373" s="2327" t="s">
        <v>5506</v>
      </c>
      <c r="B373" s="2327"/>
      <c r="C373" s="2327"/>
      <c r="D373" s="2327"/>
      <c r="E373" s="2327"/>
      <c r="F373" s="2328"/>
      <c r="G373" s="289"/>
    </row>
    <row r="374" spans="1:7">
      <c r="A374" s="722" t="s">
        <v>1307</v>
      </c>
      <c r="B374" s="657" t="s">
        <v>5523</v>
      </c>
      <c r="C374" s="657" t="s">
        <v>5435</v>
      </c>
      <c r="D374" s="658">
        <v>0.63</v>
      </c>
      <c r="E374" s="1036">
        <v>7684.7999999999993</v>
      </c>
      <c r="F374" s="577">
        <f t="shared" ref="F374:F397" si="21">E374-E374*$B$3/100</f>
        <v>7684.7999999999993</v>
      </c>
      <c r="G374" s="289"/>
    </row>
    <row r="375" spans="1:7">
      <c r="A375" s="719" t="s">
        <v>1308</v>
      </c>
      <c r="B375" s="659" t="s">
        <v>5525</v>
      </c>
      <c r="C375" s="659" t="s">
        <v>5435</v>
      </c>
      <c r="D375" s="660">
        <v>1.62</v>
      </c>
      <c r="E375" s="1036">
        <v>7831.2</v>
      </c>
      <c r="F375" s="577">
        <f t="shared" si="21"/>
        <v>7831.2</v>
      </c>
      <c r="G375" s="289"/>
    </row>
    <row r="376" spans="1:7">
      <c r="A376" s="720" t="s">
        <v>1309</v>
      </c>
      <c r="B376" s="659" t="s">
        <v>5563</v>
      </c>
      <c r="C376" s="659" t="s">
        <v>5435</v>
      </c>
      <c r="D376" s="660">
        <v>2.4900000000000002</v>
      </c>
      <c r="E376" s="1036">
        <v>7386</v>
      </c>
      <c r="F376" s="577">
        <f t="shared" si="21"/>
        <v>7386</v>
      </c>
      <c r="G376" s="289"/>
    </row>
    <row r="377" spans="1:7">
      <c r="A377" s="719" t="s">
        <v>1310</v>
      </c>
      <c r="B377" s="659" t="s">
        <v>5527</v>
      </c>
      <c r="C377" s="659" t="s">
        <v>5435</v>
      </c>
      <c r="D377" s="660">
        <v>1.43</v>
      </c>
      <c r="E377" s="1036">
        <v>8802</v>
      </c>
      <c r="F377" s="577">
        <f t="shared" si="21"/>
        <v>8802</v>
      </c>
      <c r="G377" s="289"/>
    </row>
    <row r="378" spans="1:7">
      <c r="A378" s="720" t="s">
        <v>1311</v>
      </c>
      <c r="B378" s="661" t="s">
        <v>1292</v>
      </c>
      <c r="C378" s="661" t="s">
        <v>1271</v>
      </c>
      <c r="D378" s="662">
        <v>2.82</v>
      </c>
      <c r="E378" s="1036">
        <v>8802</v>
      </c>
      <c r="F378" s="577">
        <f t="shared" si="21"/>
        <v>8802</v>
      </c>
      <c r="G378" s="289"/>
    </row>
    <row r="379" spans="1:7">
      <c r="A379" s="720" t="s">
        <v>1312</v>
      </c>
      <c r="B379" s="661" t="s">
        <v>1294</v>
      </c>
      <c r="C379" s="661" t="s">
        <v>1271</v>
      </c>
      <c r="D379" s="662">
        <v>5.72</v>
      </c>
      <c r="E379" s="1036">
        <v>9291.6</v>
      </c>
      <c r="F379" s="577">
        <f t="shared" si="21"/>
        <v>9291.6</v>
      </c>
      <c r="G379" s="289"/>
    </row>
    <row r="380" spans="1:7">
      <c r="A380" s="723" t="s">
        <v>1313</v>
      </c>
      <c r="B380" s="666" t="s">
        <v>1296</v>
      </c>
      <c r="C380" s="666" t="s">
        <v>1271</v>
      </c>
      <c r="D380" s="667">
        <v>7.54</v>
      </c>
      <c r="E380" s="1036">
        <v>11132.4</v>
      </c>
      <c r="F380" s="577">
        <f t="shared" si="21"/>
        <v>11132.4</v>
      </c>
      <c r="G380" s="289"/>
    </row>
    <row r="381" spans="1:7">
      <c r="A381" s="720" t="s">
        <v>1314</v>
      </c>
      <c r="B381" s="661" t="s">
        <v>1298</v>
      </c>
      <c r="C381" s="661" t="s">
        <v>1271</v>
      </c>
      <c r="D381" s="662">
        <v>12.1</v>
      </c>
      <c r="E381" s="1036">
        <v>11242.8</v>
      </c>
      <c r="F381" s="577">
        <f t="shared" si="21"/>
        <v>11242.8</v>
      </c>
      <c r="G381" s="289"/>
    </row>
    <row r="382" spans="1:7">
      <c r="A382" s="719" t="s">
        <v>1315</v>
      </c>
      <c r="B382" s="663" t="s">
        <v>1299</v>
      </c>
      <c r="C382" s="659" t="s">
        <v>5435</v>
      </c>
      <c r="D382" s="660">
        <v>13.2</v>
      </c>
      <c r="E382" s="1036">
        <v>15218.4</v>
      </c>
      <c r="F382" s="577">
        <f t="shared" si="21"/>
        <v>15218.4</v>
      </c>
      <c r="G382" s="289"/>
    </row>
    <row r="383" spans="1:7">
      <c r="A383" s="719" t="s">
        <v>1316</v>
      </c>
      <c r="B383" s="663" t="s">
        <v>1300</v>
      </c>
      <c r="C383" s="659" t="s">
        <v>5435</v>
      </c>
      <c r="D383" s="660">
        <v>22</v>
      </c>
      <c r="E383" s="1036">
        <v>19050</v>
      </c>
      <c r="F383" s="577">
        <f t="shared" si="21"/>
        <v>19050</v>
      </c>
      <c r="G383" s="289"/>
    </row>
    <row r="384" spans="1:7">
      <c r="A384" s="719" t="s">
        <v>1317</v>
      </c>
      <c r="B384" s="663" t="s">
        <v>1301</v>
      </c>
      <c r="C384" s="659" t="s">
        <v>5435</v>
      </c>
      <c r="D384" s="660">
        <v>36</v>
      </c>
      <c r="E384" s="1036">
        <v>25300.799999999999</v>
      </c>
      <c r="F384" s="577">
        <f t="shared" si="21"/>
        <v>25300.799999999999</v>
      </c>
      <c r="G384" s="289"/>
    </row>
    <row r="385" spans="1:7" ht="15" customHeight="1">
      <c r="A385" s="2327" t="s">
        <v>5514</v>
      </c>
      <c r="B385" s="2327"/>
      <c r="C385" s="2327"/>
      <c r="D385" s="2327"/>
      <c r="E385" s="2327"/>
      <c r="F385" s="2328"/>
      <c r="G385" s="289"/>
    </row>
    <row r="386" spans="1:7" ht="30">
      <c r="A386" s="1026" t="s">
        <v>5575</v>
      </c>
      <c r="B386" s="1027" t="s">
        <v>1257</v>
      </c>
      <c r="C386" s="1027" t="s">
        <v>5568</v>
      </c>
      <c r="D386" s="1028" t="s">
        <v>1290</v>
      </c>
      <c r="E386" s="1021" t="s">
        <v>1258</v>
      </c>
      <c r="F386" s="1023" t="s">
        <v>11</v>
      </c>
      <c r="G386" s="289"/>
    </row>
    <row r="387" spans="1:7">
      <c r="A387" s="720" t="s">
        <v>5576</v>
      </c>
      <c r="B387" s="659" t="s">
        <v>5523</v>
      </c>
      <c r="C387" s="661" t="s">
        <v>1303</v>
      </c>
      <c r="D387" s="660">
        <v>0.63</v>
      </c>
      <c r="E387" s="1036">
        <v>13401.6</v>
      </c>
      <c r="F387" s="577">
        <f t="shared" si="21"/>
        <v>13401.6</v>
      </c>
      <c r="G387" s="289"/>
    </row>
    <row r="388" spans="1:7">
      <c r="A388" s="719" t="s">
        <v>5577</v>
      </c>
      <c r="B388" s="659" t="s">
        <v>5525</v>
      </c>
      <c r="C388" s="661" t="s">
        <v>1303</v>
      </c>
      <c r="D388" s="660">
        <v>1.62</v>
      </c>
      <c r="E388" s="1036">
        <v>13401.6</v>
      </c>
      <c r="F388" s="577">
        <f t="shared" si="21"/>
        <v>13401.6</v>
      </c>
      <c r="G388" s="289"/>
    </row>
    <row r="389" spans="1:7">
      <c r="A389" s="720" t="s">
        <v>5578</v>
      </c>
      <c r="B389" s="659" t="s">
        <v>5563</v>
      </c>
      <c r="C389" s="661" t="s">
        <v>1303</v>
      </c>
      <c r="D389" s="660">
        <v>2.4900000000000002</v>
      </c>
      <c r="E389" s="1036">
        <v>13401.6</v>
      </c>
      <c r="F389" s="577">
        <f t="shared" si="21"/>
        <v>13401.6</v>
      </c>
      <c r="G389" s="289"/>
    </row>
    <row r="390" spans="1:7">
      <c r="A390" s="719" t="s">
        <v>5579</v>
      </c>
      <c r="B390" s="659" t="s">
        <v>5527</v>
      </c>
      <c r="C390" s="661" t="s">
        <v>1303</v>
      </c>
      <c r="D390" s="660">
        <v>1.43</v>
      </c>
      <c r="E390" s="1036">
        <v>15169.199999999999</v>
      </c>
      <c r="F390" s="577">
        <f t="shared" si="21"/>
        <v>15169.199999999999</v>
      </c>
      <c r="G390" s="289"/>
    </row>
    <row r="391" spans="1:7">
      <c r="A391" s="720" t="s">
        <v>5580</v>
      </c>
      <c r="B391" s="661" t="s">
        <v>1292</v>
      </c>
      <c r="C391" s="661" t="s">
        <v>1303</v>
      </c>
      <c r="D391" s="662">
        <v>2.82</v>
      </c>
      <c r="E391" s="1036">
        <v>15169.199999999999</v>
      </c>
      <c r="F391" s="577">
        <f t="shared" si="21"/>
        <v>15169.199999999999</v>
      </c>
      <c r="G391" s="289"/>
    </row>
    <row r="392" spans="1:7">
      <c r="A392" s="720" t="s">
        <v>5581</v>
      </c>
      <c r="B392" s="661" t="s">
        <v>1294</v>
      </c>
      <c r="C392" s="661" t="s">
        <v>1303</v>
      </c>
      <c r="D392" s="662">
        <v>5.72</v>
      </c>
      <c r="E392" s="1036">
        <v>16394.399999999998</v>
      </c>
      <c r="F392" s="577">
        <f t="shared" si="21"/>
        <v>16394.399999999998</v>
      </c>
      <c r="G392" s="289"/>
    </row>
    <row r="393" spans="1:7">
      <c r="A393" s="720" t="s">
        <v>5582</v>
      </c>
      <c r="B393" s="661" t="s">
        <v>1296</v>
      </c>
      <c r="C393" s="661" t="s">
        <v>1303</v>
      </c>
      <c r="D393" s="662">
        <v>7.54</v>
      </c>
      <c r="E393" s="1036">
        <v>17743.2</v>
      </c>
      <c r="F393" s="577">
        <f t="shared" si="21"/>
        <v>17743.2</v>
      </c>
      <c r="G393" s="289"/>
    </row>
    <row r="394" spans="1:7">
      <c r="A394" s="720" t="s">
        <v>5583</v>
      </c>
      <c r="B394" s="661" t="s">
        <v>1298</v>
      </c>
      <c r="C394" s="661" t="s">
        <v>1303</v>
      </c>
      <c r="D394" s="662">
        <v>12.1</v>
      </c>
      <c r="E394" s="1036">
        <v>19201.2</v>
      </c>
      <c r="F394" s="577">
        <f t="shared" si="21"/>
        <v>19201.2</v>
      </c>
      <c r="G394" s="289"/>
    </row>
    <row r="395" spans="1:7">
      <c r="A395" s="719" t="s">
        <v>5584</v>
      </c>
      <c r="B395" s="663" t="s">
        <v>1299</v>
      </c>
      <c r="C395" s="661" t="s">
        <v>1303</v>
      </c>
      <c r="D395" s="660">
        <v>13.2</v>
      </c>
      <c r="E395" s="1036">
        <v>25638</v>
      </c>
      <c r="F395" s="577">
        <f t="shared" si="21"/>
        <v>25638</v>
      </c>
      <c r="G395" s="289"/>
    </row>
    <row r="396" spans="1:7">
      <c r="A396" s="719" t="s">
        <v>5585</v>
      </c>
      <c r="B396" s="663" t="s">
        <v>1300</v>
      </c>
      <c r="C396" s="661" t="s">
        <v>1303</v>
      </c>
      <c r="D396" s="660">
        <v>22</v>
      </c>
      <c r="E396" s="1036">
        <v>26524.799999999999</v>
      </c>
      <c r="F396" s="577">
        <f t="shared" si="21"/>
        <v>26524.799999999999</v>
      </c>
      <c r="G396" s="289"/>
    </row>
    <row r="397" spans="1:7">
      <c r="A397" s="719" t="s">
        <v>5586</v>
      </c>
      <c r="B397" s="663" t="s">
        <v>1301</v>
      </c>
      <c r="C397" s="661" t="s">
        <v>1303</v>
      </c>
      <c r="D397" s="660">
        <v>36</v>
      </c>
      <c r="E397" s="1036">
        <v>35454</v>
      </c>
      <c r="F397" s="577">
        <f t="shared" si="21"/>
        <v>35454</v>
      </c>
      <c r="G397" s="289"/>
    </row>
    <row r="398" spans="1:7" ht="15" customHeight="1">
      <c r="A398" s="2326" t="s">
        <v>5587</v>
      </c>
      <c r="B398" s="2326"/>
      <c r="C398" s="2326"/>
      <c r="D398" s="2326"/>
      <c r="E398" s="2326"/>
      <c r="G398" s="289"/>
    </row>
    <row r="399" spans="1:7" ht="15" customHeight="1">
      <c r="A399" s="2324" t="s">
        <v>1306</v>
      </c>
      <c r="B399" s="2324"/>
      <c r="C399" s="2324"/>
      <c r="D399" s="2324"/>
      <c r="E399" s="2324"/>
      <c r="G399" s="289"/>
    </row>
    <row r="400" spans="1:7" ht="15" customHeight="1">
      <c r="A400" s="2309" t="s">
        <v>5588</v>
      </c>
      <c r="B400" s="2309"/>
      <c r="C400" s="2309"/>
      <c r="D400" s="2309"/>
      <c r="E400" s="2309"/>
      <c r="F400" s="2310"/>
      <c r="G400" s="289"/>
    </row>
    <row r="401" spans="1:7" ht="30">
      <c r="A401" s="1026" t="s">
        <v>5503</v>
      </c>
      <c r="B401" s="1027" t="s">
        <v>1257</v>
      </c>
      <c r="C401" s="1027" t="s">
        <v>5504</v>
      </c>
      <c r="D401" s="1028" t="s">
        <v>5505</v>
      </c>
      <c r="E401" s="1021" t="s">
        <v>1258</v>
      </c>
      <c r="F401" s="1023" t="s">
        <v>11</v>
      </c>
      <c r="G401" s="289"/>
    </row>
    <row r="402" spans="1:7">
      <c r="A402" s="719" t="s">
        <v>5589</v>
      </c>
      <c r="B402" s="663">
        <v>65</v>
      </c>
      <c r="C402" s="659" t="s">
        <v>5350</v>
      </c>
      <c r="D402" s="655">
        <v>46.25</v>
      </c>
      <c r="E402" s="1036">
        <v>29841.599999999999</v>
      </c>
      <c r="F402" s="577">
        <f t="shared" ref="F402:F415" si="22">E402-E402*$B$3/100</f>
        <v>29841.599999999999</v>
      </c>
      <c r="G402" s="289"/>
    </row>
    <row r="403" spans="1:7">
      <c r="A403" s="719" t="s">
        <v>5590</v>
      </c>
      <c r="B403" s="663">
        <v>80</v>
      </c>
      <c r="C403" s="659" t="s">
        <v>5350</v>
      </c>
      <c r="D403" s="655">
        <v>69.680000000000007</v>
      </c>
      <c r="E403" s="1036">
        <v>39765.599999999999</v>
      </c>
      <c r="F403" s="577">
        <f t="shared" si="22"/>
        <v>39765.599999999999</v>
      </c>
      <c r="G403" s="289"/>
    </row>
    <row r="404" spans="1:7">
      <c r="A404" s="719" t="s">
        <v>5591</v>
      </c>
      <c r="B404" s="663">
        <v>100</v>
      </c>
      <c r="C404" s="659" t="s">
        <v>5350</v>
      </c>
      <c r="D404" s="655">
        <v>110.52</v>
      </c>
      <c r="E404" s="1036">
        <v>47284.799999999996</v>
      </c>
      <c r="F404" s="577">
        <f t="shared" si="22"/>
        <v>47284.799999999996</v>
      </c>
      <c r="G404" s="289"/>
    </row>
    <row r="405" spans="1:7">
      <c r="A405" s="719" t="s">
        <v>5592</v>
      </c>
      <c r="B405" s="663">
        <v>125</v>
      </c>
      <c r="C405" s="659" t="s">
        <v>5350</v>
      </c>
      <c r="D405" s="655">
        <v>110.52</v>
      </c>
      <c r="E405" s="1036">
        <v>60571.199999999997</v>
      </c>
      <c r="F405" s="577">
        <f t="shared" si="22"/>
        <v>60571.199999999997</v>
      </c>
      <c r="G405" s="289"/>
    </row>
    <row r="406" spans="1:7">
      <c r="A406" s="719" t="s">
        <v>5593</v>
      </c>
      <c r="B406" s="663">
        <v>150</v>
      </c>
      <c r="C406" s="659" t="s">
        <v>5350</v>
      </c>
      <c r="D406" s="655">
        <v>317.58</v>
      </c>
      <c r="E406" s="1036">
        <v>139479.6</v>
      </c>
      <c r="F406" s="577">
        <f t="shared" si="22"/>
        <v>139479.6</v>
      </c>
      <c r="G406" s="289"/>
    </row>
    <row r="407" spans="1:7">
      <c r="A407" s="719" t="s">
        <v>5594</v>
      </c>
      <c r="B407" s="663">
        <v>200</v>
      </c>
      <c r="C407" s="659" t="s">
        <v>5350</v>
      </c>
      <c r="D407" s="655">
        <v>422.59</v>
      </c>
      <c r="E407" s="1036">
        <v>250131.59999999998</v>
      </c>
      <c r="F407" s="577">
        <f t="shared" si="22"/>
        <v>250131.59999999998</v>
      </c>
      <c r="G407" s="289"/>
    </row>
    <row r="408" spans="1:7" ht="15" customHeight="1">
      <c r="A408" s="2308" t="s">
        <v>5595</v>
      </c>
      <c r="B408" s="2329"/>
      <c r="C408" s="2329"/>
      <c r="D408" s="2329"/>
      <c r="E408" s="2329"/>
      <c r="F408" s="2329"/>
      <c r="G408" s="289"/>
    </row>
    <row r="409" spans="1:7" ht="30">
      <c r="A409" s="1026" t="s">
        <v>5503</v>
      </c>
      <c r="B409" s="1027" t="s">
        <v>1257</v>
      </c>
      <c r="C409" s="1027" t="s">
        <v>5504</v>
      </c>
      <c r="D409" s="1028" t="s">
        <v>5505</v>
      </c>
      <c r="E409" s="1021" t="s">
        <v>1258</v>
      </c>
      <c r="F409" s="1023" t="s">
        <v>11</v>
      </c>
      <c r="G409" s="289"/>
    </row>
    <row r="410" spans="1:7">
      <c r="A410" s="719" t="s">
        <v>5596</v>
      </c>
      <c r="B410" s="663">
        <v>65</v>
      </c>
      <c r="C410" s="659" t="s">
        <v>5399</v>
      </c>
      <c r="D410" s="668">
        <v>49.11</v>
      </c>
      <c r="E410" s="1036">
        <v>50546.400000000001</v>
      </c>
      <c r="F410" s="577">
        <f t="shared" si="22"/>
        <v>50546.400000000001</v>
      </c>
      <c r="G410" s="289"/>
    </row>
    <row r="411" spans="1:7">
      <c r="A411" s="720" t="s">
        <v>2125</v>
      </c>
      <c r="B411" s="663">
        <v>80</v>
      </c>
      <c r="C411" s="659" t="s">
        <v>5399</v>
      </c>
      <c r="D411" s="668">
        <v>70.94</v>
      </c>
      <c r="E411" s="1036">
        <v>54006</v>
      </c>
      <c r="F411" s="577">
        <f t="shared" si="22"/>
        <v>54006</v>
      </c>
      <c r="G411" s="289"/>
    </row>
    <row r="412" spans="1:7">
      <c r="A412" s="719" t="s">
        <v>5597</v>
      </c>
      <c r="B412" s="663">
        <v>100</v>
      </c>
      <c r="C412" s="659" t="s">
        <v>5399</v>
      </c>
      <c r="D412" s="668">
        <v>116.22</v>
      </c>
      <c r="E412" s="1036">
        <v>59313.599999999999</v>
      </c>
      <c r="F412" s="577">
        <f t="shared" si="22"/>
        <v>59313.599999999999</v>
      </c>
      <c r="G412" s="289"/>
    </row>
    <row r="413" spans="1:7">
      <c r="A413" s="719" t="s">
        <v>5598</v>
      </c>
      <c r="B413" s="663">
        <v>125</v>
      </c>
      <c r="C413" s="659" t="s">
        <v>5399</v>
      </c>
      <c r="D413" s="668">
        <v>166.22</v>
      </c>
      <c r="E413" s="1036">
        <v>76617.599999999991</v>
      </c>
      <c r="F413" s="577">
        <f t="shared" si="22"/>
        <v>76617.599999999991</v>
      </c>
      <c r="G413" s="289"/>
    </row>
    <row r="414" spans="1:7">
      <c r="A414" s="719" t="s">
        <v>5599</v>
      </c>
      <c r="B414" s="663">
        <v>150</v>
      </c>
      <c r="C414" s="659" t="s">
        <v>5399</v>
      </c>
      <c r="D414" s="668">
        <v>317</v>
      </c>
      <c r="E414" s="1036">
        <v>165310.79999999999</v>
      </c>
      <c r="F414" s="577">
        <f t="shared" si="22"/>
        <v>165310.79999999999</v>
      </c>
      <c r="G414" s="289"/>
    </row>
    <row r="415" spans="1:7">
      <c r="A415" s="719" t="s">
        <v>5600</v>
      </c>
      <c r="B415" s="663">
        <v>200</v>
      </c>
      <c r="C415" s="659" t="s">
        <v>5399</v>
      </c>
      <c r="D415" s="668">
        <v>422</v>
      </c>
      <c r="E415" s="1036">
        <v>306277.2</v>
      </c>
      <c r="F415" s="577">
        <f t="shared" si="22"/>
        <v>306277.2</v>
      </c>
      <c r="G415" s="289"/>
    </row>
    <row r="416" spans="1:7" ht="30">
      <c r="A416" s="1026" t="s">
        <v>5503</v>
      </c>
      <c r="B416" s="1027" t="s">
        <v>1257</v>
      </c>
      <c r="C416" s="1027" t="s">
        <v>5504</v>
      </c>
      <c r="D416" s="1028" t="s">
        <v>5505</v>
      </c>
      <c r="E416" s="1021" t="s">
        <v>1258</v>
      </c>
      <c r="F416" s="1023" t="s">
        <v>11</v>
      </c>
      <c r="G416" s="289"/>
    </row>
    <row r="417" spans="1:7">
      <c r="A417" s="719" t="s">
        <v>5601</v>
      </c>
      <c r="B417" s="663">
        <v>250</v>
      </c>
      <c r="C417" s="659" t="s">
        <v>5399</v>
      </c>
      <c r="D417" s="669">
        <v>2990</v>
      </c>
      <c r="E417" s="670" t="s">
        <v>1318</v>
      </c>
      <c r="F417" s="671" t="s">
        <v>1318</v>
      </c>
      <c r="G417" s="289"/>
    </row>
    <row r="418" spans="1:7">
      <c r="A418" s="719" t="s">
        <v>5602</v>
      </c>
      <c r="B418" s="663">
        <v>300</v>
      </c>
      <c r="C418" s="659" t="s">
        <v>5399</v>
      </c>
      <c r="D418" s="669">
        <v>4570</v>
      </c>
      <c r="E418" s="670" t="s">
        <v>1318</v>
      </c>
      <c r="F418" s="671" t="s">
        <v>1318</v>
      </c>
      <c r="G418" s="289"/>
    </row>
    <row r="419" spans="1:7">
      <c r="A419" s="719" t="s">
        <v>5603</v>
      </c>
      <c r="B419" s="663">
        <v>350</v>
      </c>
      <c r="C419" s="659" t="s">
        <v>5399</v>
      </c>
      <c r="D419" s="669">
        <v>6130</v>
      </c>
      <c r="E419" s="670" t="s">
        <v>1318</v>
      </c>
      <c r="F419" s="671" t="s">
        <v>1318</v>
      </c>
      <c r="G419" s="289"/>
    </row>
    <row r="420" spans="1:7">
      <c r="A420" s="720" t="s">
        <v>5604</v>
      </c>
      <c r="B420" s="663">
        <v>400</v>
      </c>
      <c r="C420" s="659" t="s">
        <v>5399</v>
      </c>
      <c r="D420" s="669">
        <v>7980</v>
      </c>
      <c r="E420" s="670" t="s">
        <v>1318</v>
      </c>
      <c r="F420" s="671" t="s">
        <v>1318</v>
      </c>
      <c r="G420" s="289"/>
    </row>
    <row r="421" spans="1:7">
      <c r="A421" s="720" t="s">
        <v>5605</v>
      </c>
      <c r="B421" s="663">
        <v>450</v>
      </c>
      <c r="C421" s="659" t="s">
        <v>5399</v>
      </c>
      <c r="D421" s="669">
        <v>10100</v>
      </c>
      <c r="E421" s="670" t="s">
        <v>1318</v>
      </c>
      <c r="F421" s="671" t="s">
        <v>1318</v>
      </c>
      <c r="G421" s="289"/>
    </row>
    <row r="422" spans="1:7">
      <c r="A422" s="719" t="s">
        <v>5606</v>
      </c>
      <c r="B422" s="663">
        <v>500</v>
      </c>
      <c r="C422" s="649" t="s">
        <v>1243</v>
      </c>
      <c r="D422" s="669">
        <v>12400</v>
      </c>
      <c r="E422" s="670" t="s">
        <v>1318</v>
      </c>
      <c r="F422" s="671" t="s">
        <v>1318</v>
      </c>
      <c r="G422" s="289"/>
    </row>
    <row r="423" spans="1:7">
      <c r="A423" s="719" t="s">
        <v>5607</v>
      </c>
      <c r="B423" s="663">
        <v>600</v>
      </c>
      <c r="C423" s="649" t="s">
        <v>1243</v>
      </c>
      <c r="D423" s="669">
        <v>15600</v>
      </c>
      <c r="E423" s="670" t="s">
        <v>1318</v>
      </c>
      <c r="F423" s="671" t="s">
        <v>1318</v>
      </c>
      <c r="G423" s="289"/>
    </row>
    <row r="424" spans="1:7" ht="15" customHeight="1">
      <c r="A424" s="2322" t="s">
        <v>1319</v>
      </c>
      <c r="B424" s="2322"/>
      <c r="C424" s="2322"/>
      <c r="D424" s="2322"/>
      <c r="E424" s="2322"/>
      <c r="G424" s="113"/>
    </row>
    <row r="425" spans="1:7" ht="15" customHeight="1">
      <c r="A425" s="2323" t="s">
        <v>1320</v>
      </c>
      <c r="B425" s="2323"/>
      <c r="C425" s="2323"/>
      <c r="D425" s="2323"/>
      <c r="E425" s="2323"/>
      <c r="G425" s="113"/>
    </row>
    <row r="426" spans="1:7" ht="15" customHeight="1">
      <c r="A426" s="2323" t="s">
        <v>1321</v>
      </c>
      <c r="B426" s="2323"/>
      <c r="C426" s="2323"/>
      <c r="D426" s="2323"/>
      <c r="E426" s="2323"/>
      <c r="G426" s="113"/>
    </row>
    <row r="427" spans="1:7">
      <c r="A427" s="2330" t="s">
        <v>1322</v>
      </c>
      <c r="B427" s="2330"/>
      <c r="C427" s="2330"/>
      <c r="D427" s="2330"/>
      <c r="E427" s="2330"/>
    </row>
    <row r="428" spans="1:7" ht="51" customHeight="1">
      <c r="A428" s="1026" t="s">
        <v>5503</v>
      </c>
      <c r="B428" s="1027" t="s">
        <v>1257</v>
      </c>
      <c r="C428" s="1027" t="s">
        <v>1323</v>
      </c>
      <c r="D428" s="1028" t="s">
        <v>5505</v>
      </c>
      <c r="E428" s="1029" t="s">
        <v>2029</v>
      </c>
      <c r="F428" s="1021" t="s">
        <v>1258</v>
      </c>
      <c r="G428" s="1021" t="s">
        <v>11</v>
      </c>
    </row>
    <row r="429" spans="1:7" ht="15" customHeight="1">
      <c r="A429" s="2309" t="s">
        <v>5588</v>
      </c>
      <c r="B429" s="2309"/>
      <c r="C429" s="2309"/>
      <c r="D429" s="2309"/>
      <c r="E429" s="2309"/>
      <c r="F429" s="2309"/>
      <c r="G429" s="2309"/>
    </row>
    <row r="430" spans="1:7">
      <c r="A430" s="720" t="s">
        <v>5608</v>
      </c>
      <c r="B430" s="663">
        <v>15</v>
      </c>
      <c r="C430" s="661" t="s">
        <v>1271</v>
      </c>
      <c r="D430" s="655">
        <v>1.3</v>
      </c>
      <c r="E430" s="649" t="s">
        <v>1324</v>
      </c>
      <c r="F430" s="566">
        <v>18741.599999999999</v>
      </c>
      <c r="G430" s="566">
        <f>F430-F430*$B$3/100</f>
        <v>18741.599999999999</v>
      </c>
    </row>
    <row r="431" spans="1:7">
      <c r="A431" s="720" t="s">
        <v>5609</v>
      </c>
      <c r="B431" s="663">
        <v>15</v>
      </c>
      <c r="C431" s="661" t="s">
        <v>1271</v>
      </c>
      <c r="D431" s="655">
        <v>1.3</v>
      </c>
      <c r="E431" s="649" t="s">
        <v>1325</v>
      </c>
      <c r="F431" s="566">
        <v>19981.2</v>
      </c>
      <c r="G431" s="566">
        <f>F431-F431*$B$3/100</f>
        <v>19981.2</v>
      </c>
    </row>
    <row r="432" spans="1:7">
      <c r="A432" s="720" t="s">
        <v>5610</v>
      </c>
      <c r="B432" s="663">
        <v>20</v>
      </c>
      <c r="C432" s="661" t="s">
        <v>1271</v>
      </c>
      <c r="D432" s="655">
        <v>1.85</v>
      </c>
      <c r="E432" s="649" t="s">
        <v>1324</v>
      </c>
      <c r="F432" s="566">
        <v>19148.399999999998</v>
      </c>
      <c r="G432" s="566">
        <f>F432-F432*$B$3/100</f>
        <v>19148.399999999998</v>
      </c>
    </row>
    <row r="433" spans="1:7">
      <c r="A433" s="720" t="s">
        <v>5611</v>
      </c>
      <c r="B433" s="663">
        <v>20</v>
      </c>
      <c r="C433" s="661" t="s">
        <v>1271</v>
      </c>
      <c r="D433" s="655">
        <v>1.85</v>
      </c>
      <c r="E433" s="649" t="s">
        <v>1326</v>
      </c>
      <c r="F433" s="566">
        <v>20128.8</v>
      </c>
      <c r="G433" s="566">
        <f>F433-F433*$B$3/100</f>
        <v>20128.8</v>
      </c>
    </row>
    <row r="434" spans="1:7">
      <c r="A434" s="720" t="s">
        <v>5612</v>
      </c>
      <c r="B434" s="663">
        <v>25</v>
      </c>
      <c r="C434" s="661" t="s">
        <v>1271</v>
      </c>
      <c r="D434" s="655">
        <v>2.1</v>
      </c>
      <c r="E434" s="649" t="s">
        <v>1325</v>
      </c>
      <c r="F434" s="566">
        <v>24598.799999999999</v>
      </c>
      <c r="G434" s="566">
        <f>F434-F434*$B$3/100</f>
        <v>24598.799999999999</v>
      </c>
    </row>
    <row r="435" spans="1:7" ht="15" customHeight="1">
      <c r="A435" s="2322" t="s">
        <v>1327</v>
      </c>
      <c r="B435" s="2322"/>
      <c r="C435" s="2322"/>
      <c r="D435" s="2322"/>
      <c r="E435" s="2322"/>
    </row>
    <row r="436" spans="1:7" ht="27" customHeight="1">
      <c r="A436" s="2323" t="s">
        <v>1328</v>
      </c>
      <c r="B436" s="2323"/>
      <c r="C436" s="2323"/>
      <c r="D436" s="2323"/>
      <c r="E436" s="2323"/>
      <c r="F436" s="2323"/>
    </row>
    <row r="437" spans="1:7" ht="39.200000000000003" customHeight="1">
      <c r="A437" s="2325" t="s">
        <v>1329</v>
      </c>
      <c r="B437" s="2325"/>
      <c r="C437" s="2325"/>
      <c r="D437" s="2325"/>
      <c r="E437" s="2325"/>
      <c r="F437" s="2325"/>
    </row>
    <row r="438" spans="1:7" ht="30">
      <c r="A438" s="1026" t="s">
        <v>5503</v>
      </c>
      <c r="B438" s="1027" t="s">
        <v>1257</v>
      </c>
      <c r="C438" s="1027" t="s">
        <v>5568</v>
      </c>
      <c r="D438" s="1028" t="s">
        <v>5613</v>
      </c>
      <c r="E438" s="1021" t="s">
        <v>1258</v>
      </c>
      <c r="F438" s="1021" t="s">
        <v>11</v>
      </c>
    </row>
    <row r="439" spans="1:7">
      <c r="A439" s="720" t="s">
        <v>5614</v>
      </c>
      <c r="B439" s="659" t="s">
        <v>5523</v>
      </c>
      <c r="C439" s="659" t="s">
        <v>5435</v>
      </c>
      <c r="D439" s="659" t="s">
        <v>5615</v>
      </c>
      <c r="E439" s="566">
        <v>14755.199999999999</v>
      </c>
      <c r="F439" s="566">
        <f t="shared" ref="F439:F452" si="23">E439-E439*$B$3/100</f>
        <v>14755.199999999999</v>
      </c>
    </row>
    <row r="440" spans="1:7">
      <c r="A440" s="720" t="s">
        <v>5616</v>
      </c>
      <c r="B440" s="659" t="s">
        <v>5525</v>
      </c>
      <c r="C440" s="659" t="s">
        <v>5435</v>
      </c>
      <c r="D440" s="659" t="s">
        <v>5617</v>
      </c>
      <c r="E440" s="566">
        <v>15493.199999999999</v>
      </c>
      <c r="F440" s="566">
        <f t="shared" si="23"/>
        <v>15493.199999999999</v>
      </c>
    </row>
    <row r="441" spans="1:7">
      <c r="A441" s="720" t="s">
        <v>5618</v>
      </c>
      <c r="B441" s="659" t="s">
        <v>5563</v>
      </c>
      <c r="C441" s="659" t="s">
        <v>5435</v>
      </c>
      <c r="D441" s="659" t="s">
        <v>5619</v>
      </c>
      <c r="E441" s="566">
        <v>15493.199999999999</v>
      </c>
      <c r="F441" s="566">
        <f t="shared" si="23"/>
        <v>15493.199999999999</v>
      </c>
    </row>
    <row r="442" spans="1:7">
      <c r="A442" s="719" t="s">
        <v>5620</v>
      </c>
      <c r="B442" s="659" t="s">
        <v>5529</v>
      </c>
      <c r="C442" s="659" t="s">
        <v>5435</v>
      </c>
      <c r="D442" s="659" t="s">
        <v>5621</v>
      </c>
      <c r="E442" s="566">
        <v>20779.2</v>
      </c>
      <c r="F442" s="566">
        <f t="shared" si="23"/>
        <v>20779.2</v>
      </c>
    </row>
    <row r="443" spans="1:7">
      <c r="A443" s="719" t="s">
        <v>5622</v>
      </c>
      <c r="B443" s="659" t="s">
        <v>5623</v>
      </c>
      <c r="C443" s="659" t="s">
        <v>5435</v>
      </c>
      <c r="D443" s="659" t="s">
        <v>5624</v>
      </c>
      <c r="E443" s="566">
        <v>22071.599999999999</v>
      </c>
      <c r="F443" s="566">
        <f t="shared" si="23"/>
        <v>22071.599999999999</v>
      </c>
    </row>
    <row r="444" spans="1:7">
      <c r="A444" s="720" t="s">
        <v>5625</v>
      </c>
      <c r="B444" s="659" t="s">
        <v>1296</v>
      </c>
      <c r="C444" s="659" t="s">
        <v>1271</v>
      </c>
      <c r="D444" s="659" t="s">
        <v>1330</v>
      </c>
      <c r="E444" s="566">
        <v>22596</v>
      </c>
      <c r="F444" s="566">
        <f t="shared" si="23"/>
        <v>22596</v>
      </c>
    </row>
    <row r="445" spans="1:7">
      <c r="A445" s="720" t="s">
        <v>5626</v>
      </c>
      <c r="B445" s="659" t="s">
        <v>5627</v>
      </c>
      <c r="C445" s="659" t="s">
        <v>5435</v>
      </c>
      <c r="D445" s="659" t="s">
        <v>5628</v>
      </c>
      <c r="E445" s="566">
        <v>32755.199999999997</v>
      </c>
      <c r="F445" s="566">
        <f t="shared" si="23"/>
        <v>32755.199999999997</v>
      </c>
    </row>
    <row r="446" spans="1:7">
      <c r="A446" s="720" t="s">
        <v>5629</v>
      </c>
      <c r="B446" s="659" t="s">
        <v>5630</v>
      </c>
      <c r="C446" s="659" t="s">
        <v>5435</v>
      </c>
      <c r="D446" s="659" t="s">
        <v>5631</v>
      </c>
      <c r="E446" s="566">
        <v>38961.599999999999</v>
      </c>
      <c r="F446" s="566">
        <f t="shared" si="23"/>
        <v>38961.599999999999</v>
      </c>
    </row>
    <row r="447" spans="1:7">
      <c r="A447" s="720" t="s">
        <v>5632</v>
      </c>
      <c r="B447" s="661" t="s">
        <v>1331</v>
      </c>
      <c r="C447" s="659" t="s">
        <v>5435</v>
      </c>
      <c r="D447" s="661" t="s">
        <v>1332</v>
      </c>
      <c r="E447" s="566">
        <v>74383.199999999997</v>
      </c>
      <c r="F447" s="566">
        <f t="shared" si="23"/>
        <v>74383.199999999997</v>
      </c>
    </row>
    <row r="448" spans="1:7">
      <c r="A448" s="720" t="s">
        <v>5633</v>
      </c>
      <c r="B448" s="659" t="s">
        <v>5634</v>
      </c>
      <c r="C448" s="659" t="s">
        <v>5435</v>
      </c>
      <c r="D448" s="661" t="s">
        <v>1333</v>
      </c>
      <c r="E448" s="566">
        <v>87601.2</v>
      </c>
      <c r="F448" s="566">
        <f t="shared" si="23"/>
        <v>87601.2</v>
      </c>
    </row>
    <row r="449" spans="1:7" ht="30">
      <c r="A449" s="1026" t="s">
        <v>5503</v>
      </c>
      <c r="B449" s="1027" t="s">
        <v>1334</v>
      </c>
      <c r="C449" s="1027" t="s">
        <v>5635</v>
      </c>
      <c r="D449" s="1028" t="s">
        <v>5636</v>
      </c>
      <c r="E449" s="1021" t="s">
        <v>1258</v>
      </c>
      <c r="F449" s="1021" t="s">
        <v>11</v>
      </c>
    </row>
    <row r="450" spans="1:7">
      <c r="A450" s="719" t="s">
        <v>5637</v>
      </c>
      <c r="B450" s="659" t="s">
        <v>5638</v>
      </c>
      <c r="C450" s="663">
        <v>24</v>
      </c>
      <c r="D450" s="659" t="s">
        <v>5639</v>
      </c>
      <c r="E450" s="566">
        <v>7022.4</v>
      </c>
      <c r="F450" s="566">
        <f t="shared" si="23"/>
        <v>7022.4</v>
      </c>
    </row>
    <row r="451" spans="1:7">
      <c r="A451" s="719" t="s">
        <v>5640</v>
      </c>
      <c r="B451" s="659" t="s">
        <v>5638</v>
      </c>
      <c r="C451" s="663">
        <v>230</v>
      </c>
      <c r="D451" s="659" t="s">
        <v>5639</v>
      </c>
      <c r="E451" s="566">
        <v>7246.8</v>
      </c>
      <c r="F451" s="566">
        <f t="shared" si="23"/>
        <v>7246.8</v>
      </c>
    </row>
    <row r="452" spans="1:7" ht="30">
      <c r="A452" s="719" t="s">
        <v>5641</v>
      </c>
      <c r="B452" s="659" t="s">
        <v>5642</v>
      </c>
      <c r="C452" s="663">
        <v>24</v>
      </c>
      <c r="D452" s="659" t="s">
        <v>5643</v>
      </c>
      <c r="E452" s="566">
        <v>13902</v>
      </c>
      <c r="F452" s="566">
        <f t="shared" si="23"/>
        <v>13902</v>
      </c>
    </row>
    <row r="453" spans="1:7" ht="15" customHeight="1">
      <c r="A453" s="2322" t="s">
        <v>1335</v>
      </c>
      <c r="B453" s="2322"/>
      <c r="C453" s="2322"/>
      <c r="D453" s="2322"/>
      <c r="E453" s="2322"/>
    </row>
    <row r="454" spans="1:7" ht="29.25" customHeight="1">
      <c r="A454" s="2323" t="s">
        <v>1336</v>
      </c>
      <c r="B454" s="2323"/>
      <c r="C454" s="2323"/>
      <c r="D454" s="2323"/>
      <c r="E454" s="2323"/>
    </row>
    <row r="455" spans="1:7" ht="15" customHeight="1">
      <c r="A455" s="2324" t="s">
        <v>1337</v>
      </c>
      <c r="B455" s="2324"/>
      <c r="C455" s="2324"/>
      <c r="D455" s="2324"/>
      <c r="E455" s="2324"/>
    </row>
    <row r="456" spans="1:7" ht="15" customHeight="1">
      <c r="A456" s="2324" t="s">
        <v>2030</v>
      </c>
      <c r="B456" s="2324"/>
      <c r="C456" s="2324"/>
      <c r="D456" s="2324"/>
      <c r="E456" s="2324"/>
      <c r="F456" s="2324"/>
    </row>
    <row r="457" spans="1:7">
      <c r="A457" s="2325" t="s">
        <v>2031</v>
      </c>
      <c r="B457" s="2325"/>
      <c r="C457" s="2325"/>
      <c r="D457" s="2325"/>
      <c r="E457" s="2325"/>
    </row>
    <row r="458" spans="1:7" ht="27" customHeight="1">
      <c r="A458" s="1026" t="s">
        <v>5503</v>
      </c>
      <c r="B458" s="1027" t="s">
        <v>1257</v>
      </c>
      <c r="C458" s="1027" t="s">
        <v>1323</v>
      </c>
      <c r="D458" s="1028" t="s">
        <v>1290</v>
      </c>
      <c r="E458" s="1027" t="s">
        <v>5644</v>
      </c>
      <c r="F458" s="1021" t="s">
        <v>1258</v>
      </c>
      <c r="G458" s="1021" t="s">
        <v>11</v>
      </c>
    </row>
    <row r="459" spans="1:7">
      <c r="A459" s="716" t="s">
        <v>2056</v>
      </c>
      <c r="B459" s="654">
        <v>15</v>
      </c>
      <c r="C459" s="672" t="s">
        <v>5435</v>
      </c>
      <c r="D459" s="673">
        <v>16</v>
      </c>
      <c r="E459" s="730" t="s">
        <v>5645</v>
      </c>
      <c r="F459" s="566">
        <v>16246.8</v>
      </c>
      <c r="G459" s="566">
        <f t="shared" ref="G459:G473" si="24">F459-F459*$B$3/100</f>
        <v>16246.8</v>
      </c>
    </row>
    <row r="460" spans="1:7">
      <c r="A460" s="724" t="s">
        <v>5646</v>
      </c>
      <c r="B460" s="654">
        <v>20</v>
      </c>
      <c r="C460" s="672" t="s">
        <v>5435</v>
      </c>
      <c r="D460" s="673">
        <v>25</v>
      </c>
      <c r="E460" s="731"/>
      <c r="F460" s="566">
        <v>16531.2</v>
      </c>
      <c r="G460" s="566">
        <f t="shared" si="24"/>
        <v>16531.2</v>
      </c>
    </row>
    <row r="461" spans="1:7">
      <c r="A461" s="724" t="s">
        <v>5647</v>
      </c>
      <c r="B461" s="654">
        <v>25</v>
      </c>
      <c r="C461" s="672" t="s">
        <v>5435</v>
      </c>
      <c r="D461" s="674">
        <v>4</v>
      </c>
      <c r="E461" s="731"/>
      <c r="F461" s="566">
        <v>24298.799999999999</v>
      </c>
      <c r="G461" s="566">
        <f t="shared" si="24"/>
        <v>24298.799999999999</v>
      </c>
    </row>
    <row r="462" spans="1:7">
      <c r="A462" s="724" t="s">
        <v>5648</v>
      </c>
      <c r="B462" s="654">
        <v>32</v>
      </c>
      <c r="C462" s="672" t="s">
        <v>5435</v>
      </c>
      <c r="D462" s="673">
        <v>63</v>
      </c>
      <c r="E462" s="731"/>
      <c r="F462" s="566">
        <v>26451.599999999999</v>
      </c>
      <c r="G462" s="566">
        <f t="shared" si="24"/>
        <v>26451.599999999999</v>
      </c>
    </row>
    <row r="463" spans="1:7">
      <c r="A463" s="724" t="s">
        <v>5649</v>
      </c>
      <c r="B463" s="654">
        <v>40</v>
      </c>
      <c r="C463" s="672" t="s">
        <v>5435</v>
      </c>
      <c r="D463" s="674">
        <v>10</v>
      </c>
      <c r="E463" s="731"/>
      <c r="F463" s="566">
        <v>39919.199999999997</v>
      </c>
      <c r="G463" s="566">
        <f t="shared" si="24"/>
        <v>39919.199999999997</v>
      </c>
    </row>
    <row r="464" spans="1:7">
      <c r="A464" s="724" t="s">
        <v>5650</v>
      </c>
      <c r="B464" s="654">
        <v>50</v>
      </c>
      <c r="C464" s="672" t="s">
        <v>5435</v>
      </c>
      <c r="D464" s="674">
        <v>20</v>
      </c>
      <c r="E464" s="687"/>
      <c r="F464" s="566">
        <v>40596</v>
      </c>
      <c r="G464" s="566">
        <f t="shared" si="24"/>
        <v>40596</v>
      </c>
    </row>
    <row r="465" spans="1:7">
      <c r="A465" s="724" t="s">
        <v>5651</v>
      </c>
      <c r="B465" s="654">
        <v>15</v>
      </c>
      <c r="C465" s="672" t="s">
        <v>5435</v>
      </c>
      <c r="D465" s="673">
        <v>16</v>
      </c>
      <c r="E465" s="730" t="s">
        <v>5652</v>
      </c>
      <c r="F465" s="566">
        <v>16531.2</v>
      </c>
      <c r="G465" s="566">
        <f t="shared" si="24"/>
        <v>16531.2</v>
      </c>
    </row>
    <row r="466" spans="1:7">
      <c r="A466" s="724" t="s">
        <v>5653</v>
      </c>
      <c r="B466" s="654">
        <v>20</v>
      </c>
      <c r="C466" s="672" t="s">
        <v>5435</v>
      </c>
      <c r="D466" s="673">
        <v>25</v>
      </c>
      <c r="E466" s="731"/>
      <c r="F466" s="566">
        <v>16820.399999999998</v>
      </c>
      <c r="G466" s="566">
        <f t="shared" si="24"/>
        <v>16820.399999999998</v>
      </c>
    </row>
    <row r="467" spans="1:7">
      <c r="A467" s="724" t="s">
        <v>5654</v>
      </c>
      <c r="B467" s="654">
        <v>25</v>
      </c>
      <c r="C467" s="672" t="s">
        <v>5435</v>
      </c>
      <c r="D467" s="674">
        <v>4</v>
      </c>
      <c r="E467" s="731"/>
      <c r="F467" s="566">
        <v>22945.200000000001</v>
      </c>
      <c r="G467" s="566">
        <f t="shared" si="24"/>
        <v>22945.200000000001</v>
      </c>
    </row>
    <row r="468" spans="1:7">
      <c r="A468" s="724" t="s">
        <v>5655</v>
      </c>
      <c r="B468" s="654">
        <v>32</v>
      </c>
      <c r="C468" s="672" t="s">
        <v>5435</v>
      </c>
      <c r="D468" s="673">
        <v>63</v>
      </c>
      <c r="E468" s="731"/>
      <c r="F468" s="566">
        <v>24847.200000000001</v>
      </c>
      <c r="G468" s="566">
        <f t="shared" si="24"/>
        <v>24847.200000000001</v>
      </c>
    </row>
    <row r="469" spans="1:7">
      <c r="A469" s="724" t="s">
        <v>5656</v>
      </c>
      <c r="B469" s="654">
        <v>40</v>
      </c>
      <c r="C469" s="672" t="s">
        <v>5435</v>
      </c>
      <c r="D469" s="674">
        <v>10</v>
      </c>
      <c r="E469" s="731"/>
      <c r="F469" s="566">
        <v>41955.6</v>
      </c>
      <c r="G469" s="566">
        <f t="shared" si="24"/>
        <v>41955.6</v>
      </c>
    </row>
    <row r="470" spans="1:7">
      <c r="A470" s="724" t="s">
        <v>5657</v>
      </c>
      <c r="B470" s="654">
        <v>50</v>
      </c>
      <c r="C470" s="672" t="s">
        <v>5435</v>
      </c>
      <c r="D470" s="674">
        <v>20</v>
      </c>
      <c r="E470" s="687"/>
      <c r="F470" s="566">
        <v>42226.799999999996</v>
      </c>
      <c r="G470" s="566">
        <f t="shared" si="24"/>
        <v>42226.799999999996</v>
      </c>
    </row>
    <row r="471" spans="1:7">
      <c r="A471" s="724" t="s">
        <v>5658</v>
      </c>
      <c r="B471" s="654">
        <v>40</v>
      </c>
      <c r="C471" s="672" t="s">
        <v>5435</v>
      </c>
      <c r="D471" s="674">
        <v>10</v>
      </c>
      <c r="E471" s="730" t="s">
        <v>5659</v>
      </c>
      <c r="F471" s="566">
        <v>43720.799999999996</v>
      </c>
      <c r="G471" s="566">
        <f t="shared" si="24"/>
        <v>43720.799999999996</v>
      </c>
    </row>
    <row r="472" spans="1:7">
      <c r="A472" s="724" t="s">
        <v>5660</v>
      </c>
      <c r="B472" s="654">
        <v>50</v>
      </c>
      <c r="C472" s="672" t="s">
        <v>5435</v>
      </c>
      <c r="D472" s="674">
        <v>20</v>
      </c>
      <c r="E472" s="687"/>
      <c r="F472" s="566">
        <v>43584</v>
      </c>
      <c r="G472" s="566">
        <f t="shared" si="24"/>
        <v>43584</v>
      </c>
    </row>
    <row r="473" spans="1:7">
      <c r="A473" s="724" t="s">
        <v>5661</v>
      </c>
      <c r="B473" s="654">
        <v>50</v>
      </c>
      <c r="C473" s="672" t="s">
        <v>5435</v>
      </c>
      <c r="D473" s="674">
        <v>20</v>
      </c>
      <c r="E473" s="649" t="s">
        <v>5662</v>
      </c>
      <c r="F473" s="566">
        <v>48200.4</v>
      </c>
      <c r="G473" s="566">
        <f t="shared" si="24"/>
        <v>48200.4</v>
      </c>
    </row>
    <row r="474" spans="1:7">
      <c r="A474" s="2316" t="s">
        <v>1131</v>
      </c>
      <c r="B474" s="2319"/>
      <c r="C474" s="2319"/>
      <c r="D474" s="2319"/>
      <c r="E474" s="2319"/>
    </row>
    <row r="475" spans="1:7" ht="15" customHeight="1">
      <c r="A475" s="2320" t="s">
        <v>1338</v>
      </c>
      <c r="B475" s="2320"/>
      <c r="C475" s="2320"/>
      <c r="D475" s="2320"/>
      <c r="E475" s="2320"/>
    </row>
    <row r="476" spans="1:7" ht="29.25" customHeight="1">
      <c r="A476" s="1030" t="s">
        <v>5503</v>
      </c>
      <c r="B476" s="1031" t="s">
        <v>1257</v>
      </c>
      <c r="C476" s="1029" t="s">
        <v>1258</v>
      </c>
      <c r="D476" s="1032" t="s">
        <v>11</v>
      </c>
      <c r="E476" s="1034"/>
    </row>
    <row r="477" spans="1:7" ht="39.200000000000003" customHeight="1">
      <c r="A477" s="727" t="s">
        <v>5663</v>
      </c>
      <c r="B477" s="675" t="s">
        <v>5664</v>
      </c>
      <c r="C477" s="670" t="s">
        <v>1318</v>
      </c>
      <c r="D477" s="1033" t="s">
        <v>1318</v>
      </c>
      <c r="E477" s="1035"/>
    </row>
    <row r="480" spans="1:7" ht="15.75">
      <c r="A480" s="697" t="s">
        <v>1855</v>
      </c>
    </row>
    <row r="483" spans="1:1" ht="15.75">
      <c r="A483" s="697"/>
    </row>
  </sheetData>
  <mergeCells count="85">
    <mergeCell ref="A92:F92"/>
    <mergeCell ref="A96:F96"/>
    <mergeCell ref="A100:F100"/>
    <mergeCell ref="A114:F114"/>
    <mergeCell ref="A1:F1"/>
    <mergeCell ref="A241:F241"/>
    <mergeCell ref="A120:F120"/>
    <mergeCell ref="A134:F134"/>
    <mergeCell ref="A156:F156"/>
    <mergeCell ref="A165:F165"/>
    <mergeCell ref="A258:F258"/>
    <mergeCell ref="A266:F266"/>
    <mergeCell ref="A251:E251"/>
    <mergeCell ref="A252:E252"/>
    <mergeCell ref="A253:E253"/>
    <mergeCell ref="A254:E254"/>
    <mergeCell ref="A255:E255"/>
    <mergeCell ref="A256:E256"/>
    <mergeCell ref="A272:F272"/>
    <mergeCell ref="A282:F282"/>
    <mergeCell ref="A265:E265"/>
    <mergeCell ref="A267:E267"/>
    <mergeCell ref="A268:E268"/>
    <mergeCell ref="A269:E269"/>
    <mergeCell ref="A341:E341"/>
    <mergeCell ref="A343:E343"/>
    <mergeCell ref="A344:E344"/>
    <mergeCell ref="A345:E345"/>
    <mergeCell ref="A346:E346"/>
    <mergeCell ref="A342:F342"/>
    <mergeCell ref="A347:E347"/>
    <mergeCell ref="A349:E349"/>
    <mergeCell ref="A351:F351"/>
    <mergeCell ref="A364:F364"/>
    <mergeCell ref="A371:F371"/>
    <mergeCell ref="A436:F436"/>
    <mergeCell ref="A398:E398"/>
    <mergeCell ref="A399:E399"/>
    <mergeCell ref="A424:E424"/>
    <mergeCell ref="A373:F373"/>
    <mergeCell ref="A385:F385"/>
    <mergeCell ref="A400:F400"/>
    <mergeCell ref="A408:F408"/>
    <mergeCell ref="A425:E425"/>
    <mergeCell ref="A426:E426"/>
    <mergeCell ref="A427:E427"/>
    <mergeCell ref="A435:E435"/>
    <mergeCell ref="A429:G429"/>
    <mergeCell ref="A474:E474"/>
    <mergeCell ref="A475:E475"/>
    <mergeCell ref="A5:F5"/>
    <mergeCell ref="A250:F250"/>
    <mergeCell ref="A18:F18"/>
    <mergeCell ref="A31:F31"/>
    <mergeCell ref="A43:F43"/>
    <mergeCell ref="A47:F47"/>
    <mergeCell ref="A65:F65"/>
    <mergeCell ref="A81:F81"/>
    <mergeCell ref="A453:E453"/>
    <mergeCell ref="A454:E454"/>
    <mergeCell ref="A455:E455"/>
    <mergeCell ref="A457:E457"/>
    <mergeCell ref="A437:F437"/>
    <mergeCell ref="A456:F456"/>
    <mergeCell ref="A334:F334"/>
    <mergeCell ref="A299:F299"/>
    <mergeCell ref="A174:F174"/>
    <mergeCell ref="A184:F184"/>
    <mergeCell ref="A189:F189"/>
    <mergeCell ref="A202:F202"/>
    <mergeCell ref="A218:F218"/>
    <mergeCell ref="A231:F231"/>
    <mergeCell ref="A303:E303"/>
    <mergeCell ref="A304:E304"/>
    <mergeCell ref="A298:E298"/>
    <mergeCell ref="A300:E300"/>
    <mergeCell ref="A301:E301"/>
    <mergeCell ref="A302:E302"/>
    <mergeCell ref="A279:E279"/>
    <mergeCell ref="A270:F270"/>
    <mergeCell ref="A289:F289"/>
    <mergeCell ref="A291:F291"/>
    <mergeCell ref="A306:F306"/>
    <mergeCell ref="A316:F316"/>
    <mergeCell ref="A324:F324"/>
  </mergeCells>
  <pageMargins left="0.7" right="0.7" top="0.75" bottom="0.75" header="0.3" footer="0.3"/>
  <pageSetup paperSize="9" orientation="portrait" horizontalDpi="90" verticalDpi="90"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2">
    <tabColor rgb="FFFF0000"/>
  </sheetPr>
  <dimension ref="A1:G1819"/>
  <sheetViews>
    <sheetView workbookViewId="0">
      <selection sqref="A1:G1"/>
    </sheetView>
  </sheetViews>
  <sheetFormatPr defaultRowHeight="15"/>
  <cols>
    <col min="1" max="1" width="19.28515625" style="391" bestFit="1" customWidth="1"/>
    <col min="2" max="2" width="45.5703125" style="607" customWidth="1"/>
    <col min="3" max="3" width="10.42578125" style="92" bestFit="1" customWidth="1"/>
    <col min="4" max="4" width="9.140625" style="92"/>
    <col min="5" max="5" width="15" style="92" customWidth="1"/>
    <col min="6" max="6" width="10.42578125" style="562" bestFit="1" customWidth="1"/>
    <col min="7" max="7" width="19.7109375" style="92" customWidth="1"/>
    <col min="8" max="247" width="9.140625" style="92"/>
    <col min="248" max="248" width="18" style="92" customWidth="1"/>
    <col min="249" max="249" width="19.28515625" style="92" bestFit="1" customWidth="1"/>
    <col min="250" max="250" width="10.42578125" style="92" bestFit="1" customWidth="1"/>
    <col min="251" max="251" width="9.140625" style="92"/>
    <col min="252" max="252" width="15" style="92" customWidth="1"/>
    <col min="253" max="253" width="10.42578125" style="92" bestFit="1" customWidth="1"/>
    <col min="254" max="503" width="9.140625" style="92"/>
    <col min="504" max="504" width="18" style="92" customWidth="1"/>
    <col min="505" max="505" width="19.28515625" style="92" bestFit="1" customWidth="1"/>
    <col min="506" max="506" width="10.42578125" style="92" bestFit="1" customWidth="1"/>
    <col min="507" max="507" width="9.140625" style="92"/>
    <col min="508" max="508" width="15" style="92" customWidth="1"/>
    <col min="509" max="509" width="10.42578125" style="92" bestFit="1" customWidth="1"/>
    <col min="510" max="759" width="9.140625" style="92"/>
    <col min="760" max="760" width="18" style="92" customWidth="1"/>
    <col min="761" max="761" width="19.28515625" style="92" bestFit="1" customWidth="1"/>
    <col min="762" max="762" width="10.42578125" style="92" bestFit="1" customWidth="1"/>
    <col min="763" max="763" width="9.140625" style="92"/>
    <col min="764" max="764" width="15" style="92" customWidth="1"/>
    <col min="765" max="765" width="10.42578125" style="92" bestFit="1" customWidth="1"/>
    <col min="766" max="1015" width="9.140625" style="92"/>
    <col min="1016" max="1016" width="18" style="92" customWidth="1"/>
    <col min="1017" max="1017" width="19.28515625" style="92" bestFit="1" customWidth="1"/>
    <col min="1018" max="1018" width="10.42578125" style="92" bestFit="1" customWidth="1"/>
    <col min="1019" max="1019" width="9.140625" style="92"/>
    <col min="1020" max="1020" width="15" style="92" customWidth="1"/>
    <col min="1021" max="1021" width="10.42578125" style="92" bestFit="1" customWidth="1"/>
    <col min="1022" max="1271" width="9.140625" style="92"/>
    <col min="1272" max="1272" width="18" style="92" customWidth="1"/>
    <col min="1273" max="1273" width="19.28515625" style="92" bestFit="1" customWidth="1"/>
    <col min="1274" max="1274" width="10.42578125" style="92" bestFit="1" customWidth="1"/>
    <col min="1275" max="1275" width="9.140625" style="92"/>
    <col min="1276" max="1276" width="15" style="92" customWidth="1"/>
    <col min="1277" max="1277" width="10.42578125" style="92" bestFit="1" customWidth="1"/>
    <col min="1278" max="1527" width="9.140625" style="92"/>
    <col min="1528" max="1528" width="18" style="92" customWidth="1"/>
    <col min="1529" max="1529" width="19.28515625" style="92" bestFit="1" customWidth="1"/>
    <col min="1530" max="1530" width="10.42578125" style="92" bestFit="1" customWidth="1"/>
    <col min="1531" max="1531" width="9.140625" style="92"/>
    <col min="1532" max="1532" width="15" style="92" customWidth="1"/>
    <col min="1533" max="1533" width="10.42578125" style="92" bestFit="1" customWidth="1"/>
    <col min="1534" max="1783" width="9.140625" style="92"/>
    <col min="1784" max="1784" width="18" style="92" customWidth="1"/>
    <col min="1785" max="1785" width="19.28515625" style="92" bestFit="1" customWidth="1"/>
    <col min="1786" max="1786" width="10.42578125" style="92" bestFit="1" customWidth="1"/>
    <col min="1787" max="1787" width="9.140625" style="92"/>
    <col min="1788" max="1788" width="15" style="92" customWidth="1"/>
    <col min="1789" max="1789" width="10.42578125" style="92" bestFit="1" customWidth="1"/>
    <col min="1790" max="2039" width="9.140625" style="92"/>
    <col min="2040" max="2040" width="18" style="92" customWidth="1"/>
    <col min="2041" max="2041" width="19.28515625" style="92" bestFit="1" customWidth="1"/>
    <col min="2042" max="2042" width="10.42578125" style="92" bestFit="1" customWidth="1"/>
    <col min="2043" max="2043" width="9.140625" style="92"/>
    <col min="2044" max="2044" width="15" style="92" customWidth="1"/>
    <col min="2045" max="2045" width="10.42578125" style="92" bestFit="1" customWidth="1"/>
    <col min="2046" max="2295" width="9.140625" style="92"/>
    <col min="2296" max="2296" width="18" style="92" customWidth="1"/>
    <col min="2297" max="2297" width="19.28515625" style="92" bestFit="1" customWidth="1"/>
    <col min="2298" max="2298" width="10.42578125" style="92" bestFit="1" customWidth="1"/>
    <col min="2299" max="2299" width="9.140625" style="92"/>
    <col min="2300" max="2300" width="15" style="92" customWidth="1"/>
    <col min="2301" max="2301" width="10.42578125" style="92" bestFit="1" customWidth="1"/>
    <col min="2302" max="2551" width="9.140625" style="92"/>
    <col min="2552" max="2552" width="18" style="92" customWidth="1"/>
    <col min="2553" max="2553" width="19.28515625" style="92" bestFit="1" customWidth="1"/>
    <col min="2554" max="2554" width="10.42578125" style="92" bestFit="1" customWidth="1"/>
    <col min="2555" max="2555" width="9.140625" style="92"/>
    <col min="2556" max="2556" width="15" style="92" customWidth="1"/>
    <col min="2557" max="2557" width="10.42578125" style="92" bestFit="1" customWidth="1"/>
    <col min="2558" max="2807" width="9.140625" style="92"/>
    <col min="2808" max="2808" width="18" style="92" customWidth="1"/>
    <col min="2809" max="2809" width="19.28515625" style="92" bestFit="1" customWidth="1"/>
    <col min="2810" max="2810" width="10.42578125" style="92" bestFit="1" customWidth="1"/>
    <col min="2811" max="2811" width="9.140625" style="92"/>
    <col min="2812" max="2812" width="15" style="92" customWidth="1"/>
    <col min="2813" max="2813" width="10.42578125" style="92" bestFit="1" customWidth="1"/>
    <col min="2814" max="3063" width="9.140625" style="92"/>
    <col min="3064" max="3064" width="18" style="92" customWidth="1"/>
    <col min="3065" max="3065" width="19.28515625" style="92" bestFit="1" customWidth="1"/>
    <col min="3066" max="3066" width="10.42578125" style="92" bestFit="1" customWidth="1"/>
    <col min="3067" max="3067" width="9.140625" style="92"/>
    <col min="3068" max="3068" width="15" style="92" customWidth="1"/>
    <col min="3069" max="3069" width="10.42578125" style="92" bestFit="1" customWidth="1"/>
    <col min="3070" max="3319" width="9.140625" style="92"/>
    <col min="3320" max="3320" width="18" style="92" customWidth="1"/>
    <col min="3321" max="3321" width="19.28515625" style="92" bestFit="1" customWidth="1"/>
    <col min="3322" max="3322" width="10.42578125" style="92" bestFit="1" customWidth="1"/>
    <col min="3323" max="3323" width="9.140625" style="92"/>
    <col min="3324" max="3324" width="15" style="92" customWidth="1"/>
    <col min="3325" max="3325" width="10.42578125" style="92" bestFit="1" customWidth="1"/>
    <col min="3326" max="3575" width="9.140625" style="92"/>
    <col min="3576" max="3576" width="18" style="92" customWidth="1"/>
    <col min="3577" max="3577" width="19.28515625" style="92" bestFit="1" customWidth="1"/>
    <col min="3578" max="3578" width="10.42578125" style="92" bestFit="1" customWidth="1"/>
    <col min="3579" max="3579" width="9.140625" style="92"/>
    <col min="3580" max="3580" width="15" style="92" customWidth="1"/>
    <col min="3581" max="3581" width="10.42578125" style="92" bestFit="1" customWidth="1"/>
    <col min="3582" max="3831" width="9.140625" style="92"/>
    <col min="3832" max="3832" width="18" style="92" customWidth="1"/>
    <col min="3833" max="3833" width="19.28515625" style="92" bestFit="1" customWidth="1"/>
    <col min="3834" max="3834" width="10.42578125" style="92" bestFit="1" customWidth="1"/>
    <col min="3835" max="3835" width="9.140625" style="92"/>
    <col min="3836" max="3836" width="15" style="92" customWidth="1"/>
    <col min="3837" max="3837" width="10.42578125" style="92" bestFit="1" customWidth="1"/>
    <col min="3838" max="4087" width="9.140625" style="92"/>
    <col min="4088" max="4088" width="18" style="92" customWidth="1"/>
    <col min="4089" max="4089" width="19.28515625" style="92" bestFit="1" customWidth="1"/>
    <col min="4090" max="4090" width="10.42578125" style="92" bestFit="1" customWidth="1"/>
    <col min="4091" max="4091" width="9.140625" style="92"/>
    <col min="4092" max="4092" width="15" style="92" customWidth="1"/>
    <col min="4093" max="4093" width="10.42578125" style="92" bestFit="1" customWidth="1"/>
    <col min="4094" max="4343" width="9.140625" style="92"/>
    <col min="4344" max="4344" width="18" style="92" customWidth="1"/>
    <col min="4345" max="4345" width="19.28515625" style="92" bestFit="1" customWidth="1"/>
    <col min="4346" max="4346" width="10.42578125" style="92" bestFit="1" customWidth="1"/>
    <col min="4347" max="4347" width="9.140625" style="92"/>
    <col min="4348" max="4348" width="15" style="92" customWidth="1"/>
    <col min="4349" max="4349" width="10.42578125" style="92" bestFit="1" customWidth="1"/>
    <col min="4350" max="4599" width="9.140625" style="92"/>
    <col min="4600" max="4600" width="18" style="92" customWidth="1"/>
    <col min="4601" max="4601" width="19.28515625" style="92" bestFit="1" customWidth="1"/>
    <col min="4602" max="4602" width="10.42578125" style="92" bestFit="1" customWidth="1"/>
    <col min="4603" max="4603" width="9.140625" style="92"/>
    <col min="4604" max="4604" width="15" style="92" customWidth="1"/>
    <col min="4605" max="4605" width="10.42578125" style="92" bestFit="1" customWidth="1"/>
    <col min="4606" max="4855" width="9.140625" style="92"/>
    <col min="4856" max="4856" width="18" style="92" customWidth="1"/>
    <col min="4857" max="4857" width="19.28515625" style="92" bestFit="1" customWidth="1"/>
    <col min="4858" max="4858" width="10.42578125" style="92" bestFit="1" customWidth="1"/>
    <col min="4859" max="4859" width="9.140625" style="92"/>
    <col min="4860" max="4860" width="15" style="92" customWidth="1"/>
    <col min="4861" max="4861" width="10.42578125" style="92" bestFit="1" customWidth="1"/>
    <col min="4862" max="5111" width="9.140625" style="92"/>
    <col min="5112" max="5112" width="18" style="92" customWidth="1"/>
    <col min="5113" max="5113" width="19.28515625" style="92" bestFit="1" customWidth="1"/>
    <col min="5114" max="5114" width="10.42578125" style="92" bestFit="1" customWidth="1"/>
    <col min="5115" max="5115" width="9.140625" style="92"/>
    <col min="5116" max="5116" width="15" style="92" customWidth="1"/>
    <col min="5117" max="5117" width="10.42578125" style="92" bestFit="1" customWidth="1"/>
    <col min="5118" max="5367" width="9.140625" style="92"/>
    <col min="5368" max="5368" width="18" style="92" customWidth="1"/>
    <col min="5369" max="5369" width="19.28515625" style="92" bestFit="1" customWidth="1"/>
    <col min="5370" max="5370" width="10.42578125" style="92" bestFit="1" customWidth="1"/>
    <col min="5371" max="5371" width="9.140625" style="92"/>
    <col min="5372" max="5372" width="15" style="92" customWidth="1"/>
    <col min="5373" max="5373" width="10.42578125" style="92" bestFit="1" customWidth="1"/>
    <col min="5374" max="5623" width="9.140625" style="92"/>
    <col min="5624" max="5624" width="18" style="92" customWidth="1"/>
    <col min="5625" max="5625" width="19.28515625" style="92" bestFit="1" customWidth="1"/>
    <col min="5626" max="5626" width="10.42578125" style="92" bestFit="1" customWidth="1"/>
    <col min="5627" max="5627" width="9.140625" style="92"/>
    <col min="5628" max="5628" width="15" style="92" customWidth="1"/>
    <col min="5629" max="5629" width="10.42578125" style="92" bestFit="1" customWidth="1"/>
    <col min="5630" max="5879" width="9.140625" style="92"/>
    <col min="5880" max="5880" width="18" style="92" customWidth="1"/>
    <col min="5881" max="5881" width="19.28515625" style="92" bestFit="1" customWidth="1"/>
    <col min="5882" max="5882" width="10.42578125" style="92" bestFit="1" customWidth="1"/>
    <col min="5883" max="5883" width="9.140625" style="92"/>
    <col min="5884" max="5884" width="15" style="92" customWidth="1"/>
    <col min="5885" max="5885" width="10.42578125" style="92" bestFit="1" customWidth="1"/>
    <col min="5886" max="6135" width="9.140625" style="92"/>
    <col min="6136" max="6136" width="18" style="92" customWidth="1"/>
    <col min="6137" max="6137" width="19.28515625" style="92" bestFit="1" customWidth="1"/>
    <col min="6138" max="6138" width="10.42578125" style="92" bestFit="1" customWidth="1"/>
    <col min="6139" max="6139" width="9.140625" style="92"/>
    <col min="6140" max="6140" width="15" style="92" customWidth="1"/>
    <col min="6141" max="6141" width="10.42578125" style="92" bestFit="1" customWidth="1"/>
    <col min="6142" max="6391" width="9.140625" style="92"/>
    <col min="6392" max="6392" width="18" style="92" customWidth="1"/>
    <col min="6393" max="6393" width="19.28515625" style="92" bestFit="1" customWidth="1"/>
    <col min="6394" max="6394" width="10.42578125" style="92" bestFit="1" customWidth="1"/>
    <col min="6395" max="6395" width="9.140625" style="92"/>
    <col min="6396" max="6396" width="15" style="92" customWidth="1"/>
    <col min="6397" max="6397" width="10.42578125" style="92" bestFit="1" customWidth="1"/>
    <col min="6398" max="6647" width="9.140625" style="92"/>
    <col min="6648" max="6648" width="18" style="92" customWidth="1"/>
    <col min="6649" max="6649" width="19.28515625" style="92" bestFit="1" customWidth="1"/>
    <col min="6650" max="6650" width="10.42578125" style="92" bestFit="1" customWidth="1"/>
    <col min="6651" max="6651" width="9.140625" style="92"/>
    <col min="6652" max="6652" width="15" style="92" customWidth="1"/>
    <col min="6653" max="6653" width="10.42578125" style="92" bestFit="1" customWidth="1"/>
    <col min="6654" max="6903" width="9.140625" style="92"/>
    <col min="6904" max="6904" width="18" style="92" customWidth="1"/>
    <col min="6905" max="6905" width="19.28515625" style="92" bestFit="1" customWidth="1"/>
    <col min="6906" max="6906" width="10.42578125" style="92" bestFit="1" customWidth="1"/>
    <col min="6907" max="6907" width="9.140625" style="92"/>
    <col min="6908" max="6908" width="15" style="92" customWidth="1"/>
    <col min="6909" max="6909" width="10.42578125" style="92" bestFit="1" customWidth="1"/>
    <col min="6910" max="7159" width="9.140625" style="92"/>
    <col min="7160" max="7160" width="18" style="92" customWidth="1"/>
    <col min="7161" max="7161" width="19.28515625" style="92" bestFit="1" customWidth="1"/>
    <col min="7162" max="7162" width="10.42578125" style="92" bestFit="1" customWidth="1"/>
    <col min="7163" max="7163" width="9.140625" style="92"/>
    <col min="7164" max="7164" width="15" style="92" customWidth="1"/>
    <col min="7165" max="7165" width="10.42578125" style="92" bestFit="1" customWidth="1"/>
    <col min="7166" max="7415" width="9.140625" style="92"/>
    <col min="7416" max="7416" width="18" style="92" customWidth="1"/>
    <col min="7417" max="7417" width="19.28515625" style="92" bestFit="1" customWidth="1"/>
    <col min="7418" max="7418" width="10.42578125" style="92" bestFit="1" customWidth="1"/>
    <col min="7419" max="7419" width="9.140625" style="92"/>
    <col min="7420" max="7420" width="15" style="92" customWidth="1"/>
    <col min="7421" max="7421" width="10.42578125" style="92" bestFit="1" customWidth="1"/>
    <col min="7422" max="7671" width="9.140625" style="92"/>
    <col min="7672" max="7672" width="18" style="92" customWidth="1"/>
    <col min="7673" max="7673" width="19.28515625" style="92" bestFit="1" customWidth="1"/>
    <col min="7674" max="7674" width="10.42578125" style="92" bestFit="1" customWidth="1"/>
    <col min="7675" max="7675" width="9.140625" style="92"/>
    <col min="7676" max="7676" width="15" style="92" customWidth="1"/>
    <col min="7677" max="7677" width="10.42578125" style="92" bestFit="1" customWidth="1"/>
    <col min="7678" max="7927" width="9.140625" style="92"/>
    <col min="7928" max="7928" width="18" style="92" customWidth="1"/>
    <col min="7929" max="7929" width="19.28515625" style="92" bestFit="1" customWidth="1"/>
    <col min="7930" max="7930" width="10.42578125" style="92" bestFit="1" customWidth="1"/>
    <col min="7931" max="7931" width="9.140625" style="92"/>
    <col min="7932" max="7932" width="15" style="92" customWidth="1"/>
    <col min="7933" max="7933" width="10.42578125" style="92" bestFit="1" customWidth="1"/>
    <col min="7934" max="8183" width="9.140625" style="92"/>
    <col min="8184" max="8184" width="18" style="92" customWidth="1"/>
    <col min="8185" max="8185" width="19.28515625" style="92" bestFit="1" customWidth="1"/>
    <col min="8186" max="8186" width="10.42578125" style="92" bestFit="1" customWidth="1"/>
    <col min="8187" max="8187" width="9.140625" style="92"/>
    <col min="8188" max="8188" width="15" style="92" customWidth="1"/>
    <col min="8189" max="8189" width="10.42578125" style="92" bestFit="1" customWidth="1"/>
    <col min="8190" max="8439" width="9.140625" style="92"/>
    <col min="8440" max="8440" width="18" style="92" customWidth="1"/>
    <col min="8441" max="8441" width="19.28515625" style="92" bestFit="1" customWidth="1"/>
    <col min="8442" max="8442" width="10.42578125" style="92" bestFit="1" customWidth="1"/>
    <col min="8443" max="8443" width="9.140625" style="92"/>
    <col min="8444" max="8444" width="15" style="92" customWidth="1"/>
    <col min="8445" max="8445" width="10.42578125" style="92" bestFit="1" customWidth="1"/>
    <col min="8446" max="8695" width="9.140625" style="92"/>
    <col min="8696" max="8696" width="18" style="92" customWidth="1"/>
    <col min="8697" max="8697" width="19.28515625" style="92" bestFit="1" customWidth="1"/>
    <col min="8698" max="8698" width="10.42578125" style="92" bestFit="1" customWidth="1"/>
    <col min="8699" max="8699" width="9.140625" style="92"/>
    <col min="8700" max="8700" width="15" style="92" customWidth="1"/>
    <col min="8701" max="8701" width="10.42578125" style="92" bestFit="1" customWidth="1"/>
    <col min="8702" max="8951" width="9.140625" style="92"/>
    <col min="8952" max="8952" width="18" style="92" customWidth="1"/>
    <col min="8953" max="8953" width="19.28515625" style="92" bestFit="1" customWidth="1"/>
    <col min="8954" max="8954" width="10.42578125" style="92" bestFit="1" customWidth="1"/>
    <col min="8955" max="8955" width="9.140625" style="92"/>
    <col min="8956" max="8956" width="15" style="92" customWidth="1"/>
    <col min="8957" max="8957" width="10.42578125" style="92" bestFit="1" customWidth="1"/>
    <col min="8958" max="9207" width="9.140625" style="92"/>
    <col min="9208" max="9208" width="18" style="92" customWidth="1"/>
    <col min="9209" max="9209" width="19.28515625" style="92" bestFit="1" customWidth="1"/>
    <col min="9210" max="9210" width="10.42578125" style="92" bestFit="1" customWidth="1"/>
    <col min="9211" max="9211" width="9.140625" style="92"/>
    <col min="9212" max="9212" width="15" style="92" customWidth="1"/>
    <col min="9213" max="9213" width="10.42578125" style="92" bestFit="1" customWidth="1"/>
    <col min="9214" max="9463" width="9.140625" style="92"/>
    <col min="9464" max="9464" width="18" style="92" customWidth="1"/>
    <col min="9465" max="9465" width="19.28515625" style="92" bestFit="1" customWidth="1"/>
    <col min="9466" max="9466" width="10.42578125" style="92" bestFit="1" customWidth="1"/>
    <col min="9467" max="9467" width="9.140625" style="92"/>
    <col min="9468" max="9468" width="15" style="92" customWidth="1"/>
    <col min="9469" max="9469" width="10.42578125" style="92" bestFit="1" customWidth="1"/>
    <col min="9470" max="9719" width="9.140625" style="92"/>
    <col min="9720" max="9720" width="18" style="92" customWidth="1"/>
    <col min="9721" max="9721" width="19.28515625" style="92" bestFit="1" customWidth="1"/>
    <col min="9722" max="9722" width="10.42578125" style="92" bestFit="1" customWidth="1"/>
    <col min="9723" max="9723" width="9.140625" style="92"/>
    <col min="9724" max="9724" width="15" style="92" customWidth="1"/>
    <col min="9725" max="9725" width="10.42578125" style="92" bestFit="1" customWidth="1"/>
    <col min="9726" max="9975" width="9.140625" style="92"/>
    <col min="9976" max="9976" width="18" style="92" customWidth="1"/>
    <col min="9977" max="9977" width="19.28515625" style="92" bestFit="1" customWidth="1"/>
    <col min="9978" max="9978" width="10.42578125" style="92" bestFit="1" customWidth="1"/>
    <col min="9979" max="9979" width="9.140625" style="92"/>
    <col min="9980" max="9980" width="15" style="92" customWidth="1"/>
    <col min="9981" max="9981" width="10.42578125" style="92" bestFit="1" customWidth="1"/>
    <col min="9982" max="10231" width="9.140625" style="92"/>
    <col min="10232" max="10232" width="18" style="92" customWidth="1"/>
    <col min="10233" max="10233" width="19.28515625" style="92" bestFit="1" customWidth="1"/>
    <col min="10234" max="10234" width="10.42578125" style="92" bestFit="1" customWidth="1"/>
    <col min="10235" max="10235" width="9.140625" style="92"/>
    <col min="10236" max="10236" width="15" style="92" customWidth="1"/>
    <col min="10237" max="10237" width="10.42578125" style="92" bestFit="1" customWidth="1"/>
    <col min="10238" max="10487" width="9.140625" style="92"/>
    <col min="10488" max="10488" width="18" style="92" customWidth="1"/>
    <col min="10489" max="10489" width="19.28515625" style="92" bestFit="1" customWidth="1"/>
    <col min="10490" max="10490" width="10.42578125" style="92" bestFit="1" customWidth="1"/>
    <col min="10491" max="10491" width="9.140625" style="92"/>
    <col min="10492" max="10492" width="15" style="92" customWidth="1"/>
    <col min="10493" max="10493" width="10.42578125" style="92" bestFit="1" customWidth="1"/>
    <col min="10494" max="10743" width="9.140625" style="92"/>
    <col min="10744" max="10744" width="18" style="92" customWidth="1"/>
    <col min="10745" max="10745" width="19.28515625" style="92" bestFit="1" customWidth="1"/>
    <col min="10746" max="10746" width="10.42578125" style="92" bestFit="1" customWidth="1"/>
    <col min="10747" max="10747" width="9.140625" style="92"/>
    <col min="10748" max="10748" width="15" style="92" customWidth="1"/>
    <col min="10749" max="10749" width="10.42578125" style="92" bestFit="1" customWidth="1"/>
    <col min="10750" max="10999" width="9.140625" style="92"/>
    <col min="11000" max="11000" width="18" style="92" customWidth="1"/>
    <col min="11001" max="11001" width="19.28515625" style="92" bestFit="1" customWidth="1"/>
    <col min="11002" max="11002" width="10.42578125" style="92" bestFit="1" customWidth="1"/>
    <col min="11003" max="11003" width="9.140625" style="92"/>
    <col min="11004" max="11004" width="15" style="92" customWidth="1"/>
    <col min="11005" max="11005" width="10.42578125" style="92" bestFit="1" customWidth="1"/>
    <col min="11006" max="11255" width="9.140625" style="92"/>
    <col min="11256" max="11256" width="18" style="92" customWidth="1"/>
    <col min="11257" max="11257" width="19.28515625" style="92" bestFit="1" customWidth="1"/>
    <col min="11258" max="11258" width="10.42578125" style="92" bestFit="1" customWidth="1"/>
    <col min="11259" max="11259" width="9.140625" style="92"/>
    <col min="11260" max="11260" width="15" style="92" customWidth="1"/>
    <col min="11261" max="11261" width="10.42578125" style="92" bestFit="1" customWidth="1"/>
    <col min="11262" max="11511" width="9.140625" style="92"/>
    <col min="11512" max="11512" width="18" style="92" customWidth="1"/>
    <col min="11513" max="11513" width="19.28515625" style="92" bestFit="1" customWidth="1"/>
    <col min="11514" max="11514" width="10.42578125" style="92" bestFit="1" customWidth="1"/>
    <col min="11515" max="11515" width="9.140625" style="92"/>
    <col min="11516" max="11516" width="15" style="92" customWidth="1"/>
    <col min="11517" max="11517" width="10.42578125" style="92" bestFit="1" customWidth="1"/>
    <col min="11518" max="11767" width="9.140625" style="92"/>
    <col min="11768" max="11768" width="18" style="92" customWidth="1"/>
    <col min="11769" max="11769" width="19.28515625" style="92" bestFit="1" customWidth="1"/>
    <col min="11770" max="11770" width="10.42578125" style="92" bestFit="1" customWidth="1"/>
    <col min="11771" max="11771" width="9.140625" style="92"/>
    <col min="11772" max="11772" width="15" style="92" customWidth="1"/>
    <col min="11773" max="11773" width="10.42578125" style="92" bestFit="1" customWidth="1"/>
    <col min="11774" max="12023" width="9.140625" style="92"/>
    <col min="12024" max="12024" width="18" style="92" customWidth="1"/>
    <col min="12025" max="12025" width="19.28515625" style="92" bestFit="1" customWidth="1"/>
    <col min="12026" max="12026" width="10.42578125" style="92" bestFit="1" customWidth="1"/>
    <col min="12027" max="12027" width="9.140625" style="92"/>
    <col min="12028" max="12028" width="15" style="92" customWidth="1"/>
    <col min="12029" max="12029" width="10.42578125" style="92" bestFit="1" customWidth="1"/>
    <col min="12030" max="12279" width="9.140625" style="92"/>
    <col min="12280" max="12280" width="18" style="92" customWidth="1"/>
    <col min="12281" max="12281" width="19.28515625" style="92" bestFit="1" customWidth="1"/>
    <col min="12282" max="12282" width="10.42578125" style="92" bestFit="1" customWidth="1"/>
    <col min="12283" max="12283" width="9.140625" style="92"/>
    <col min="12284" max="12284" width="15" style="92" customWidth="1"/>
    <col min="12285" max="12285" width="10.42578125" style="92" bestFit="1" customWidth="1"/>
    <col min="12286" max="12535" width="9.140625" style="92"/>
    <col min="12536" max="12536" width="18" style="92" customWidth="1"/>
    <col min="12537" max="12537" width="19.28515625" style="92" bestFit="1" customWidth="1"/>
    <col min="12538" max="12538" width="10.42578125" style="92" bestFit="1" customWidth="1"/>
    <col min="12539" max="12539" width="9.140625" style="92"/>
    <col min="12540" max="12540" width="15" style="92" customWidth="1"/>
    <col min="12541" max="12541" width="10.42578125" style="92" bestFit="1" customWidth="1"/>
    <col min="12542" max="12791" width="9.140625" style="92"/>
    <col min="12792" max="12792" width="18" style="92" customWidth="1"/>
    <col min="12793" max="12793" width="19.28515625" style="92" bestFit="1" customWidth="1"/>
    <col min="12794" max="12794" width="10.42578125" style="92" bestFit="1" customWidth="1"/>
    <col min="12795" max="12795" width="9.140625" style="92"/>
    <col min="12796" max="12796" width="15" style="92" customWidth="1"/>
    <col min="12797" max="12797" width="10.42578125" style="92" bestFit="1" customWidth="1"/>
    <col min="12798" max="13047" width="9.140625" style="92"/>
    <col min="13048" max="13048" width="18" style="92" customWidth="1"/>
    <col min="13049" max="13049" width="19.28515625" style="92" bestFit="1" customWidth="1"/>
    <col min="13050" max="13050" width="10.42578125" style="92" bestFit="1" customWidth="1"/>
    <col min="13051" max="13051" width="9.140625" style="92"/>
    <col min="13052" max="13052" width="15" style="92" customWidth="1"/>
    <col min="13053" max="13053" width="10.42578125" style="92" bestFit="1" customWidth="1"/>
    <col min="13054" max="13303" width="9.140625" style="92"/>
    <col min="13304" max="13304" width="18" style="92" customWidth="1"/>
    <col min="13305" max="13305" width="19.28515625" style="92" bestFit="1" customWidth="1"/>
    <col min="13306" max="13306" width="10.42578125" style="92" bestFit="1" customWidth="1"/>
    <col min="13307" max="13307" width="9.140625" style="92"/>
    <col min="13308" max="13308" width="15" style="92" customWidth="1"/>
    <col min="13309" max="13309" width="10.42578125" style="92" bestFit="1" customWidth="1"/>
    <col min="13310" max="13559" width="9.140625" style="92"/>
    <col min="13560" max="13560" width="18" style="92" customWidth="1"/>
    <col min="13561" max="13561" width="19.28515625" style="92" bestFit="1" customWidth="1"/>
    <col min="13562" max="13562" width="10.42578125" style="92" bestFit="1" customWidth="1"/>
    <col min="13563" max="13563" width="9.140625" style="92"/>
    <col min="13564" max="13564" width="15" style="92" customWidth="1"/>
    <col min="13565" max="13565" width="10.42578125" style="92" bestFit="1" customWidth="1"/>
    <col min="13566" max="13815" width="9.140625" style="92"/>
    <col min="13816" max="13816" width="18" style="92" customWidth="1"/>
    <col min="13817" max="13817" width="19.28515625" style="92" bestFit="1" customWidth="1"/>
    <col min="13818" max="13818" width="10.42578125" style="92" bestFit="1" customWidth="1"/>
    <col min="13819" max="13819" width="9.140625" style="92"/>
    <col min="13820" max="13820" width="15" style="92" customWidth="1"/>
    <col min="13821" max="13821" width="10.42578125" style="92" bestFit="1" customWidth="1"/>
    <col min="13822" max="14071" width="9.140625" style="92"/>
    <col min="14072" max="14072" width="18" style="92" customWidth="1"/>
    <col min="14073" max="14073" width="19.28515625" style="92" bestFit="1" customWidth="1"/>
    <col min="14074" max="14074" width="10.42578125" style="92" bestFit="1" customWidth="1"/>
    <col min="14075" max="14075" width="9.140625" style="92"/>
    <col min="14076" max="14076" width="15" style="92" customWidth="1"/>
    <col min="14077" max="14077" width="10.42578125" style="92" bestFit="1" customWidth="1"/>
    <col min="14078" max="14327" width="9.140625" style="92"/>
    <col min="14328" max="14328" width="18" style="92" customWidth="1"/>
    <col min="14329" max="14329" width="19.28515625" style="92" bestFit="1" customWidth="1"/>
    <col min="14330" max="14330" width="10.42578125" style="92" bestFit="1" customWidth="1"/>
    <col min="14331" max="14331" width="9.140625" style="92"/>
    <col min="14332" max="14332" width="15" style="92" customWidth="1"/>
    <col min="14333" max="14333" width="10.42578125" style="92" bestFit="1" customWidth="1"/>
    <col min="14334" max="14583" width="9.140625" style="92"/>
    <col min="14584" max="14584" width="18" style="92" customWidth="1"/>
    <col min="14585" max="14585" width="19.28515625" style="92" bestFit="1" customWidth="1"/>
    <col min="14586" max="14586" width="10.42578125" style="92" bestFit="1" customWidth="1"/>
    <col min="14587" max="14587" width="9.140625" style="92"/>
    <col min="14588" max="14588" width="15" style="92" customWidth="1"/>
    <col min="14589" max="14589" width="10.42578125" style="92" bestFit="1" customWidth="1"/>
    <col min="14590" max="14839" width="9.140625" style="92"/>
    <col min="14840" max="14840" width="18" style="92" customWidth="1"/>
    <col min="14841" max="14841" width="19.28515625" style="92" bestFit="1" customWidth="1"/>
    <col min="14842" max="14842" width="10.42578125" style="92" bestFit="1" customWidth="1"/>
    <col min="14843" max="14843" width="9.140625" style="92"/>
    <col min="14844" max="14844" width="15" style="92" customWidth="1"/>
    <col min="14845" max="14845" width="10.42578125" style="92" bestFit="1" customWidth="1"/>
    <col min="14846" max="15095" width="9.140625" style="92"/>
    <col min="15096" max="15096" width="18" style="92" customWidth="1"/>
    <col min="15097" max="15097" width="19.28515625" style="92" bestFit="1" customWidth="1"/>
    <col min="15098" max="15098" width="10.42578125" style="92" bestFit="1" customWidth="1"/>
    <col min="15099" max="15099" width="9.140625" style="92"/>
    <col min="15100" max="15100" width="15" style="92" customWidth="1"/>
    <col min="15101" max="15101" width="10.42578125" style="92" bestFit="1" customWidth="1"/>
    <col min="15102" max="15351" width="9.140625" style="92"/>
    <col min="15352" max="15352" width="18" style="92" customWidth="1"/>
    <col min="15353" max="15353" width="19.28515625" style="92" bestFit="1" customWidth="1"/>
    <col min="15354" max="15354" width="10.42578125" style="92" bestFit="1" customWidth="1"/>
    <col min="15355" max="15355" width="9.140625" style="92"/>
    <col min="15356" max="15356" width="15" style="92" customWidth="1"/>
    <col min="15357" max="15357" width="10.42578125" style="92" bestFit="1" customWidth="1"/>
    <col min="15358" max="15607" width="9.140625" style="92"/>
    <col min="15608" max="15608" width="18" style="92" customWidth="1"/>
    <col min="15609" max="15609" width="19.28515625" style="92" bestFit="1" customWidth="1"/>
    <col min="15610" max="15610" width="10.42578125" style="92" bestFit="1" customWidth="1"/>
    <col min="15611" max="15611" width="9.140625" style="92"/>
    <col min="15612" max="15612" width="15" style="92" customWidth="1"/>
    <col min="15613" max="15613" width="10.42578125" style="92" bestFit="1" customWidth="1"/>
    <col min="15614" max="15863" width="9.140625" style="92"/>
    <col min="15864" max="15864" width="18" style="92" customWidth="1"/>
    <col min="15865" max="15865" width="19.28515625" style="92" bestFit="1" customWidth="1"/>
    <col min="15866" max="15866" width="10.42578125" style="92" bestFit="1" customWidth="1"/>
    <col min="15867" max="15867" width="9.140625" style="92"/>
    <col min="15868" max="15868" width="15" style="92" customWidth="1"/>
    <col min="15869" max="15869" width="10.42578125" style="92" bestFit="1" customWidth="1"/>
    <col min="15870" max="16119" width="9.140625" style="92"/>
    <col min="16120" max="16120" width="18" style="92" customWidth="1"/>
    <col min="16121" max="16121" width="19.28515625" style="92" bestFit="1" customWidth="1"/>
    <col min="16122" max="16122" width="10.42578125" style="92" bestFit="1" customWidth="1"/>
    <col min="16123" max="16123" width="9.140625" style="92"/>
    <col min="16124" max="16124" width="15" style="92" customWidth="1"/>
    <col min="16125" max="16125" width="10.42578125" style="92" bestFit="1" customWidth="1"/>
    <col min="16126" max="16375" width="9.140625" style="92"/>
    <col min="16376" max="16384" width="9.28515625" style="92" customWidth="1"/>
  </cols>
  <sheetData>
    <row r="1" spans="1:7">
      <c r="A1" s="2339" t="s">
        <v>2048</v>
      </c>
      <c r="B1" s="2339"/>
      <c r="C1" s="2339"/>
      <c r="D1" s="2339"/>
      <c r="E1" s="2339"/>
      <c r="F1" s="2339"/>
      <c r="G1" s="2339"/>
    </row>
    <row r="2" spans="1:7">
      <c r="E2" s="616"/>
      <c r="F2" s="617"/>
      <c r="G2" s="616"/>
    </row>
    <row r="3" spans="1:7">
      <c r="E3" s="616"/>
      <c r="F3" s="617"/>
      <c r="G3" s="616"/>
    </row>
    <row r="4" spans="1:7">
      <c r="A4" s="693" t="s">
        <v>6</v>
      </c>
      <c r="B4" s="618"/>
      <c r="C4" s="619">
        <v>0</v>
      </c>
      <c r="E4" s="616"/>
      <c r="F4" s="617"/>
      <c r="G4" s="616"/>
    </row>
    <row r="5" spans="1:7" ht="9" customHeight="1">
      <c r="E5" s="620"/>
      <c r="F5" s="621"/>
      <c r="G5" s="620"/>
    </row>
    <row r="6" spans="1:7" ht="30">
      <c r="A6" s="608" t="s">
        <v>1339</v>
      </c>
      <c r="B6" s="608" t="s">
        <v>4</v>
      </c>
      <c r="C6" s="593" t="s">
        <v>5021</v>
      </c>
      <c r="D6" s="592" t="s">
        <v>1232</v>
      </c>
      <c r="E6" s="622" t="s">
        <v>1340</v>
      </c>
      <c r="F6" s="738" t="s">
        <v>9</v>
      </c>
      <c r="G6" s="623" t="s">
        <v>1788</v>
      </c>
    </row>
    <row r="7" spans="1:7" ht="15" customHeight="1">
      <c r="A7" s="744" t="s">
        <v>1341</v>
      </c>
      <c r="B7" s="624"/>
      <c r="C7" s="625"/>
      <c r="D7" s="625"/>
      <c r="E7" s="625"/>
      <c r="F7" s="625"/>
      <c r="G7" s="626"/>
    </row>
    <row r="8" spans="1:7" ht="30">
      <c r="A8" s="614" t="s">
        <v>1342</v>
      </c>
      <c r="B8" s="732" t="s">
        <v>5156</v>
      </c>
      <c r="C8" s="614">
        <v>40</v>
      </c>
      <c r="D8" s="548">
        <v>16</v>
      </c>
      <c r="E8" s="627" t="s">
        <v>1343</v>
      </c>
      <c r="F8" s="733">
        <v>78</v>
      </c>
      <c r="G8" s="568">
        <f t="shared" ref="G8:G17" si="0">F8-F8*$C$4/100</f>
        <v>78</v>
      </c>
    </row>
    <row r="9" spans="1:7" ht="30">
      <c r="A9" s="609" t="s">
        <v>1344</v>
      </c>
      <c r="B9" s="732" t="s">
        <v>5157</v>
      </c>
      <c r="C9" s="609">
        <v>50</v>
      </c>
      <c r="D9" s="610">
        <v>16</v>
      </c>
      <c r="E9" s="612" t="s">
        <v>1343</v>
      </c>
      <c r="F9" s="733">
        <v>81.599999999999994</v>
      </c>
      <c r="G9" s="568">
        <f t="shared" si="0"/>
        <v>81.599999999999994</v>
      </c>
    </row>
    <row r="10" spans="1:7" ht="30">
      <c r="A10" s="609" t="s">
        <v>1345</v>
      </c>
      <c r="B10" s="732" t="s">
        <v>5158</v>
      </c>
      <c r="C10" s="609">
        <v>65</v>
      </c>
      <c r="D10" s="610">
        <v>16</v>
      </c>
      <c r="E10" s="612" t="s">
        <v>1343</v>
      </c>
      <c r="F10" s="733">
        <v>90</v>
      </c>
      <c r="G10" s="568">
        <f t="shared" si="0"/>
        <v>90</v>
      </c>
    </row>
    <row r="11" spans="1:7" ht="30">
      <c r="A11" s="609" t="s">
        <v>1346</v>
      </c>
      <c r="B11" s="732" t="s">
        <v>5159</v>
      </c>
      <c r="C11" s="609">
        <v>80</v>
      </c>
      <c r="D11" s="610">
        <v>16</v>
      </c>
      <c r="E11" s="612" t="s">
        <v>1343</v>
      </c>
      <c r="F11" s="733">
        <v>104.39999999999999</v>
      </c>
      <c r="G11" s="568">
        <f t="shared" si="0"/>
        <v>104.39999999999999</v>
      </c>
    </row>
    <row r="12" spans="1:7" ht="30">
      <c r="A12" s="609" t="s">
        <v>1347</v>
      </c>
      <c r="B12" s="732" t="s">
        <v>5160</v>
      </c>
      <c r="C12" s="609">
        <v>100</v>
      </c>
      <c r="D12" s="610">
        <v>16</v>
      </c>
      <c r="E12" s="612" t="s">
        <v>1343</v>
      </c>
      <c r="F12" s="733">
        <v>127.19999999999999</v>
      </c>
      <c r="G12" s="568">
        <f t="shared" si="0"/>
        <v>127.19999999999999</v>
      </c>
    </row>
    <row r="13" spans="1:7" ht="30">
      <c r="A13" s="609" t="s">
        <v>1348</v>
      </c>
      <c r="B13" s="732" t="s">
        <v>5161</v>
      </c>
      <c r="C13" s="609">
        <v>125</v>
      </c>
      <c r="D13" s="610">
        <v>16</v>
      </c>
      <c r="E13" s="612" t="s">
        <v>1343</v>
      </c>
      <c r="F13" s="733">
        <v>158.4</v>
      </c>
      <c r="G13" s="568">
        <f t="shared" si="0"/>
        <v>158.4</v>
      </c>
    </row>
    <row r="14" spans="1:7" ht="30">
      <c r="A14" s="609" t="s">
        <v>1349</v>
      </c>
      <c r="B14" s="732" t="s">
        <v>5162</v>
      </c>
      <c r="C14" s="609">
        <v>150</v>
      </c>
      <c r="D14" s="610">
        <v>16</v>
      </c>
      <c r="E14" s="612" t="s">
        <v>1343</v>
      </c>
      <c r="F14" s="733">
        <v>190.79999999999998</v>
      </c>
      <c r="G14" s="568">
        <f t="shared" si="0"/>
        <v>190.79999999999998</v>
      </c>
    </row>
    <row r="15" spans="1:7" ht="30">
      <c r="A15" s="609" t="s">
        <v>1350</v>
      </c>
      <c r="B15" s="732" t="s">
        <v>5163</v>
      </c>
      <c r="C15" s="609">
        <v>200</v>
      </c>
      <c r="D15" s="610">
        <v>16</v>
      </c>
      <c r="E15" s="612" t="s">
        <v>1343</v>
      </c>
      <c r="F15" s="733">
        <v>292.8</v>
      </c>
      <c r="G15" s="568">
        <f t="shared" si="0"/>
        <v>292.8</v>
      </c>
    </row>
    <row r="16" spans="1:7" ht="30">
      <c r="A16" s="609" t="s">
        <v>1351</v>
      </c>
      <c r="B16" s="732" t="s">
        <v>5164</v>
      </c>
      <c r="C16" s="609">
        <v>250</v>
      </c>
      <c r="D16" s="610">
        <v>16</v>
      </c>
      <c r="E16" s="612" t="s">
        <v>1343</v>
      </c>
      <c r="F16" s="733">
        <v>422.4</v>
      </c>
      <c r="G16" s="568">
        <f t="shared" si="0"/>
        <v>422.4</v>
      </c>
    </row>
    <row r="17" spans="1:7" ht="30">
      <c r="A17" s="609" t="s">
        <v>1893</v>
      </c>
      <c r="B17" s="732" t="s">
        <v>5165</v>
      </c>
      <c r="C17" s="609">
        <v>300</v>
      </c>
      <c r="D17" s="610">
        <v>16</v>
      </c>
      <c r="E17" s="612" t="s">
        <v>1343</v>
      </c>
      <c r="F17" s="733">
        <v>542.4</v>
      </c>
      <c r="G17" s="568">
        <f t="shared" si="0"/>
        <v>542.4</v>
      </c>
    </row>
    <row r="18" spans="1:7" ht="15" customHeight="1">
      <c r="A18" s="740" t="s">
        <v>1352</v>
      </c>
      <c r="B18" s="628"/>
      <c r="C18" s="629"/>
      <c r="D18" s="629"/>
      <c r="E18" s="629"/>
      <c r="F18" s="629"/>
      <c r="G18" s="630"/>
    </row>
    <row r="19" spans="1:7" ht="60">
      <c r="A19" s="734" t="s">
        <v>5166</v>
      </c>
      <c r="B19" s="732" t="s">
        <v>5167</v>
      </c>
      <c r="C19" s="609">
        <v>125</v>
      </c>
      <c r="D19" s="610">
        <v>16</v>
      </c>
      <c r="E19" s="612" t="s">
        <v>1343</v>
      </c>
      <c r="F19" s="733">
        <v>360</v>
      </c>
      <c r="G19" s="568">
        <f>F19-F19*$C$4/100</f>
        <v>360</v>
      </c>
    </row>
    <row r="20" spans="1:7" ht="60">
      <c r="A20" s="734" t="s">
        <v>5168</v>
      </c>
      <c r="B20" s="732" t="s">
        <v>5169</v>
      </c>
      <c r="C20" s="609">
        <v>150</v>
      </c>
      <c r="D20" s="610">
        <v>16</v>
      </c>
      <c r="E20" s="612" t="s">
        <v>1343</v>
      </c>
      <c r="F20" s="733">
        <v>391.2</v>
      </c>
      <c r="G20" s="568">
        <f>F20-F20*$C$4/100</f>
        <v>391.2</v>
      </c>
    </row>
    <row r="21" spans="1:7" ht="60">
      <c r="A21" s="734" t="s">
        <v>5170</v>
      </c>
      <c r="B21" s="732" t="s">
        <v>5171</v>
      </c>
      <c r="C21" s="609">
        <v>200</v>
      </c>
      <c r="D21" s="610">
        <v>16</v>
      </c>
      <c r="E21" s="612" t="s">
        <v>1343</v>
      </c>
      <c r="F21" s="733">
        <v>540</v>
      </c>
      <c r="G21" s="568">
        <f>F21-F21*$C$4/100</f>
        <v>540</v>
      </c>
    </row>
    <row r="22" spans="1:7" ht="60">
      <c r="A22" s="734" t="s">
        <v>5172</v>
      </c>
      <c r="B22" s="732" t="s">
        <v>5173</v>
      </c>
      <c r="C22" s="609">
        <v>250</v>
      </c>
      <c r="D22" s="610">
        <v>16</v>
      </c>
      <c r="E22" s="612" t="s">
        <v>1343</v>
      </c>
      <c r="F22" s="733">
        <v>669.6</v>
      </c>
      <c r="G22" s="568">
        <f>F22-F22*$C$4/100</f>
        <v>669.6</v>
      </c>
    </row>
    <row r="23" spans="1:7" ht="21.2" customHeight="1">
      <c r="A23" s="740" t="s">
        <v>1353</v>
      </c>
      <c r="B23" s="628"/>
      <c r="C23" s="629"/>
      <c r="D23" s="629"/>
      <c r="E23" s="629"/>
      <c r="F23" s="629"/>
      <c r="G23" s="630"/>
    </row>
    <row r="24" spans="1:7" ht="30">
      <c r="A24" s="609" t="s">
        <v>1354</v>
      </c>
      <c r="B24" s="732" t="s">
        <v>5174</v>
      </c>
      <c r="C24" s="609">
        <v>40</v>
      </c>
      <c r="D24" s="610">
        <v>16</v>
      </c>
      <c r="E24" s="612" t="s">
        <v>1343</v>
      </c>
      <c r="F24" s="733">
        <v>92.399999999999991</v>
      </c>
      <c r="G24" s="568">
        <f t="shared" ref="G24:G33" si="1">F24-F24*$C$4/100</f>
        <v>92.399999999999991</v>
      </c>
    </row>
    <row r="25" spans="1:7" ht="30">
      <c r="A25" s="609" t="s">
        <v>1355</v>
      </c>
      <c r="B25" s="732" t="s">
        <v>5175</v>
      </c>
      <c r="C25" s="609">
        <v>50</v>
      </c>
      <c r="D25" s="610">
        <v>16</v>
      </c>
      <c r="E25" s="612" t="s">
        <v>1343</v>
      </c>
      <c r="F25" s="733">
        <v>108</v>
      </c>
      <c r="G25" s="568">
        <f t="shared" si="1"/>
        <v>108</v>
      </c>
    </row>
    <row r="26" spans="1:7" ht="30">
      <c r="A26" s="609" t="s">
        <v>1356</v>
      </c>
      <c r="B26" s="732" t="s">
        <v>5176</v>
      </c>
      <c r="C26" s="609">
        <v>65</v>
      </c>
      <c r="D26" s="610">
        <v>16</v>
      </c>
      <c r="E26" s="612" t="s">
        <v>1343</v>
      </c>
      <c r="F26" s="733">
        <v>122.39999999999999</v>
      </c>
      <c r="G26" s="568">
        <f t="shared" si="1"/>
        <v>122.39999999999999</v>
      </c>
    </row>
    <row r="27" spans="1:7" ht="30">
      <c r="A27" s="609" t="s">
        <v>1357</v>
      </c>
      <c r="B27" s="732" t="s">
        <v>5177</v>
      </c>
      <c r="C27" s="609">
        <v>80</v>
      </c>
      <c r="D27" s="610">
        <v>16</v>
      </c>
      <c r="E27" s="612" t="s">
        <v>1343</v>
      </c>
      <c r="F27" s="733">
        <v>134.4</v>
      </c>
      <c r="G27" s="568">
        <f t="shared" si="1"/>
        <v>134.4</v>
      </c>
    </row>
    <row r="28" spans="1:7" ht="30">
      <c r="A28" s="609" t="s">
        <v>1358</v>
      </c>
      <c r="B28" s="732" t="s">
        <v>5178</v>
      </c>
      <c r="C28" s="609">
        <v>100</v>
      </c>
      <c r="D28" s="610">
        <v>16</v>
      </c>
      <c r="E28" s="612" t="s">
        <v>1343</v>
      </c>
      <c r="F28" s="733">
        <v>176.4</v>
      </c>
      <c r="G28" s="568">
        <f t="shared" si="1"/>
        <v>176.4</v>
      </c>
    </row>
    <row r="29" spans="1:7" ht="30">
      <c r="A29" s="609" t="s">
        <v>1359</v>
      </c>
      <c r="B29" s="732" t="s">
        <v>5179</v>
      </c>
      <c r="C29" s="609">
        <v>125</v>
      </c>
      <c r="D29" s="610">
        <v>16</v>
      </c>
      <c r="E29" s="612" t="s">
        <v>1343</v>
      </c>
      <c r="F29" s="733">
        <v>232.79999999999998</v>
      </c>
      <c r="G29" s="568">
        <f t="shared" si="1"/>
        <v>232.79999999999998</v>
      </c>
    </row>
    <row r="30" spans="1:7" ht="30">
      <c r="A30" s="609" t="s">
        <v>1360</v>
      </c>
      <c r="B30" s="732" t="s">
        <v>5180</v>
      </c>
      <c r="C30" s="609">
        <v>150</v>
      </c>
      <c r="D30" s="610">
        <v>16</v>
      </c>
      <c r="E30" s="612" t="s">
        <v>1343</v>
      </c>
      <c r="F30" s="733">
        <v>303.59999999999997</v>
      </c>
      <c r="G30" s="568">
        <f t="shared" si="1"/>
        <v>303.59999999999997</v>
      </c>
    </row>
    <row r="31" spans="1:7" ht="30">
      <c r="A31" s="609" t="s">
        <v>1361</v>
      </c>
      <c r="B31" s="732" t="s">
        <v>5181</v>
      </c>
      <c r="C31" s="609">
        <v>200</v>
      </c>
      <c r="D31" s="610">
        <v>16</v>
      </c>
      <c r="E31" s="612" t="s">
        <v>1343</v>
      </c>
      <c r="F31" s="733">
        <v>538.79999999999995</v>
      </c>
      <c r="G31" s="568">
        <f t="shared" si="1"/>
        <v>538.79999999999995</v>
      </c>
    </row>
    <row r="32" spans="1:7" ht="30">
      <c r="A32" s="609" t="s">
        <v>1362</v>
      </c>
      <c r="B32" s="732" t="s">
        <v>5182</v>
      </c>
      <c r="C32" s="609">
        <v>250</v>
      </c>
      <c r="D32" s="610">
        <v>16</v>
      </c>
      <c r="E32" s="612" t="s">
        <v>1343</v>
      </c>
      <c r="F32" s="733">
        <v>824.4</v>
      </c>
      <c r="G32" s="568">
        <f t="shared" si="1"/>
        <v>824.4</v>
      </c>
    </row>
    <row r="33" spans="1:7" ht="30">
      <c r="A33" s="734" t="s">
        <v>5183</v>
      </c>
      <c r="B33" s="732" t="s">
        <v>5184</v>
      </c>
      <c r="C33" s="609">
        <v>300</v>
      </c>
      <c r="D33" s="610">
        <v>16</v>
      </c>
      <c r="E33" s="612" t="s">
        <v>1343</v>
      </c>
      <c r="F33" s="733">
        <v>1144.8</v>
      </c>
      <c r="G33" s="568">
        <f t="shared" si="1"/>
        <v>1144.8</v>
      </c>
    </row>
    <row r="34" spans="1:7" ht="15" customHeight="1">
      <c r="A34" s="740" t="s">
        <v>1363</v>
      </c>
      <c r="B34" s="628"/>
      <c r="C34" s="629"/>
      <c r="D34" s="629"/>
      <c r="E34" s="629"/>
      <c r="F34" s="629"/>
      <c r="G34" s="630"/>
    </row>
    <row r="35" spans="1:7" ht="30">
      <c r="A35" s="735" t="s">
        <v>5185</v>
      </c>
      <c r="B35" s="732" t="s">
        <v>5186</v>
      </c>
      <c r="C35" s="614" t="s">
        <v>1364</v>
      </c>
      <c r="D35" s="610"/>
      <c r="E35" s="610"/>
      <c r="F35" s="733">
        <v>163.19999999999999</v>
      </c>
      <c r="G35" s="568">
        <f>F35-F35*$C$4/100</f>
        <v>163.19999999999999</v>
      </c>
    </row>
    <row r="36" spans="1:7" ht="30">
      <c r="A36" s="734" t="s">
        <v>5187</v>
      </c>
      <c r="B36" s="732" t="s">
        <v>5188</v>
      </c>
      <c r="C36" s="609" t="s">
        <v>1365</v>
      </c>
      <c r="D36" s="610"/>
      <c r="E36" s="610"/>
      <c r="F36" s="733">
        <v>199.2</v>
      </c>
      <c r="G36" s="568">
        <f>F36-F36*$C$4/100</f>
        <v>199.2</v>
      </c>
    </row>
    <row r="37" spans="1:7">
      <c r="A37" s="741" t="s">
        <v>1366</v>
      </c>
      <c r="B37" s="631"/>
      <c r="C37" s="632"/>
      <c r="D37" s="633"/>
      <c r="E37" s="633"/>
      <c r="F37" s="634"/>
      <c r="G37" s="635"/>
    </row>
    <row r="38" spans="1:7" ht="30">
      <c r="A38" s="609" t="s">
        <v>1367</v>
      </c>
      <c r="B38" s="732" t="s">
        <v>5189</v>
      </c>
      <c r="C38" s="609">
        <v>50</v>
      </c>
      <c r="D38" s="610">
        <v>16</v>
      </c>
      <c r="E38" s="612" t="s">
        <v>1368</v>
      </c>
      <c r="F38" s="733">
        <v>182.4</v>
      </c>
      <c r="G38" s="568">
        <f t="shared" ref="G38:G48" si="2">F38-F38*$C$4/100</f>
        <v>182.4</v>
      </c>
    </row>
    <row r="39" spans="1:7" ht="30">
      <c r="A39" s="609" t="s">
        <v>1369</v>
      </c>
      <c r="B39" s="732" t="s">
        <v>5190</v>
      </c>
      <c r="C39" s="609">
        <v>65</v>
      </c>
      <c r="D39" s="610">
        <v>16</v>
      </c>
      <c r="E39" s="612" t="s">
        <v>1368</v>
      </c>
      <c r="F39" s="733">
        <v>217.2</v>
      </c>
      <c r="G39" s="568">
        <f t="shared" si="2"/>
        <v>217.2</v>
      </c>
    </row>
    <row r="40" spans="1:7" ht="30">
      <c r="A40" s="609" t="s">
        <v>1370</v>
      </c>
      <c r="B40" s="732" t="s">
        <v>5191</v>
      </c>
      <c r="C40" s="609">
        <v>80</v>
      </c>
      <c r="D40" s="610">
        <v>16</v>
      </c>
      <c r="E40" s="612" t="s">
        <v>1368</v>
      </c>
      <c r="F40" s="733">
        <v>253.2</v>
      </c>
      <c r="G40" s="568">
        <f t="shared" si="2"/>
        <v>253.2</v>
      </c>
    </row>
    <row r="41" spans="1:7" ht="30">
      <c r="A41" s="609" t="s">
        <v>1371</v>
      </c>
      <c r="B41" s="732" t="s">
        <v>5192</v>
      </c>
      <c r="C41" s="609">
        <v>100</v>
      </c>
      <c r="D41" s="610">
        <v>16</v>
      </c>
      <c r="E41" s="612" t="s">
        <v>1368</v>
      </c>
      <c r="F41" s="733">
        <v>322.8</v>
      </c>
      <c r="G41" s="568">
        <f t="shared" si="2"/>
        <v>322.8</v>
      </c>
    </row>
    <row r="42" spans="1:7" ht="30">
      <c r="A42" s="609" t="s">
        <v>1372</v>
      </c>
      <c r="B42" s="732" t="s">
        <v>5193</v>
      </c>
      <c r="C42" s="609">
        <v>125</v>
      </c>
      <c r="D42" s="610">
        <v>16</v>
      </c>
      <c r="E42" s="612" t="s">
        <v>1368</v>
      </c>
      <c r="F42" s="733">
        <v>465.59999999999997</v>
      </c>
      <c r="G42" s="568">
        <f t="shared" si="2"/>
        <v>465.59999999999997</v>
      </c>
    </row>
    <row r="43" spans="1:7" ht="30">
      <c r="A43" s="609" t="s">
        <v>1373</v>
      </c>
      <c r="B43" s="732" t="s">
        <v>5194</v>
      </c>
      <c r="C43" s="609">
        <v>150</v>
      </c>
      <c r="D43" s="610">
        <v>16</v>
      </c>
      <c r="E43" s="612" t="s">
        <v>1368</v>
      </c>
      <c r="F43" s="733">
        <v>537.6</v>
      </c>
      <c r="G43" s="568">
        <f t="shared" si="2"/>
        <v>537.6</v>
      </c>
    </row>
    <row r="44" spans="1:7" ht="30">
      <c r="A44" s="609" t="s">
        <v>1374</v>
      </c>
      <c r="B44" s="732" t="s">
        <v>5195</v>
      </c>
      <c r="C44" s="609">
        <v>200</v>
      </c>
      <c r="D44" s="610">
        <v>16</v>
      </c>
      <c r="E44" s="612" t="s">
        <v>1368</v>
      </c>
      <c r="F44" s="733">
        <v>831.6</v>
      </c>
      <c r="G44" s="568">
        <f t="shared" si="2"/>
        <v>831.6</v>
      </c>
    </row>
    <row r="45" spans="1:7" ht="30">
      <c r="A45" s="609" t="s">
        <v>1375</v>
      </c>
      <c r="B45" s="732" t="s">
        <v>5196</v>
      </c>
      <c r="C45" s="609">
        <v>250</v>
      </c>
      <c r="D45" s="610">
        <v>16</v>
      </c>
      <c r="E45" s="612" t="s">
        <v>1368</v>
      </c>
      <c r="F45" s="733">
        <v>1173.5999999999999</v>
      </c>
      <c r="G45" s="568">
        <f t="shared" si="2"/>
        <v>1173.5999999999999</v>
      </c>
    </row>
    <row r="46" spans="1:7" ht="30">
      <c r="A46" s="609" t="s">
        <v>1894</v>
      </c>
      <c r="B46" s="732" t="s">
        <v>5197</v>
      </c>
      <c r="C46" s="609">
        <v>300</v>
      </c>
      <c r="D46" s="610">
        <v>16</v>
      </c>
      <c r="E46" s="612" t="s">
        <v>1368</v>
      </c>
      <c r="F46" s="733">
        <v>1735.2</v>
      </c>
      <c r="G46" s="568">
        <f t="shared" si="2"/>
        <v>1735.2</v>
      </c>
    </row>
    <row r="47" spans="1:7" ht="30">
      <c r="A47" s="734" t="s">
        <v>5198</v>
      </c>
      <c r="B47" s="732" t="s">
        <v>5199</v>
      </c>
      <c r="C47" s="609">
        <v>350</v>
      </c>
      <c r="D47" s="610">
        <v>16</v>
      </c>
      <c r="E47" s="612" t="s">
        <v>1368</v>
      </c>
      <c r="F47" s="733">
        <v>2575.1999999999998</v>
      </c>
      <c r="G47" s="568">
        <f t="shared" si="2"/>
        <v>2575.1999999999998</v>
      </c>
    </row>
    <row r="48" spans="1:7" ht="30">
      <c r="A48" s="736" t="s">
        <v>5200</v>
      </c>
      <c r="B48" s="732" t="s">
        <v>5201</v>
      </c>
      <c r="C48" s="636">
        <v>400</v>
      </c>
      <c r="D48" s="637">
        <v>16</v>
      </c>
      <c r="E48" s="638" t="s">
        <v>1368</v>
      </c>
      <c r="F48" s="733">
        <v>3526.7999999999997</v>
      </c>
      <c r="G48" s="639">
        <f t="shared" si="2"/>
        <v>3526.7999999999997</v>
      </c>
    </row>
    <row r="49" spans="1:7" ht="30.2" customHeight="1">
      <c r="A49" s="742" t="s">
        <v>6794</v>
      </c>
      <c r="B49" s="742"/>
      <c r="C49" s="763"/>
      <c r="D49" s="761"/>
      <c r="E49" s="761"/>
      <c r="F49" s="640"/>
      <c r="G49" s="641"/>
    </row>
    <row r="50" spans="1:7" ht="22.7" customHeight="1">
      <c r="A50" s="609" t="s">
        <v>1378</v>
      </c>
      <c r="B50" s="732" t="s">
        <v>5202</v>
      </c>
      <c r="C50" s="609">
        <v>25</v>
      </c>
      <c r="D50" s="610">
        <v>16</v>
      </c>
      <c r="E50" s="612" t="s">
        <v>1379</v>
      </c>
      <c r="F50" s="733">
        <v>55.199999999999996</v>
      </c>
      <c r="G50" s="568">
        <f t="shared" ref="G50:G63" si="3">F50-F50*$C$4/100</f>
        <v>55.199999999999996</v>
      </c>
    </row>
    <row r="51" spans="1:7" ht="30">
      <c r="A51" s="609" t="s">
        <v>1380</v>
      </c>
      <c r="B51" s="732" t="s">
        <v>5203</v>
      </c>
      <c r="C51" s="609">
        <v>32</v>
      </c>
      <c r="D51" s="610">
        <v>16</v>
      </c>
      <c r="E51" s="612" t="s">
        <v>1379</v>
      </c>
      <c r="F51" s="733">
        <v>68.399999999999991</v>
      </c>
      <c r="G51" s="568">
        <f t="shared" si="3"/>
        <v>68.399999999999991</v>
      </c>
    </row>
    <row r="52" spans="1:7" ht="30">
      <c r="A52" s="609" t="s">
        <v>1381</v>
      </c>
      <c r="B52" s="732" t="s">
        <v>5204</v>
      </c>
      <c r="C52" s="609">
        <v>40</v>
      </c>
      <c r="D52" s="610">
        <v>16</v>
      </c>
      <c r="E52" s="612" t="s">
        <v>1379</v>
      </c>
      <c r="F52" s="733">
        <v>79.2</v>
      </c>
      <c r="G52" s="568">
        <f t="shared" si="3"/>
        <v>79.2</v>
      </c>
    </row>
    <row r="53" spans="1:7" ht="30">
      <c r="A53" s="609" t="s">
        <v>1382</v>
      </c>
      <c r="B53" s="732" t="s">
        <v>5205</v>
      </c>
      <c r="C53" s="609">
        <v>50</v>
      </c>
      <c r="D53" s="610">
        <v>16</v>
      </c>
      <c r="E53" s="612" t="s">
        <v>1379</v>
      </c>
      <c r="F53" s="733">
        <v>104.39999999999999</v>
      </c>
      <c r="G53" s="568">
        <f t="shared" si="3"/>
        <v>104.39999999999999</v>
      </c>
    </row>
    <row r="54" spans="1:7" ht="30">
      <c r="A54" s="609" t="s">
        <v>1383</v>
      </c>
      <c r="B54" s="732" t="s">
        <v>5206</v>
      </c>
      <c r="C54" s="609">
        <v>65</v>
      </c>
      <c r="D54" s="610">
        <v>16</v>
      </c>
      <c r="E54" s="612" t="s">
        <v>1379</v>
      </c>
      <c r="F54" s="733">
        <v>141.6</v>
      </c>
      <c r="G54" s="568">
        <f t="shared" si="3"/>
        <v>141.6</v>
      </c>
    </row>
    <row r="55" spans="1:7" ht="30">
      <c r="A55" s="609" t="s">
        <v>1384</v>
      </c>
      <c r="B55" s="732" t="s">
        <v>5207</v>
      </c>
      <c r="C55" s="609">
        <v>80</v>
      </c>
      <c r="D55" s="610">
        <v>16</v>
      </c>
      <c r="E55" s="612" t="s">
        <v>1379</v>
      </c>
      <c r="F55" s="733">
        <v>166.79999999999998</v>
      </c>
      <c r="G55" s="568">
        <f t="shared" si="3"/>
        <v>166.79999999999998</v>
      </c>
    </row>
    <row r="56" spans="1:7" ht="30">
      <c r="A56" s="609" t="s">
        <v>1385</v>
      </c>
      <c r="B56" s="732" t="s">
        <v>5208</v>
      </c>
      <c r="C56" s="609">
        <v>100</v>
      </c>
      <c r="D56" s="610">
        <v>16</v>
      </c>
      <c r="E56" s="612" t="s">
        <v>1379</v>
      </c>
      <c r="F56" s="733">
        <v>235.2</v>
      </c>
      <c r="G56" s="568">
        <f t="shared" si="3"/>
        <v>235.2</v>
      </c>
    </row>
    <row r="57" spans="1:7" ht="30">
      <c r="A57" s="609" t="s">
        <v>1386</v>
      </c>
      <c r="B57" s="732" t="s">
        <v>5209</v>
      </c>
      <c r="C57" s="609">
        <v>125</v>
      </c>
      <c r="D57" s="610">
        <v>16</v>
      </c>
      <c r="E57" s="612" t="s">
        <v>1379</v>
      </c>
      <c r="F57" s="733">
        <v>319.2</v>
      </c>
      <c r="G57" s="568">
        <f t="shared" si="3"/>
        <v>319.2</v>
      </c>
    </row>
    <row r="58" spans="1:7" ht="30">
      <c r="A58" s="609" t="s">
        <v>1387</v>
      </c>
      <c r="B58" s="732" t="s">
        <v>5210</v>
      </c>
      <c r="C58" s="609">
        <v>150</v>
      </c>
      <c r="D58" s="610">
        <v>16</v>
      </c>
      <c r="E58" s="612" t="s">
        <v>1379</v>
      </c>
      <c r="F58" s="733">
        <v>460.79999999999995</v>
      </c>
      <c r="G58" s="568">
        <f t="shared" si="3"/>
        <v>460.79999999999995</v>
      </c>
    </row>
    <row r="59" spans="1:7" ht="30">
      <c r="A59" s="609" t="s">
        <v>1388</v>
      </c>
      <c r="B59" s="732" t="s">
        <v>5211</v>
      </c>
      <c r="C59" s="609">
        <v>200</v>
      </c>
      <c r="D59" s="610">
        <v>16</v>
      </c>
      <c r="E59" s="612" t="s">
        <v>1379</v>
      </c>
      <c r="F59" s="733">
        <v>790.8</v>
      </c>
      <c r="G59" s="568">
        <f t="shared" si="3"/>
        <v>790.8</v>
      </c>
    </row>
    <row r="60" spans="1:7" ht="30">
      <c r="A60" s="734" t="s">
        <v>5212</v>
      </c>
      <c r="B60" s="732" t="s">
        <v>5213</v>
      </c>
      <c r="C60" s="609">
        <v>250</v>
      </c>
      <c r="D60" s="610">
        <v>16</v>
      </c>
      <c r="E60" s="612" t="s">
        <v>1379</v>
      </c>
      <c r="F60" s="733">
        <v>1519.2</v>
      </c>
      <c r="G60" s="568">
        <f t="shared" si="3"/>
        <v>1519.2</v>
      </c>
    </row>
    <row r="61" spans="1:7" ht="30">
      <c r="A61" s="734" t="s">
        <v>5214</v>
      </c>
      <c r="B61" s="732" t="s">
        <v>5215</v>
      </c>
      <c r="C61" s="609">
        <v>300</v>
      </c>
      <c r="D61" s="610">
        <v>16</v>
      </c>
      <c r="E61" s="612" t="s">
        <v>1379</v>
      </c>
      <c r="F61" s="733">
        <v>2096.4</v>
      </c>
      <c r="G61" s="568">
        <f t="shared" si="3"/>
        <v>2096.4</v>
      </c>
    </row>
    <row r="62" spans="1:7" ht="30">
      <c r="A62" s="734" t="s">
        <v>5216</v>
      </c>
      <c r="B62" s="732" t="s">
        <v>5217</v>
      </c>
      <c r="C62" s="609">
        <v>350</v>
      </c>
      <c r="D62" s="610">
        <v>16</v>
      </c>
      <c r="E62" s="612" t="s">
        <v>1379</v>
      </c>
      <c r="F62" s="733">
        <v>4332</v>
      </c>
      <c r="G62" s="568">
        <f t="shared" si="3"/>
        <v>4332</v>
      </c>
    </row>
    <row r="63" spans="1:7" ht="30">
      <c r="A63" s="734" t="s">
        <v>5218</v>
      </c>
      <c r="B63" s="732" t="s">
        <v>5219</v>
      </c>
      <c r="C63" s="609">
        <v>400</v>
      </c>
      <c r="D63" s="610">
        <v>16</v>
      </c>
      <c r="E63" s="612" t="s">
        <v>1379</v>
      </c>
      <c r="F63" s="733">
        <v>6186</v>
      </c>
      <c r="G63" s="568">
        <f t="shared" si="3"/>
        <v>6186</v>
      </c>
    </row>
    <row r="64" spans="1:7" ht="30.2" customHeight="1">
      <c r="A64" s="742" t="s">
        <v>2052</v>
      </c>
      <c r="B64" s="628"/>
      <c r="C64" s="630"/>
      <c r="D64" s="629"/>
      <c r="E64" s="629"/>
      <c r="F64" s="640"/>
      <c r="G64" s="641"/>
    </row>
    <row r="65" spans="1:7" ht="30">
      <c r="A65" s="609" t="s">
        <v>1389</v>
      </c>
      <c r="B65" s="732" t="s">
        <v>5220</v>
      </c>
      <c r="C65" s="609">
        <v>40</v>
      </c>
      <c r="D65" s="610">
        <v>16</v>
      </c>
      <c r="E65" s="612" t="s">
        <v>1368</v>
      </c>
      <c r="F65" s="733">
        <v>62.4</v>
      </c>
      <c r="G65" s="568">
        <f t="shared" ref="G65:G76" si="4">F65-F65*$C$4/100</f>
        <v>62.4</v>
      </c>
    </row>
    <row r="66" spans="1:7" ht="17.45" customHeight="1">
      <c r="A66" s="609" t="s">
        <v>1390</v>
      </c>
      <c r="B66" s="732" t="s">
        <v>5221</v>
      </c>
      <c r="C66" s="609">
        <v>50</v>
      </c>
      <c r="D66" s="610">
        <v>16</v>
      </c>
      <c r="E66" s="612" t="s">
        <v>1368</v>
      </c>
      <c r="F66" s="733">
        <v>68.399999999999991</v>
      </c>
      <c r="G66" s="568">
        <f t="shared" si="4"/>
        <v>68.399999999999991</v>
      </c>
    </row>
    <row r="67" spans="1:7" ht="30">
      <c r="A67" s="609" t="s">
        <v>1391</v>
      </c>
      <c r="B67" s="732" t="s">
        <v>5222</v>
      </c>
      <c r="C67" s="609">
        <v>65</v>
      </c>
      <c r="D67" s="610">
        <v>16</v>
      </c>
      <c r="E67" s="612" t="s">
        <v>1368</v>
      </c>
      <c r="F67" s="733">
        <v>87.6</v>
      </c>
      <c r="G67" s="568">
        <f t="shared" si="4"/>
        <v>87.6</v>
      </c>
    </row>
    <row r="68" spans="1:7" ht="30">
      <c r="A68" s="609" t="s">
        <v>1392</v>
      </c>
      <c r="B68" s="732" t="s">
        <v>5223</v>
      </c>
      <c r="C68" s="609">
        <v>80</v>
      </c>
      <c r="D68" s="610">
        <v>16</v>
      </c>
      <c r="E68" s="612" t="s">
        <v>1368</v>
      </c>
      <c r="F68" s="733">
        <v>109.2</v>
      </c>
      <c r="G68" s="568">
        <f t="shared" si="4"/>
        <v>109.2</v>
      </c>
    </row>
    <row r="69" spans="1:7" ht="30">
      <c r="A69" s="609" t="s">
        <v>1393</v>
      </c>
      <c r="B69" s="732" t="s">
        <v>5224</v>
      </c>
      <c r="C69" s="609">
        <v>100</v>
      </c>
      <c r="D69" s="610">
        <v>16</v>
      </c>
      <c r="E69" s="612" t="s">
        <v>1368</v>
      </c>
      <c r="F69" s="733">
        <v>133.19999999999999</v>
      </c>
      <c r="G69" s="568">
        <f t="shared" si="4"/>
        <v>133.19999999999999</v>
      </c>
    </row>
    <row r="70" spans="1:7" ht="30">
      <c r="A70" s="609" t="s">
        <v>1394</v>
      </c>
      <c r="B70" s="732" t="s">
        <v>5225</v>
      </c>
      <c r="C70" s="609">
        <v>125</v>
      </c>
      <c r="D70" s="610">
        <v>16</v>
      </c>
      <c r="E70" s="612" t="s">
        <v>1368</v>
      </c>
      <c r="F70" s="733">
        <v>172.79999999999998</v>
      </c>
      <c r="G70" s="568">
        <f t="shared" si="4"/>
        <v>172.79999999999998</v>
      </c>
    </row>
    <row r="71" spans="1:7" ht="30">
      <c r="A71" s="609" t="s">
        <v>1395</v>
      </c>
      <c r="B71" s="732" t="s">
        <v>5226</v>
      </c>
      <c r="C71" s="609">
        <v>150</v>
      </c>
      <c r="D71" s="610">
        <v>16</v>
      </c>
      <c r="E71" s="612" t="s">
        <v>1368</v>
      </c>
      <c r="F71" s="733">
        <v>223.2</v>
      </c>
      <c r="G71" s="568">
        <f t="shared" si="4"/>
        <v>223.2</v>
      </c>
    </row>
    <row r="72" spans="1:7" ht="30">
      <c r="A72" s="609" t="s">
        <v>1396</v>
      </c>
      <c r="B72" s="732" t="s">
        <v>5227</v>
      </c>
      <c r="C72" s="609">
        <v>200</v>
      </c>
      <c r="D72" s="610">
        <v>16</v>
      </c>
      <c r="E72" s="612" t="s">
        <v>1368</v>
      </c>
      <c r="F72" s="733">
        <v>324</v>
      </c>
      <c r="G72" s="568">
        <f t="shared" si="4"/>
        <v>324</v>
      </c>
    </row>
    <row r="73" spans="1:7" ht="30">
      <c r="A73" s="609" t="s">
        <v>1397</v>
      </c>
      <c r="B73" s="732" t="s">
        <v>5228</v>
      </c>
      <c r="C73" s="609">
        <v>250</v>
      </c>
      <c r="D73" s="610">
        <v>16</v>
      </c>
      <c r="E73" s="612" t="s">
        <v>1368</v>
      </c>
      <c r="F73" s="733">
        <v>501.59999999999997</v>
      </c>
      <c r="G73" s="568">
        <f t="shared" si="4"/>
        <v>501.59999999999997</v>
      </c>
    </row>
    <row r="74" spans="1:7" ht="30">
      <c r="A74" s="609" t="s">
        <v>1895</v>
      </c>
      <c r="B74" s="732" t="s">
        <v>5229</v>
      </c>
      <c r="C74" s="609">
        <v>300</v>
      </c>
      <c r="D74" s="610">
        <v>16</v>
      </c>
      <c r="E74" s="612" t="s">
        <v>1368</v>
      </c>
      <c r="F74" s="733">
        <v>651.6</v>
      </c>
      <c r="G74" s="568">
        <f t="shared" si="4"/>
        <v>651.6</v>
      </c>
    </row>
    <row r="75" spans="1:7" ht="30">
      <c r="A75" s="734" t="s">
        <v>5230</v>
      </c>
      <c r="B75" s="732" t="s">
        <v>5231</v>
      </c>
      <c r="C75" s="609">
        <v>350</v>
      </c>
      <c r="D75" s="610">
        <v>16</v>
      </c>
      <c r="E75" s="612" t="s">
        <v>1368</v>
      </c>
      <c r="F75" s="733">
        <v>997.19999999999993</v>
      </c>
      <c r="G75" s="568">
        <f t="shared" si="4"/>
        <v>997.19999999999993</v>
      </c>
    </row>
    <row r="76" spans="1:7" ht="30">
      <c r="A76" s="734" t="s">
        <v>5232</v>
      </c>
      <c r="B76" s="732" t="s">
        <v>5233</v>
      </c>
      <c r="C76" s="609">
        <v>400</v>
      </c>
      <c r="D76" s="610">
        <v>16</v>
      </c>
      <c r="E76" s="612" t="s">
        <v>1368</v>
      </c>
      <c r="F76" s="733">
        <v>1410</v>
      </c>
      <c r="G76" s="568">
        <f t="shared" si="4"/>
        <v>1410</v>
      </c>
    </row>
    <row r="77" spans="1:7">
      <c r="A77" s="740" t="s">
        <v>1401</v>
      </c>
      <c r="B77" s="628"/>
      <c r="C77" s="629"/>
      <c r="D77" s="629"/>
      <c r="E77" s="629"/>
      <c r="F77" s="640"/>
      <c r="G77" s="641"/>
    </row>
    <row r="78" spans="1:7" ht="30">
      <c r="A78" s="609" t="s">
        <v>1402</v>
      </c>
      <c r="B78" s="732" t="s">
        <v>5234</v>
      </c>
      <c r="C78" s="614">
        <v>32</v>
      </c>
      <c r="D78" s="615">
        <v>16</v>
      </c>
      <c r="E78" s="627" t="s">
        <v>1403</v>
      </c>
      <c r="F78" s="733">
        <v>58.8</v>
      </c>
      <c r="G78" s="570">
        <f t="shared" ref="G78:G90" si="5">F78-F78*$C$4/100</f>
        <v>58.8</v>
      </c>
    </row>
    <row r="79" spans="1:7" ht="30.2" customHeight="1">
      <c r="A79" s="609" t="s">
        <v>1404</v>
      </c>
      <c r="B79" s="732" t="s">
        <v>5235</v>
      </c>
      <c r="C79" s="609">
        <v>40</v>
      </c>
      <c r="D79" s="611">
        <v>16</v>
      </c>
      <c r="E79" s="612" t="s">
        <v>1403</v>
      </c>
      <c r="F79" s="733">
        <v>60</v>
      </c>
      <c r="G79" s="568">
        <f t="shared" si="5"/>
        <v>60</v>
      </c>
    </row>
    <row r="80" spans="1:7" ht="21.2" customHeight="1">
      <c r="A80" s="609" t="s">
        <v>1405</v>
      </c>
      <c r="B80" s="732" t="s">
        <v>5236</v>
      </c>
      <c r="C80" s="609">
        <v>50</v>
      </c>
      <c r="D80" s="611">
        <v>16</v>
      </c>
      <c r="E80" s="612" t="s">
        <v>1403</v>
      </c>
      <c r="F80" s="733">
        <v>64.8</v>
      </c>
      <c r="G80" s="568">
        <f t="shared" si="5"/>
        <v>64.8</v>
      </c>
    </row>
    <row r="81" spans="1:7" ht="30">
      <c r="A81" s="609" t="s">
        <v>1406</v>
      </c>
      <c r="B81" s="732" t="s">
        <v>5237</v>
      </c>
      <c r="C81" s="609">
        <v>65</v>
      </c>
      <c r="D81" s="611">
        <v>16</v>
      </c>
      <c r="E81" s="612" t="s">
        <v>1403</v>
      </c>
      <c r="F81" s="733">
        <v>81.599999999999994</v>
      </c>
      <c r="G81" s="568">
        <f t="shared" si="5"/>
        <v>81.599999999999994</v>
      </c>
    </row>
    <row r="82" spans="1:7" ht="30">
      <c r="A82" s="609" t="s">
        <v>1407</v>
      </c>
      <c r="B82" s="732" t="s">
        <v>5238</v>
      </c>
      <c r="C82" s="609">
        <v>80</v>
      </c>
      <c r="D82" s="611">
        <v>16</v>
      </c>
      <c r="E82" s="612" t="s">
        <v>1403</v>
      </c>
      <c r="F82" s="733">
        <v>108</v>
      </c>
      <c r="G82" s="568">
        <f t="shared" si="5"/>
        <v>108</v>
      </c>
    </row>
    <row r="83" spans="1:7" ht="30">
      <c r="A83" s="609" t="s">
        <v>1408</v>
      </c>
      <c r="B83" s="732" t="s">
        <v>5239</v>
      </c>
      <c r="C83" s="609">
        <v>100</v>
      </c>
      <c r="D83" s="611">
        <v>16</v>
      </c>
      <c r="E83" s="612" t="s">
        <v>1403</v>
      </c>
      <c r="F83" s="733">
        <v>142.79999999999998</v>
      </c>
      <c r="G83" s="568">
        <f t="shared" si="5"/>
        <v>142.79999999999998</v>
      </c>
    </row>
    <row r="84" spans="1:7" ht="30">
      <c r="A84" s="609" t="s">
        <v>1409</v>
      </c>
      <c r="B84" s="732" t="s">
        <v>5240</v>
      </c>
      <c r="C84" s="609">
        <v>125</v>
      </c>
      <c r="D84" s="611">
        <v>16</v>
      </c>
      <c r="E84" s="612" t="s">
        <v>1403</v>
      </c>
      <c r="F84" s="733">
        <v>172.79999999999998</v>
      </c>
      <c r="G84" s="568">
        <f t="shared" si="5"/>
        <v>172.79999999999998</v>
      </c>
    </row>
    <row r="85" spans="1:7" ht="30">
      <c r="A85" s="609" t="s">
        <v>1410</v>
      </c>
      <c r="B85" s="732" t="s">
        <v>5241</v>
      </c>
      <c r="C85" s="609">
        <v>150</v>
      </c>
      <c r="D85" s="611">
        <v>16</v>
      </c>
      <c r="E85" s="612" t="s">
        <v>1403</v>
      </c>
      <c r="F85" s="733">
        <v>230.39999999999998</v>
      </c>
      <c r="G85" s="568">
        <f t="shared" si="5"/>
        <v>230.39999999999998</v>
      </c>
    </row>
    <row r="86" spans="1:7" ht="30">
      <c r="A86" s="609" t="s">
        <v>1411</v>
      </c>
      <c r="B86" s="732" t="s">
        <v>5242</v>
      </c>
      <c r="C86" s="609">
        <v>200</v>
      </c>
      <c r="D86" s="611" t="s">
        <v>339</v>
      </c>
      <c r="E86" s="612" t="s">
        <v>1403</v>
      </c>
      <c r="F86" s="733">
        <v>332.4</v>
      </c>
      <c r="G86" s="568">
        <f t="shared" si="5"/>
        <v>332.4</v>
      </c>
    </row>
    <row r="87" spans="1:7" ht="30">
      <c r="A87" s="609" t="s">
        <v>1412</v>
      </c>
      <c r="B87" s="732" t="s">
        <v>5243</v>
      </c>
      <c r="C87" s="609">
        <v>250</v>
      </c>
      <c r="D87" s="611" t="s">
        <v>339</v>
      </c>
      <c r="E87" s="612" t="s">
        <v>1403</v>
      </c>
      <c r="F87" s="733">
        <v>465.59999999999997</v>
      </c>
      <c r="G87" s="568">
        <f t="shared" si="5"/>
        <v>465.59999999999997</v>
      </c>
    </row>
    <row r="88" spans="1:7" ht="30">
      <c r="A88" s="734" t="s">
        <v>5244</v>
      </c>
      <c r="B88" s="732" t="s">
        <v>5245</v>
      </c>
      <c r="C88" s="642">
        <v>300</v>
      </c>
      <c r="D88" s="610" t="s">
        <v>339</v>
      </c>
      <c r="E88" s="612" t="s">
        <v>1403</v>
      </c>
      <c r="F88" s="733">
        <v>596.4</v>
      </c>
      <c r="G88" s="568">
        <f t="shared" si="5"/>
        <v>596.4</v>
      </c>
    </row>
    <row r="89" spans="1:7" ht="30">
      <c r="A89" s="734" t="s">
        <v>5246</v>
      </c>
      <c r="B89" s="732" t="s">
        <v>5247</v>
      </c>
      <c r="C89" s="642">
        <v>350</v>
      </c>
      <c r="D89" s="610" t="s">
        <v>339</v>
      </c>
      <c r="E89" s="612" t="s">
        <v>1403</v>
      </c>
      <c r="F89" s="733">
        <v>855.6</v>
      </c>
      <c r="G89" s="568">
        <f t="shared" si="5"/>
        <v>855.6</v>
      </c>
    </row>
    <row r="90" spans="1:7" ht="30">
      <c r="A90" s="734" t="s">
        <v>5248</v>
      </c>
      <c r="B90" s="732" t="s">
        <v>5249</v>
      </c>
      <c r="C90" s="643">
        <v>400</v>
      </c>
      <c r="D90" s="637" t="s">
        <v>339</v>
      </c>
      <c r="E90" s="638" t="s">
        <v>1403</v>
      </c>
      <c r="F90" s="733">
        <v>1046.3999999999999</v>
      </c>
      <c r="G90" s="639">
        <f t="shared" si="5"/>
        <v>1046.3999999999999</v>
      </c>
    </row>
    <row r="91" spans="1:7">
      <c r="A91" s="740" t="s">
        <v>1413</v>
      </c>
      <c r="B91" s="628"/>
      <c r="C91" s="629"/>
      <c r="D91" s="629"/>
      <c r="E91" s="629"/>
      <c r="F91" s="640"/>
      <c r="G91" s="641"/>
    </row>
    <row r="92" spans="1:7" ht="30.2" customHeight="1">
      <c r="A92" s="609" t="s">
        <v>1896</v>
      </c>
      <c r="B92" s="732" t="s">
        <v>5250</v>
      </c>
      <c r="C92" s="644">
        <v>15</v>
      </c>
      <c r="D92" s="548">
        <v>16</v>
      </c>
      <c r="E92" s="627" t="s">
        <v>1403</v>
      </c>
      <c r="F92" s="733">
        <v>32.4</v>
      </c>
      <c r="G92" s="570">
        <f t="shared" ref="G92:G97" si="6">F92-F92*$C$4/100</f>
        <v>32.4</v>
      </c>
    </row>
    <row r="93" spans="1:7" ht="24.75" customHeight="1">
      <c r="A93" s="609" t="s">
        <v>1897</v>
      </c>
      <c r="B93" s="732" t="s">
        <v>5251</v>
      </c>
      <c r="C93" s="642">
        <v>20</v>
      </c>
      <c r="D93" s="610">
        <v>16</v>
      </c>
      <c r="E93" s="612" t="s">
        <v>1403</v>
      </c>
      <c r="F93" s="733">
        <v>34.799999999999997</v>
      </c>
      <c r="G93" s="568">
        <f t="shared" si="6"/>
        <v>34.799999999999997</v>
      </c>
    </row>
    <row r="94" spans="1:7" ht="30">
      <c r="A94" s="609" t="s">
        <v>1414</v>
      </c>
      <c r="B94" s="732" t="s">
        <v>5252</v>
      </c>
      <c r="C94" s="609">
        <v>25</v>
      </c>
      <c r="D94" s="610">
        <v>16</v>
      </c>
      <c r="E94" s="612" t="s">
        <v>1403</v>
      </c>
      <c r="F94" s="733">
        <v>40.799999999999997</v>
      </c>
      <c r="G94" s="568">
        <f t="shared" si="6"/>
        <v>40.799999999999997</v>
      </c>
    </row>
    <row r="95" spans="1:7" ht="30">
      <c r="A95" s="609" t="s">
        <v>1415</v>
      </c>
      <c r="B95" s="732" t="s">
        <v>5253</v>
      </c>
      <c r="C95" s="609">
        <v>32</v>
      </c>
      <c r="D95" s="610">
        <v>16</v>
      </c>
      <c r="E95" s="612" t="s">
        <v>1403</v>
      </c>
      <c r="F95" s="733">
        <v>46.8</v>
      </c>
      <c r="G95" s="568">
        <f t="shared" si="6"/>
        <v>46.8</v>
      </c>
    </row>
    <row r="96" spans="1:7" ht="30">
      <c r="A96" s="609" t="s">
        <v>1416</v>
      </c>
      <c r="B96" s="732" t="s">
        <v>5254</v>
      </c>
      <c r="C96" s="609">
        <v>40</v>
      </c>
      <c r="D96" s="610">
        <v>16</v>
      </c>
      <c r="E96" s="612" t="s">
        <v>1403</v>
      </c>
      <c r="F96" s="733">
        <v>58.8</v>
      </c>
      <c r="G96" s="568">
        <f t="shared" si="6"/>
        <v>58.8</v>
      </c>
    </row>
    <row r="97" spans="1:7" ht="30">
      <c r="A97" s="609" t="s">
        <v>1417</v>
      </c>
      <c r="B97" s="732" t="s">
        <v>5255</v>
      </c>
      <c r="C97" s="609">
        <v>50</v>
      </c>
      <c r="D97" s="610">
        <v>16</v>
      </c>
      <c r="E97" s="612" t="s">
        <v>1403</v>
      </c>
      <c r="F97" s="733">
        <v>73.2</v>
      </c>
      <c r="G97" s="568">
        <f t="shared" si="6"/>
        <v>73.2</v>
      </c>
    </row>
    <row r="98" spans="1:7">
      <c r="A98" s="742" t="s">
        <v>2053</v>
      </c>
      <c r="B98" s="628"/>
      <c r="C98" s="630"/>
      <c r="D98" s="629"/>
      <c r="E98" s="629"/>
      <c r="F98" s="640"/>
      <c r="G98" s="641"/>
    </row>
    <row r="99" spans="1:7" ht="45">
      <c r="A99" s="734" t="s">
        <v>5256</v>
      </c>
      <c r="B99" s="732" t="s">
        <v>5257</v>
      </c>
      <c r="C99" s="609">
        <v>40</v>
      </c>
      <c r="D99" s="610">
        <v>16</v>
      </c>
      <c r="E99" s="612" t="s">
        <v>1368</v>
      </c>
      <c r="F99" s="733">
        <v>63.599999999999994</v>
      </c>
      <c r="G99" s="568">
        <f t="shared" ref="G99:G110" si="7">F99-F99*$C$4/100</f>
        <v>63.599999999999994</v>
      </c>
    </row>
    <row r="100" spans="1:7" ht="45">
      <c r="A100" s="734" t="s">
        <v>5258</v>
      </c>
      <c r="B100" s="732" t="s">
        <v>5259</v>
      </c>
      <c r="C100" s="609">
        <v>50</v>
      </c>
      <c r="D100" s="610">
        <v>16</v>
      </c>
      <c r="E100" s="612" t="s">
        <v>1368</v>
      </c>
      <c r="F100" s="733">
        <v>69.599999999999994</v>
      </c>
      <c r="G100" s="568">
        <f t="shared" si="7"/>
        <v>69.599999999999994</v>
      </c>
    </row>
    <row r="101" spans="1:7" ht="45">
      <c r="A101" s="734" t="s">
        <v>5260</v>
      </c>
      <c r="B101" s="732" t="s">
        <v>5261</v>
      </c>
      <c r="C101" s="609">
        <v>65</v>
      </c>
      <c r="D101" s="610">
        <v>16</v>
      </c>
      <c r="E101" s="612" t="s">
        <v>1368</v>
      </c>
      <c r="F101" s="733">
        <v>90</v>
      </c>
      <c r="G101" s="568">
        <f t="shared" si="7"/>
        <v>90</v>
      </c>
    </row>
    <row r="102" spans="1:7" ht="45">
      <c r="A102" s="734" t="s">
        <v>5262</v>
      </c>
      <c r="B102" s="732" t="s">
        <v>5263</v>
      </c>
      <c r="C102" s="609">
        <v>80</v>
      </c>
      <c r="D102" s="610">
        <v>16</v>
      </c>
      <c r="E102" s="612" t="s">
        <v>1368</v>
      </c>
      <c r="F102" s="733">
        <v>121.19999999999999</v>
      </c>
      <c r="G102" s="568">
        <f t="shared" si="7"/>
        <v>121.19999999999999</v>
      </c>
    </row>
    <row r="103" spans="1:7" ht="45">
      <c r="A103" s="734" t="s">
        <v>5264</v>
      </c>
      <c r="B103" s="732" t="s">
        <v>5265</v>
      </c>
      <c r="C103" s="609">
        <v>100</v>
      </c>
      <c r="D103" s="610">
        <v>16</v>
      </c>
      <c r="E103" s="612" t="s">
        <v>1368</v>
      </c>
      <c r="F103" s="733">
        <v>160.79999999999998</v>
      </c>
      <c r="G103" s="568">
        <f t="shared" si="7"/>
        <v>160.79999999999998</v>
      </c>
    </row>
    <row r="104" spans="1:7" ht="45">
      <c r="A104" s="734" t="s">
        <v>5266</v>
      </c>
      <c r="B104" s="732" t="s">
        <v>5267</v>
      </c>
      <c r="C104" s="609">
        <v>125</v>
      </c>
      <c r="D104" s="610">
        <v>16</v>
      </c>
      <c r="E104" s="612" t="s">
        <v>1368</v>
      </c>
      <c r="F104" s="733">
        <v>207.6</v>
      </c>
      <c r="G104" s="568">
        <f t="shared" si="7"/>
        <v>207.6</v>
      </c>
    </row>
    <row r="105" spans="1:7" ht="30.2" customHeight="1">
      <c r="A105" s="734" t="s">
        <v>5268</v>
      </c>
      <c r="B105" s="732" t="s">
        <v>5269</v>
      </c>
      <c r="C105" s="609">
        <v>150</v>
      </c>
      <c r="D105" s="610">
        <v>16</v>
      </c>
      <c r="E105" s="612" t="s">
        <v>1368</v>
      </c>
      <c r="F105" s="733">
        <v>284.39999999999998</v>
      </c>
      <c r="G105" s="568">
        <f t="shared" si="7"/>
        <v>284.39999999999998</v>
      </c>
    </row>
    <row r="106" spans="1:7" ht="24.75" customHeight="1">
      <c r="A106" s="734" t="s">
        <v>5270</v>
      </c>
      <c r="B106" s="732" t="s">
        <v>5271</v>
      </c>
      <c r="C106" s="609">
        <v>200</v>
      </c>
      <c r="D106" s="610">
        <v>16</v>
      </c>
      <c r="E106" s="612" t="s">
        <v>1368</v>
      </c>
      <c r="F106" s="733">
        <v>499.2</v>
      </c>
      <c r="G106" s="568">
        <f t="shared" si="7"/>
        <v>499.2</v>
      </c>
    </row>
    <row r="107" spans="1:7" ht="45">
      <c r="A107" s="734" t="s">
        <v>5272</v>
      </c>
      <c r="B107" s="732" t="s">
        <v>5273</v>
      </c>
      <c r="C107" s="609">
        <v>250</v>
      </c>
      <c r="D107" s="610">
        <v>16</v>
      </c>
      <c r="E107" s="612" t="s">
        <v>1368</v>
      </c>
      <c r="F107" s="733">
        <v>812.4</v>
      </c>
      <c r="G107" s="568">
        <f t="shared" si="7"/>
        <v>812.4</v>
      </c>
    </row>
    <row r="108" spans="1:7" ht="45">
      <c r="A108" s="737" t="s">
        <v>5274</v>
      </c>
      <c r="B108" s="732" t="s">
        <v>5275</v>
      </c>
      <c r="C108" s="609">
        <v>300</v>
      </c>
      <c r="D108" s="610">
        <v>16</v>
      </c>
      <c r="E108" s="612" t="s">
        <v>1368</v>
      </c>
      <c r="F108" s="733">
        <v>1190.3999999999999</v>
      </c>
      <c r="G108" s="568">
        <f t="shared" si="7"/>
        <v>1190.3999999999999</v>
      </c>
    </row>
    <row r="109" spans="1:7" ht="45">
      <c r="A109" s="734" t="s">
        <v>5276</v>
      </c>
      <c r="B109" s="732" t="s">
        <v>5277</v>
      </c>
      <c r="C109" s="609">
        <v>350</v>
      </c>
      <c r="D109" s="610">
        <v>16</v>
      </c>
      <c r="E109" s="612" t="s">
        <v>1368</v>
      </c>
      <c r="F109" s="733">
        <v>1786.8</v>
      </c>
      <c r="G109" s="568">
        <f t="shared" si="7"/>
        <v>1786.8</v>
      </c>
    </row>
    <row r="110" spans="1:7" ht="45">
      <c r="A110" s="734" t="s">
        <v>5278</v>
      </c>
      <c r="B110" s="732" t="s">
        <v>5279</v>
      </c>
      <c r="C110" s="609">
        <v>400</v>
      </c>
      <c r="D110" s="610">
        <v>16</v>
      </c>
      <c r="E110" s="612" t="s">
        <v>1368</v>
      </c>
      <c r="F110" s="733">
        <v>2666.4</v>
      </c>
      <c r="G110" s="568">
        <f t="shared" si="7"/>
        <v>2666.4</v>
      </c>
    </row>
    <row r="111" spans="1:7">
      <c r="A111" s="743" t="s">
        <v>1398</v>
      </c>
      <c r="B111" s="628"/>
      <c r="C111" s="630"/>
      <c r="D111" s="645"/>
      <c r="E111" s="646"/>
      <c r="F111" s="647"/>
      <c r="G111" s="641"/>
    </row>
    <row r="112" spans="1:7" ht="30.2" customHeight="1">
      <c r="A112" s="564" t="s">
        <v>5280</v>
      </c>
      <c r="B112" s="732" t="s">
        <v>5281</v>
      </c>
      <c r="C112" s="609">
        <v>32</v>
      </c>
      <c r="D112" s="610">
        <v>16</v>
      </c>
      <c r="E112" s="612" t="s">
        <v>1399</v>
      </c>
      <c r="F112" s="733">
        <v>81.599999999999994</v>
      </c>
      <c r="G112" s="568">
        <f t="shared" ref="G112:G117" si="8">F112-F112*$C$4/100</f>
        <v>81.599999999999994</v>
      </c>
    </row>
    <row r="113" spans="1:7" ht="21.75" customHeight="1">
      <c r="A113" s="564" t="s">
        <v>5282</v>
      </c>
      <c r="B113" s="732" t="s">
        <v>5283</v>
      </c>
      <c r="C113" s="609">
        <v>40</v>
      </c>
      <c r="D113" s="610">
        <v>16</v>
      </c>
      <c r="E113" s="612" t="s">
        <v>1399</v>
      </c>
      <c r="F113" s="733">
        <v>92.399999999999991</v>
      </c>
      <c r="G113" s="568">
        <f t="shared" si="8"/>
        <v>92.399999999999991</v>
      </c>
    </row>
    <row r="114" spans="1:7" ht="45">
      <c r="A114" s="564" t="s">
        <v>5284</v>
      </c>
      <c r="B114" s="732" t="s">
        <v>5285</v>
      </c>
      <c r="C114" s="609">
        <v>50</v>
      </c>
      <c r="D114" s="610">
        <v>16</v>
      </c>
      <c r="E114" s="612" t="s">
        <v>1399</v>
      </c>
      <c r="F114" s="733">
        <v>121.19999999999999</v>
      </c>
      <c r="G114" s="568">
        <f t="shared" si="8"/>
        <v>121.19999999999999</v>
      </c>
    </row>
    <row r="115" spans="1:7" ht="45">
      <c r="A115" s="564" t="s">
        <v>5286</v>
      </c>
      <c r="B115" s="732" t="s">
        <v>5287</v>
      </c>
      <c r="C115" s="609">
        <v>65</v>
      </c>
      <c r="D115" s="610">
        <v>16</v>
      </c>
      <c r="E115" s="612" t="s">
        <v>1399</v>
      </c>
      <c r="F115" s="733">
        <v>160.79999999999998</v>
      </c>
      <c r="G115" s="568">
        <f t="shared" si="8"/>
        <v>160.79999999999998</v>
      </c>
    </row>
    <row r="116" spans="1:7" ht="45">
      <c r="A116" s="564" t="s">
        <v>5288</v>
      </c>
      <c r="B116" s="732" t="s">
        <v>5289</v>
      </c>
      <c r="C116" s="609">
        <v>80</v>
      </c>
      <c r="D116" s="610">
        <v>16</v>
      </c>
      <c r="E116" s="612" t="s">
        <v>1399</v>
      </c>
      <c r="F116" s="733">
        <v>229.2</v>
      </c>
      <c r="G116" s="568">
        <f t="shared" si="8"/>
        <v>229.2</v>
      </c>
    </row>
    <row r="117" spans="1:7" ht="45">
      <c r="A117" s="564" t="s">
        <v>5290</v>
      </c>
      <c r="B117" s="732" t="s">
        <v>5291</v>
      </c>
      <c r="C117" s="609">
        <v>100</v>
      </c>
      <c r="D117" s="610">
        <v>16</v>
      </c>
      <c r="E117" s="612" t="s">
        <v>1399</v>
      </c>
      <c r="F117" s="733">
        <v>312</v>
      </c>
      <c r="G117" s="568">
        <f t="shared" si="8"/>
        <v>312</v>
      </c>
    </row>
    <row r="118" spans="1:7">
      <c r="A118" s="740" t="s">
        <v>1400</v>
      </c>
      <c r="B118" s="628"/>
      <c r="C118" s="630"/>
      <c r="D118" s="645"/>
      <c r="E118" s="646"/>
      <c r="F118" s="647"/>
      <c r="G118" s="641"/>
    </row>
    <row r="119" spans="1:7" ht="30">
      <c r="A119" s="734" t="s">
        <v>5292</v>
      </c>
      <c r="B119" s="732" t="s">
        <v>5293</v>
      </c>
      <c r="C119" s="609">
        <v>40</v>
      </c>
      <c r="D119" s="610">
        <v>16</v>
      </c>
      <c r="E119" s="612" t="s">
        <v>1368</v>
      </c>
      <c r="F119" s="733">
        <v>55.199999999999996</v>
      </c>
      <c r="G119" s="568">
        <f t="shared" ref="G119:G130" si="9">F119-F119*$C$4/100</f>
        <v>55.199999999999996</v>
      </c>
    </row>
    <row r="120" spans="1:7" ht="30">
      <c r="A120" s="734" t="s">
        <v>5294</v>
      </c>
      <c r="B120" s="732" t="s">
        <v>5295</v>
      </c>
      <c r="C120" s="609">
        <v>50</v>
      </c>
      <c r="D120" s="610">
        <v>16</v>
      </c>
      <c r="E120" s="612" t="s">
        <v>1368</v>
      </c>
      <c r="F120" s="733">
        <v>69.599999999999994</v>
      </c>
      <c r="G120" s="568">
        <f t="shared" si="9"/>
        <v>69.599999999999994</v>
      </c>
    </row>
    <row r="121" spans="1:7" ht="30">
      <c r="A121" s="734" t="s">
        <v>5296</v>
      </c>
      <c r="B121" s="732" t="s">
        <v>5297</v>
      </c>
      <c r="C121" s="609">
        <v>65</v>
      </c>
      <c r="D121" s="610">
        <v>16</v>
      </c>
      <c r="E121" s="612" t="s">
        <v>1368</v>
      </c>
      <c r="F121" s="733">
        <v>81.599999999999994</v>
      </c>
      <c r="G121" s="568">
        <f t="shared" si="9"/>
        <v>81.599999999999994</v>
      </c>
    </row>
    <row r="122" spans="1:7" ht="30">
      <c r="A122" s="734" t="s">
        <v>5298</v>
      </c>
      <c r="B122" s="732" t="s">
        <v>5299</v>
      </c>
      <c r="C122" s="609">
        <v>80</v>
      </c>
      <c r="D122" s="610">
        <v>16</v>
      </c>
      <c r="E122" s="612" t="s">
        <v>1368</v>
      </c>
      <c r="F122" s="733">
        <v>92.399999999999991</v>
      </c>
      <c r="G122" s="568">
        <f t="shared" si="9"/>
        <v>92.399999999999991</v>
      </c>
    </row>
    <row r="123" spans="1:7" ht="30">
      <c r="A123" s="734" t="s">
        <v>5300</v>
      </c>
      <c r="B123" s="732" t="s">
        <v>5301</v>
      </c>
      <c r="C123" s="609">
        <v>100</v>
      </c>
      <c r="D123" s="610">
        <v>16</v>
      </c>
      <c r="E123" s="612" t="s">
        <v>1368</v>
      </c>
      <c r="F123" s="733">
        <v>105.6</v>
      </c>
      <c r="G123" s="568">
        <f t="shared" si="9"/>
        <v>105.6</v>
      </c>
    </row>
    <row r="124" spans="1:7" ht="30">
      <c r="A124" s="734" t="s">
        <v>5302</v>
      </c>
      <c r="B124" s="732" t="s">
        <v>5303</v>
      </c>
      <c r="C124" s="609">
        <v>125</v>
      </c>
      <c r="D124" s="610">
        <v>16</v>
      </c>
      <c r="E124" s="612" t="s">
        <v>1368</v>
      </c>
      <c r="F124" s="733">
        <v>142.79999999999998</v>
      </c>
      <c r="G124" s="568">
        <f t="shared" si="9"/>
        <v>142.79999999999998</v>
      </c>
    </row>
    <row r="125" spans="1:7" ht="30.2" customHeight="1">
      <c r="A125" s="734" t="s">
        <v>5304</v>
      </c>
      <c r="B125" s="732" t="s">
        <v>5305</v>
      </c>
      <c r="C125" s="609">
        <v>150</v>
      </c>
      <c r="D125" s="610">
        <v>16</v>
      </c>
      <c r="E125" s="612" t="s">
        <v>1368</v>
      </c>
      <c r="F125" s="733">
        <v>169.2</v>
      </c>
      <c r="G125" s="568">
        <f t="shared" si="9"/>
        <v>169.2</v>
      </c>
    </row>
    <row r="126" spans="1:7" ht="22.7" customHeight="1">
      <c r="A126" s="734" t="s">
        <v>5306</v>
      </c>
      <c r="B126" s="732" t="s">
        <v>5307</v>
      </c>
      <c r="C126" s="609">
        <v>200</v>
      </c>
      <c r="D126" s="610">
        <v>16</v>
      </c>
      <c r="E126" s="612" t="s">
        <v>1368</v>
      </c>
      <c r="F126" s="733">
        <v>247.2</v>
      </c>
      <c r="G126" s="568">
        <f t="shared" si="9"/>
        <v>247.2</v>
      </c>
    </row>
    <row r="127" spans="1:7" ht="30">
      <c r="A127" s="734" t="s">
        <v>5308</v>
      </c>
      <c r="B127" s="732" t="s">
        <v>5309</v>
      </c>
      <c r="C127" s="609">
        <v>250</v>
      </c>
      <c r="D127" s="610">
        <v>16</v>
      </c>
      <c r="E127" s="612" t="s">
        <v>1368</v>
      </c>
      <c r="F127" s="733">
        <v>414</v>
      </c>
      <c r="G127" s="568">
        <f t="shared" si="9"/>
        <v>414</v>
      </c>
    </row>
    <row r="128" spans="1:7" ht="30">
      <c r="A128" s="734" t="s">
        <v>5310</v>
      </c>
      <c r="B128" s="732" t="s">
        <v>5311</v>
      </c>
      <c r="C128" s="642">
        <v>300</v>
      </c>
      <c r="D128" s="610">
        <v>16</v>
      </c>
      <c r="E128" s="612" t="s">
        <v>1368</v>
      </c>
      <c r="F128" s="733">
        <v>565.19999999999993</v>
      </c>
      <c r="G128" s="568">
        <f t="shared" si="9"/>
        <v>565.19999999999993</v>
      </c>
    </row>
    <row r="129" spans="1:7" ht="30">
      <c r="A129" s="734" t="s">
        <v>5312</v>
      </c>
      <c r="B129" s="732" t="s">
        <v>5313</v>
      </c>
      <c r="C129" s="642">
        <v>350</v>
      </c>
      <c r="D129" s="610">
        <v>16</v>
      </c>
      <c r="E129" s="612" t="s">
        <v>1368</v>
      </c>
      <c r="F129" s="733">
        <v>885.6</v>
      </c>
      <c r="G129" s="568">
        <f t="shared" si="9"/>
        <v>885.6</v>
      </c>
    </row>
    <row r="130" spans="1:7" ht="30">
      <c r="A130" s="734" t="s">
        <v>5314</v>
      </c>
      <c r="B130" s="732" t="s">
        <v>5315</v>
      </c>
      <c r="C130" s="643">
        <v>400</v>
      </c>
      <c r="D130" s="637">
        <v>16</v>
      </c>
      <c r="E130" s="638" t="s">
        <v>1368</v>
      </c>
      <c r="F130" s="733">
        <v>1279.2</v>
      </c>
      <c r="G130" s="639">
        <f t="shared" si="9"/>
        <v>1279.2</v>
      </c>
    </row>
    <row r="131" spans="1:7">
      <c r="A131" s="742" t="s">
        <v>1376</v>
      </c>
      <c r="B131" s="628"/>
      <c r="C131" s="629"/>
      <c r="D131" s="629"/>
      <c r="E131" s="629"/>
      <c r="F131" s="640"/>
      <c r="G131" s="641"/>
    </row>
    <row r="132" spans="1:7" ht="45">
      <c r="A132" s="735" t="s">
        <v>5316</v>
      </c>
      <c r="B132" s="732" t="s">
        <v>5317</v>
      </c>
      <c r="C132" s="614">
        <v>50</v>
      </c>
      <c r="D132" s="548">
        <v>10</v>
      </c>
      <c r="E132" s="627" t="s">
        <v>1377</v>
      </c>
      <c r="F132" s="733">
        <v>386.4</v>
      </c>
      <c r="G132" s="570">
        <f t="shared" ref="G132:G145" si="10">F132-F132*$C$4/100</f>
        <v>386.4</v>
      </c>
    </row>
    <row r="133" spans="1:7" ht="45">
      <c r="A133" s="734" t="s">
        <v>5318</v>
      </c>
      <c r="B133" s="732" t="s">
        <v>5319</v>
      </c>
      <c r="C133" s="609">
        <v>65</v>
      </c>
      <c r="D133" s="610">
        <v>10</v>
      </c>
      <c r="E133" s="612" t="s">
        <v>1377</v>
      </c>
      <c r="F133" s="733">
        <v>410.4</v>
      </c>
      <c r="G133" s="568">
        <f t="shared" si="10"/>
        <v>410.4</v>
      </c>
    </row>
    <row r="134" spans="1:7" ht="45">
      <c r="A134" s="734" t="s">
        <v>5320</v>
      </c>
      <c r="B134" s="732" t="s">
        <v>5321</v>
      </c>
      <c r="C134" s="609">
        <v>80</v>
      </c>
      <c r="D134" s="610">
        <v>10</v>
      </c>
      <c r="E134" s="612" t="s">
        <v>1377</v>
      </c>
      <c r="F134" s="733">
        <v>435.59999999999997</v>
      </c>
      <c r="G134" s="568">
        <f t="shared" si="10"/>
        <v>435.59999999999997</v>
      </c>
    </row>
    <row r="135" spans="1:7" ht="45">
      <c r="A135" s="734" t="s">
        <v>5322</v>
      </c>
      <c r="B135" s="732" t="s">
        <v>5323</v>
      </c>
      <c r="C135" s="609">
        <v>100</v>
      </c>
      <c r="D135" s="610">
        <v>10</v>
      </c>
      <c r="E135" s="612" t="s">
        <v>1377</v>
      </c>
      <c r="F135" s="733">
        <v>477.59999999999997</v>
      </c>
      <c r="G135" s="568">
        <f t="shared" si="10"/>
        <v>477.59999999999997</v>
      </c>
    </row>
    <row r="136" spans="1:7" ht="45">
      <c r="A136" s="734" t="s">
        <v>5324</v>
      </c>
      <c r="B136" s="732" t="s">
        <v>5325</v>
      </c>
      <c r="C136" s="609">
        <v>125</v>
      </c>
      <c r="D136" s="610">
        <v>10</v>
      </c>
      <c r="E136" s="612" t="s">
        <v>1377</v>
      </c>
      <c r="F136" s="733">
        <v>596.4</v>
      </c>
      <c r="G136" s="568">
        <f t="shared" si="10"/>
        <v>596.4</v>
      </c>
    </row>
    <row r="137" spans="1:7" ht="45">
      <c r="A137" s="734" t="s">
        <v>5326</v>
      </c>
      <c r="B137" s="732" t="s">
        <v>5327</v>
      </c>
      <c r="C137" s="609">
        <v>150</v>
      </c>
      <c r="D137" s="610">
        <v>10</v>
      </c>
      <c r="E137" s="612" t="s">
        <v>1377</v>
      </c>
      <c r="F137" s="733">
        <v>675.6</v>
      </c>
      <c r="G137" s="568">
        <f t="shared" si="10"/>
        <v>675.6</v>
      </c>
    </row>
    <row r="138" spans="1:7" ht="45">
      <c r="A138" s="734" t="s">
        <v>5328</v>
      </c>
      <c r="B138" s="732" t="s">
        <v>5329</v>
      </c>
      <c r="C138" s="609">
        <v>200</v>
      </c>
      <c r="D138" s="610">
        <v>10</v>
      </c>
      <c r="E138" s="612" t="s">
        <v>1377</v>
      </c>
      <c r="F138" s="733">
        <v>1032</v>
      </c>
      <c r="G138" s="568">
        <f t="shared" si="10"/>
        <v>1032</v>
      </c>
    </row>
    <row r="139" spans="1:7" ht="30.2" customHeight="1">
      <c r="A139" s="734" t="s">
        <v>5330</v>
      </c>
      <c r="B139" s="732" t="s">
        <v>5331</v>
      </c>
      <c r="C139" s="609">
        <v>250</v>
      </c>
      <c r="D139" s="610">
        <v>10</v>
      </c>
      <c r="E139" s="612" t="s">
        <v>1377</v>
      </c>
      <c r="F139" s="733">
        <v>1330.8</v>
      </c>
      <c r="G139" s="568">
        <f t="shared" si="10"/>
        <v>1330.8</v>
      </c>
    </row>
    <row r="140" spans="1:7" ht="36" customHeight="1">
      <c r="A140" s="734" t="s">
        <v>5332</v>
      </c>
      <c r="B140" s="732" t="s">
        <v>5333</v>
      </c>
      <c r="C140" s="609">
        <v>300</v>
      </c>
      <c r="D140" s="610">
        <v>10</v>
      </c>
      <c r="E140" s="612" t="s">
        <v>1377</v>
      </c>
      <c r="F140" s="733">
        <v>1684.8</v>
      </c>
      <c r="G140" s="568">
        <f t="shared" si="10"/>
        <v>1684.8</v>
      </c>
    </row>
    <row r="141" spans="1:7" ht="41.25" customHeight="1">
      <c r="A141" s="734" t="s">
        <v>5334</v>
      </c>
      <c r="B141" s="732" t="s">
        <v>5335</v>
      </c>
      <c r="C141" s="609">
        <v>350</v>
      </c>
      <c r="D141" s="610">
        <v>10</v>
      </c>
      <c r="E141" s="612" t="s">
        <v>1377</v>
      </c>
      <c r="F141" s="733">
        <v>2780.4</v>
      </c>
      <c r="G141" s="568">
        <f t="shared" si="10"/>
        <v>2780.4</v>
      </c>
    </row>
    <row r="142" spans="1:7" ht="45">
      <c r="A142" s="734" t="s">
        <v>5336</v>
      </c>
      <c r="B142" s="732" t="s">
        <v>5337</v>
      </c>
      <c r="C142" s="609">
        <v>400</v>
      </c>
      <c r="D142" s="610">
        <v>10</v>
      </c>
      <c r="E142" s="612" t="s">
        <v>1377</v>
      </c>
      <c r="F142" s="733">
        <v>3381.6</v>
      </c>
      <c r="G142" s="568">
        <f t="shared" si="10"/>
        <v>3381.6</v>
      </c>
    </row>
    <row r="143" spans="1:7" ht="45">
      <c r="A143" s="734" t="s">
        <v>5338</v>
      </c>
      <c r="B143" s="732" t="s">
        <v>5339</v>
      </c>
      <c r="C143" s="609">
        <v>450</v>
      </c>
      <c r="D143" s="610">
        <v>10</v>
      </c>
      <c r="E143" s="612" t="s">
        <v>1377</v>
      </c>
      <c r="F143" s="733">
        <v>4233.5999999999995</v>
      </c>
      <c r="G143" s="568">
        <f t="shared" si="10"/>
        <v>4233.5999999999995</v>
      </c>
    </row>
    <row r="144" spans="1:7" ht="45">
      <c r="A144" s="734" t="s">
        <v>5340</v>
      </c>
      <c r="B144" s="732" t="s">
        <v>5341</v>
      </c>
      <c r="C144" s="609">
        <v>500</v>
      </c>
      <c r="D144" s="610">
        <v>10</v>
      </c>
      <c r="E144" s="612" t="s">
        <v>1377</v>
      </c>
      <c r="F144" s="733">
        <v>5090.3999999999996</v>
      </c>
      <c r="G144" s="568">
        <f t="shared" si="10"/>
        <v>5090.3999999999996</v>
      </c>
    </row>
    <row r="145" spans="1:7" ht="45">
      <c r="A145" s="734" t="s">
        <v>5342</v>
      </c>
      <c r="B145" s="732" t="s">
        <v>5343</v>
      </c>
      <c r="C145" s="609">
        <v>600</v>
      </c>
      <c r="D145" s="610">
        <v>10</v>
      </c>
      <c r="E145" s="612" t="s">
        <v>1377</v>
      </c>
      <c r="F145" s="733">
        <v>7315.2</v>
      </c>
      <c r="G145" s="568">
        <f t="shared" si="10"/>
        <v>7315.2</v>
      </c>
    </row>
    <row r="146" spans="1:7">
      <c r="E146" s="616"/>
      <c r="F146" s="617"/>
      <c r="G146" s="616"/>
    </row>
    <row r="147" spans="1:7" ht="15.75">
      <c r="A147" s="697" t="s">
        <v>1855</v>
      </c>
      <c r="E147" s="616"/>
      <c r="F147" s="617"/>
      <c r="G147" s="616"/>
    </row>
    <row r="148" spans="1:7">
      <c r="E148" s="616"/>
      <c r="F148" s="617"/>
      <c r="G148" s="616"/>
    </row>
    <row r="149" spans="1:7">
      <c r="E149" s="616"/>
      <c r="F149" s="617"/>
      <c r="G149" s="616"/>
    </row>
    <row r="150" spans="1:7">
      <c r="E150" s="616"/>
      <c r="F150" s="617"/>
      <c r="G150" s="616"/>
    </row>
    <row r="151" spans="1:7">
      <c r="E151" s="616"/>
      <c r="F151" s="617"/>
      <c r="G151" s="616"/>
    </row>
    <row r="152" spans="1:7">
      <c r="E152" s="616"/>
      <c r="F152" s="617"/>
      <c r="G152" s="616"/>
    </row>
    <row r="153" spans="1:7">
      <c r="E153" s="616"/>
      <c r="F153" s="617"/>
      <c r="G153" s="616"/>
    </row>
    <row r="154" spans="1:7">
      <c r="E154" s="616"/>
      <c r="F154" s="617"/>
      <c r="G154" s="616"/>
    </row>
    <row r="155" spans="1:7">
      <c r="E155" s="616"/>
      <c r="F155" s="617"/>
      <c r="G155" s="616"/>
    </row>
    <row r="156" spans="1:7">
      <c r="E156" s="616"/>
      <c r="F156" s="617"/>
      <c r="G156" s="616"/>
    </row>
    <row r="157" spans="1:7">
      <c r="E157" s="616"/>
      <c r="F157" s="617"/>
      <c r="G157" s="616"/>
    </row>
    <row r="158" spans="1:7">
      <c r="E158" s="616"/>
      <c r="F158" s="617"/>
      <c r="G158" s="616"/>
    </row>
    <row r="159" spans="1:7">
      <c r="E159" s="616"/>
      <c r="F159" s="617"/>
      <c r="G159" s="616"/>
    </row>
    <row r="160" spans="1:7">
      <c r="E160" s="616"/>
      <c r="F160" s="617"/>
      <c r="G160" s="616"/>
    </row>
    <row r="161" spans="5:7">
      <c r="E161" s="616"/>
      <c r="F161" s="617"/>
      <c r="G161" s="616"/>
    </row>
    <row r="162" spans="5:7">
      <c r="E162" s="616"/>
      <c r="F162" s="617"/>
      <c r="G162" s="616"/>
    </row>
    <row r="163" spans="5:7">
      <c r="E163" s="616"/>
      <c r="F163" s="617"/>
      <c r="G163" s="616"/>
    </row>
    <row r="164" spans="5:7">
      <c r="E164" s="616"/>
      <c r="F164" s="617"/>
      <c r="G164" s="616"/>
    </row>
    <row r="165" spans="5:7">
      <c r="E165" s="616"/>
      <c r="F165" s="617"/>
      <c r="G165" s="616"/>
    </row>
    <row r="166" spans="5:7">
      <c r="E166" s="616"/>
      <c r="F166" s="617"/>
      <c r="G166" s="616"/>
    </row>
    <row r="167" spans="5:7">
      <c r="E167" s="616"/>
      <c r="F167" s="617"/>
      <c r="G167" s="616"/>
    </row>
    <row r="168" spans="5:7">
      <c r="E168" s="616"/>
      <c r="F168" s="617"/>
      <c r="G168" s="616"/>
    </row>
    <row r="169" spans="5:7">
      <c r="E169" s="616"/>
      <c r="F169" s="617"/>
      <c r="G169" s="616"/>
    </row>
    <row r="170" spans="5:7">
      <c r="E170" s="616"/>
      <c r="F170" s="617"/>
      <c r="G170" s="616"/>
    </row>
    <row r="171" spans="5:7">
      <c r="E171" s="616"/>
      <c r="F171" s="617"/>
      <c r="G171" s="616"/>
    </row>
    <row r="172" spans="5:7">
      <c r="E172" s="616"/>
      <c r="F172" s="617"/>
      <c r="G172" s="616"/>
    </row>
    <row r="173" spans="5:7">
      <c r="E173" s="616"/>
      <c r="F173" s="617"/>
      <c r="G173" s="616"/>
    </row>
    <row r="174" spans="5:7">
      <c r="E174" s="616"/>
      <c r="F174" s="617"/>
      <c r="G174" s="616"/>
    </row>
    <row r="175" spans="5:7">
      <c r="E175" s="616"/>
      <c r="F175" s="617"/>
      <c r="G175" s="616"/>
    </row>
    <row r="176" spans="5:7">
      <c r="E176" s="616"/>
      <c r="F176" s="617"/>
      <c r="G176" s="616"/>
    </row>
    <row r="177" spans="5:7">
      <c r="E177" s="616"/>
      <c r="F177" s="617"/>
      <c r="G177" s="616"/>
    </row>
    <row r="178" spans="5:7">
      <c r="E178" s="616"/>
      <c r="F178" s="617"/>
      <c r="G178" s="616"/>
    </row>
    <row r="179" spans="5:7">
      <c r="E179" s="616"/>
      <c r="F179" s="617"/>
      <c r="G179" s="616"/>
    </row>
    <row r="180" spans="5:7">
      <c r="E180" s="616"/>
      <c r="F180" s="617"/>
      <c r="G180" s="616"/>
    </row>
    <row r="181" spans="5:7">
      <c r="E181" s="616"/>
      <c r="F181" s="617"/>
      <c r="G181" s="616"/>
    </row>
    <row r="182" spans="5:7">
      <c r="E182" s="616"/>
      <c r="F182" s="617"/>
      <c r="G182" s="616"/>
    </row>
    <row r="183" spans="5:7">
      <c r="E183" s="616"/>
      <c r="F183" s="617"/>
      <c r="G183" s="616"/>
    </row>
    <row r="184" spans="5:7">
      <c r="E184" s="616"/>
      <c r="F184" s="617"/>
      <c r="G184" s="616"/>
    </row>
    <row r="185" spans="5:7">
      <c r="E185" s="616"/>
      <c r="F185" s="617"/>
      <c r="G185" s="616"/>
    </row>
    <row r="186" spans="5:7">
      <c r="E186" s="616"/>
      <c r="F186" s="617"/>
      <c r="G186" s="616"/>
    </row>
    <row r="187" spans="5:7">
      <c r="E187" s="616"/>
      <c r="F187" s="617"/>
      <c r="G187" s="616"/>
    </row>
    <row r="188" spans="5:7">
      <c r="E188" s="616"/>
      <c r="F188" s="617"/>
      <c r="G188" s="616"/>
    </row>
    <row r="189" spans="5:7">
      <c r="E189" s="616"/>
      <c r="F189" s="617"/>
      <c r="G189" s="616"/>
    </row>
    <row r="190" spans="5:7">
      <c r="E190" s="616"/>
      <c r="F190" s="617"/>
      <c r="G190" s="616"/>
    </row>
    <row r="191" spans="5:7">
      <c r="E191" s="616"/>
      <c r="F191" s="617"/>
      <c r="G191" s="616"/>
    </row>
    <row r="192" spans="5:7">
      <c r="E192" s="616"/>
      <c r="F192" s="617"/>
      <c r="G192" s="616"/>
    </row>
    <row r="193" spans="5:7">
      <c r="E193" s="616"/>
      <c r="F193" s="617"/>
      <c r="G193" s="616"/>
    </row>
    <row r="194" spans="5:7">
      <c r="E194" s="616"/>
      <c r="F194" s="617"/>
      <c r="G194" s="616"/>
    </row>
    <row r="195" spans="5:7">
      <c r="E195" s="616"/>
      <c r="F195" s="617"/>
      <c r="G195" s="616"/>
    </row>
    <row r="196" spans="5:7">
      <c r="E196" s="616"/>
      <c r="F196" s="617"/>
      <c r="G196" s="616"/>
    </row>
    <row r="197" spans="5:7">
      <c r="E197" s="616"/>
      <c r="F197" s="617"/>
      <c r="G197" s="616"/>
    </row>
    <row r="198" spans="5:7">
      <c r="E198" s="616"/>
      <c r="F198" s="617"/>
      <c r="G198" s="616"/>
    </row>
    <row r="199" spans="5:7">
      <c r="E199" s="616"/>
      <c r="F199" s="617"/>
      <c r="G199" s="616"/>
    </row>
    <row r="200" spans="5:7">
      <c r="E200" s="616"/>
      <c r="F200" s="617"/>
      <c r="G200" s="616"/>
    </row>
    <row r="201" spans="5:7">
      <c r="E201" s="616"/>
      <c r="F201" s="617"/>
      <c r="G201" s="616"/>
    </row>
    <row r="202" spans="5:7">
      <c r="E202" s="616"/>
      <c r="F202" s="617"/>
      <c r="G202" s="616"/>
    </row>
    <row r="203" spans="5:7">
      <c r="E203" s="616"/>
      <c r="F203" s="617"/>
      <c r="G203" s="616"/>
    </row>
    <row r="204" spans="5:7">
      <c r="E204" s="616"/>
      <c r="F204" s="617"/>
      <c r="G204" s="616"/>
    </row>
    <row r="205" spans="5:7">
      <c r="E205" s="616"/>
      <c r="F205" s="617"/>
      <c r="G205" s="616"/>
    </row>
    <row r="206" spans="5:7">
      <c r="E206" s="616"/>
      <c r="F206" s="617"/>
      <c r="G206" s="616"/>
    </row>
    <row r="207" spans="5:7">
      <c r="E207" s="616"/>
      <c r="F207" s="617"/>
      <c r="G207" s="616"/>
    </row>
    <row r="208" spans="5:7">
      <c r="E208" s="616"/>
      <c r="F208" s="617"/>
      <c r="G208" s="616"/>
    </row>
    <row r="209" spans="5:7">
      <c r="E209" s="616"/>
      <c r="F209" s="617"/>
      <c r="G209" s="616"/>
    </row>
    <row r="210" spans="5:7">
      <c r="E210" s="616"/>
      <c r="F210" s="617"/>
      <c r="G210" s="616"/>
    </row>
    <row r="211" spans="5:7">
      <c r="E211" s="616"/>
      <c r="F211" s="617"/>
      <c r="G211" s="616"/>
    </row>
    <row r="212" spans="5:7">
      <c r="E212" s="616"/>
      <c r="F212" s="617"/>
      <c r="G212" s="616"/>
    </row>
    <row r="213" spans="5:7">
      <c r="E213" s="616"/>
      <c r="F213" s="617"/>
      <c r="G213" s="616"/>
    </row>
    <row r="214" spans="5:7">
      <c r="E214" s="616"/>
      <c r="F214" s="617"/>
      <c r="G214" s="616"/>
    </row>
    <row r="215" spans="5:7">
      <c r="E215" s="616"/>
      <c r="F215" s="617"/>
      <c r="G215" s="616"/>
    </row>
    <row r="216" spans="5:7">
      <c r="E216" s="616"/>
      <c r="F216" s="617"/>
      <c r="G216" s="616"/>
    </row>
    <row r="217" spans="5:7">
      <c r="E217" s="616"/>
      <c r="F217" s="617"/>
      <c r="G217" s="616"/>
    </row>
    <row r="218" spans="5:7">
      <c r="E218" s="616"/>
      <c r="F218" s="617"/>
      <c r="G218" s="616"/>
    </row>
    <row r="219" spans="5:7">
      <c r="E219" s="616"/>
      <c r="F219" s="617"/>
      <c r="G219" s="616"/>
    </row>
    <row r="220" spans="5:7">
      <c r="E220" s="616"/>
      <c r="F220" s="617"/>
      <c r="G220" s="616"/>
    </row>
    <row r="221" spans="5:7">
      <c r="E221" s="616"/>
      <c r="F221" s="617"/>
      <c r="G221" s="616"/>
    </row>
    <row r="222" spans="5:7">
      <c r="E222" s="616"/>
      <c r="F222" s="617"/>
      <c r="G222" s="616"/>
    </row>
    <row r="223" spans="5:7">
      <c r="E223" s="616"/>
      <c r="F223" s="617"/>
      <c r="G223" s="616"/>
    </row>
    <row r="224" spans="5:7">
      <c r="E224" s="616"/>
      <c r="F224" s="617"/>
      <c r="G224" s="616"/>
    </row>
    <row r="225" spans="5:7">
      <c r="E225" s="616"/>
      <c r="F225" s="617"/>
      <c r="G225" s="616"/>
    </row>
    <row r="226" spans="5:7">
      <c r="E226" s="616"/>
      <c r="F226" s="617"/>
      <c r="G226" s="616"/>
    </row>
    <row r="227" spans="5:7">
      <c r="E227" s="616"/>
      <c r="F227" s="617"/>
      <c r="G227" s="616"/>
    </row>
    <row r="228" spans="5:7">
      <c r="E228" s="616"/>
      <c r="F228" s="617"/>
      <c r="G228" s="616"/>
    </row>
    <row r="229" spans="5:7">
      <c r="E229" s="616"/>
      <c r="F229" s="617"/>
      <c r="G229" s="616"/>
    </row>
    <row r="230" spans="5:7">
      <c r="E230" s="616"/>
      <c r="F230" s="617"/>
      <c r="G230" s="616"/>
    </row>
    <row r="231" spans="5:7">
      <c r="E231" s="616"/>
      <c r="F231" s="617"/>
      <c r="G231" s="616"/>
    </row>
    <row r="232" spans="5:7">
      <c r="E232" s="616"/>
      <c r="F232" s="617"/>
      <c r="G232" s="616"/>
    </row>
    <row r="233" spans="5:7">
      <c r="E233" s="616"/>
      <c r="F233" s="617"/>
      <c r="G233" s="616"/>
    </row>
    <row r="234" spans="5:7">
      <c r="E234" s="616"/>
      <c r="F234" s="617"/>
      <c r="G234" s="616"/>
    </row>
    <row r="235" spans="5:7">
      <c r="E235" s="616"/>
      <c r="F235" s="617"/>
      <c r="G235" s="616"/>
    </row>
    <row r="236" spans="5:7">
      <c r="E236" s="616"/>
      <c r="F236" s="617"/>
      <c r="G236" s="616"/>
    </row>
    <row r="237" spans="5:7">
      <c r="E237" s="616"/>
      <c r="F237" s="617"/>
      <c r="G237" s="616"/>
    </row>
    <row r="238" spans="5:7">
      <c r="E238" s="616"/>
      <c r="F238" s="617"/>
      <c r="G238" s="616"/>
    </row>
    <row r="239" spans="5:7">
      <c r="E239" s="616"/>
      <c r="F239" s="617"/>
      <c r="G239" s="616"/>
    </row>
    <row r="240" spans="5:7">
      <c r="E240" s="616"/>
      <c r="F240" s="617"/>
      <c r="G240" s="616"/>
    </row>
    <row r="241" spans="5:7">
      <c r="E241" s="616"/>
      <c r="F241" s="617"/>
      <c r="G241" s="616"/>
    </row>
    <row r="242" spans="5:7">
      <c r="E242" s="616"/>
      <c r="F242" s="617"/>
      <c r="G242" s="616"/>
    </row>
    <row r="243" spans="5:7">
      <c r="E243" s="616"/>
      <c r="F243" s="617"/>
      <c r="G243" s="616"/>
    </row>
    <row r="244" spans="5:7">
      <c r="E244" s="616"/>
      <c r="F244" s="617"/>
      <c r="G244" s="616"/>
    </row>
    <row r="245" spans="5:7">
      <c r="E245" s="616"/>
      <c r="F245" s="617"/>
      <c r="G245" s="616"/>
    </row>
    <row r="246" spans="5:7">
      <c r="E246" s="616"/>
      <c r="F246" s="617"/>
      <c r="G246" s="616"/>
    </row>
    <row r="247" spans="5:7">
      <c r="E247" s="616"/>
      <c r="F247" s="617"/>
      <c r="G247" s="616"/>
    </row>
    <row r="248" spans="5:7">
      <c r="E248" s="616"/>
      <c r="F248" s="617"/>
      <c r="G248" s="616"/>
    </row>
    <row r="249" spans="5:7">
      <c r="E249" s="616"/>
      <c r="F249" s="617"/>
      <c r="G249" s="616"/>
    </row>
    <row r="250" spans="5:7">
      <c r="E250" s="616"/>
      <c r="F250" s="617"/>
      <c r="G250" s="616"/>
    </row>
    <row r="251" spans="5:7">
      <c r="E251" s="616"/>
      <c r="F251" s="617"/>
      <c r="G251" s="616"/>
    </row>
    <row r="252" spans="5:7">
      <c r="E252" s="616"/>
      <c r="F252" s="617"/>
      <c r="G252" s="616"/>
    </row>
    <row r="253" spans="5:7">
      <c r="E253" s="616"/>
      <c r="F253" s="617"/>
      <c r="G253" s="616"/>
    </row>
    <row r="254" spans="5:7">
      <c r="E254" s="616"/>
      <c r="F254" s="617"/>
      <c r="G254" s="616"/>
    </row>
    <row r="255" spans="5:7">
      <c r="E255" s="616"/>
      <c r="F255" s="617"/>
      <c r="G255" s="616"/>
    </row>
    <row r="256" spans="5:7">
      <c r="E256" s="616"/>
      <c r="F256" s="617"/>
      <c r="G256" s="616"/>
    </row>
    <row r="257" spans="5:7">
      <c r="E257" s="616"/>
      <c r="F257" s="617"/>
      <c r="G257" s="616"/>
    </row>
    <row r="258" spans="5:7">
      <c r="E258" s="616"/>
      <c r="F258" s="617"/>
      <c r="G258" s="616"/>
    </row>
    <row r="259" spans="5:7">
      <c r="E259" s="616"/>
      <c r="F259" s="617"/>
      <c r="G259" s="616"/>
    </row>
    <row r="260" spans="5:7">
      <c r="E260" s="616"/>
      <c r="F260" s="617"/>
      <c r="G260" s="616"/>
    </row>
    <row r="261" spans="5:7">
      <c r="E261" s="616"/>
      <c r="F261" s="617"/>
      <c r="G261" s="616"/>
    </row>
    <row r="262" spans="5:7">
      <c r="E262" s="616"/>
      <c r="F262" s="617"/>
      <c r="G262" s="616"/>
    </row>
    <row r="263" spans="5:7">
      <c r="E263" s="616"/>
      <c r="F263" s="617"/>
      <c r="G263" s="616"/>
    </row>
    <row r="264" spans="5:7">
      <c r="E264" s="616"/>
      <c r="F264" s="617"/>
      <c r="G264" s="616"/>
    </row>
    <row r="265" spans="5:7">
      <c r="E265" s="616"/>
      <c r="F265" s="617"/>
      <c r="G265" s="616"/>
    </row>
    <row r="266" spans="5:7">
      <c r="E266" s="616"/>
      <c r="F266" s="617"/>
      <c r="G266" s="616"/>
    </row>
    <row r="267" spans="5:7">
      <c r="E267" s="616"/>
      <c r="F267" s="617"/>
      <c r="G267" s="616"/>
    </row>
    <row r="268" spans="5:7">
      <c r="E268" s="616"/>
      <c r="F268" s="617"/>
      <c r="G268" s="616"/>
    </row>
    <row r="269" spans="5:7">
      <c r="E269" s="616"/>
      <c r="F269" s="617"/>
      <c r="G269" s="616"/>
    </row>
    <row r="270" spans="5:7">
      <c r="E270" s="616"/>
      <c r="F270" s="617"/>
      <c r="G270" s="616"/>
    </row>
    <row r="271" spans="5:7">
      <c r="E271" s="616"/>
      <c r="F271" s="617"/>
      <c r="G271" s="616"/>
    </row>
    <row r="272" spans="5:7">
      <c r="E272" s="616"/>
      <c r="F272" s="617"/>
      <c r="G272" s="616"/>
    </row>
    <row r="273" spans="5:7">
      <c r="E273" s="616"/>
      <c r="F273" s="617"/>
      <c r="G273" s="616"/>
    </row>
    <row r="274" spans="5:7">
      <c r="E274" s="616"/>
      <c r="F274" s="617"/>
      <c r="G274" s="616"/>
    </row>
    <row r="275" spans="5:7">
      <c r="E275" s="616"/>
      <c r="F275" s="617"/>
      <c r="G275" s="616"/>
    </row>
    <row r="276" spans="5:7">
      <c r="E276" s="616"/>
      <c r="F276" s="617"/>
      <c r="G276" s="616"/>
    </row>
    <row r="277" spans="5:7">
      <c r="E277" s="616"/>
      <c r="F277" s="617"/>
      <c r="G277" s="616"/>
    </row>
    <row r="278" spans="5:7">
      <c r="E278" s="616"/>
      <c r="F278" s="617"/>
      <c r="G278" s="616"/>
    </row>
    <row r="279" spans="5:7">
      <c r="E279" s="616"/>
      <c r="F279" s="617"/>
      <c r="G279" s="616"/>
    </row>
    <row r="280" spans="5:7">
      <c r="E280" s="616"/>
      <c r="F280" s="617"/>
      <c r="G280" s="616"/>
    </row>
    <row r="281" spans="5:7">
      <c r="E281" s="616"/>
      <c r="F281" s="617"/>
      <c r="G281" s="616"/>
    </row>
    <row r="282" spans="5:7">
      <c r="E282" s="616"/>
      <c r="F282" s="617"/>
      <c r="G282" s="616"/>
    </row>
    <row r="283" spans="5:7">
      <c r="E283" s="616"/>
      <c r="F283" s="617"/>
      <c r="G283" s="616"/>
    </row>
    <row r="284" spans="5:7">
      <c r="E284" s="616"/>
      <c r="F284" s="617"/>
      <c r="G284" s="616"/>
    </row>
    <row r="285" spans="5:7">
      <c r="E285" s="616"/>
      <c r="F285" s="617"/>
      <c r="G285" s="616"/>
    </row>
    <row r="286" spans="5:7">
      <c r="E286" s="616"/>
      <c r="F286" s="617"/>
      <c r="G286" s="616"/>
    </row>
    <row r="287" spans="5:7">
      <c r="E287" s="616"/>
      <c r="F287" s="617"/>
      <c r="G287" s="616"/>
    </row>
    <row r="288" spans="5:7">
      <c r="E288" s="616"/>
      <c r="F288" s="617"/>
      <c r="G288" s="616"/>
    </row>
    <row r="289" spans="5:7">
      <c r="E289" s="616"/>
      <c r="F289" s="617"/>
      <c r="G289" s="616"/>
    </row>
    <row r="290" spans="5:7">
      <c r="E290" s="616"/>
      <c r="F290" s="617"/>
      <c r="G290" s="616"/>
    </row>
    <row r="291" spans="5:7">
      <c r="E291" s="616"/>
      <c r="F291" s="617"/>
      <c r="G291" s="616"/>
    </row>
    <row r="292" spans="5:7">
      <c r="E292" s="616"/>
      <c r="F292" s="617"/>
      <c r="G292" s="616"/>
    </row>
    <row r="293" spans="5:7">
      <c r="E293" s="616"/>
      <c r="F293" s="617"/>
      <c r="G293" s="616"/>
    </row>
    <row r="294" spans="5:7">
      <c r="E294" s="616"/>
      <c r="F294" s="617"/>
      <c r="G294" s="616"/>
    </row>
    <row r="295" spans="5:7">
      <c r="E295" s="616"/>
      <c r="F295" s="617"/>
      <c r="G295" s="616"/>
    </row>
    <row r="296" spans="5:7">
      <c r="E296" s="616"/>
      <c r="F296" s="617"/>
      <c r="G296" s="616"/>
    </row>
    <row r="297" spans="5:7">
      <c r="E297" s="616"/>
      <c r="F297" s="617"/>
      <c r="G297" s="616"/>
    </row>
    <row r="298" spans="5:7">
      <c r="E298" s="616"/>
      <c r="F298" s="617"/>
      <c r="G298" s="616"/>
    </row>
    <row r="299" spans="5:7">
      <c r="E299" s="616"/>
      <c r="F299" s="617"/>
      <c r="G299" s="616"/>
    </row>
    <row r="300" spans="5:7">
      <c r="E300" s="616"/>
      <c r="F300" s="617"/>
      <c r="G300" s="616"/>
    </row>
    <row r="301" spans="5:7">
      <c r="E301" s="616"/>
      <c r="F301" s="617"/>
      <c r="G301" s="616"/>
    </row>
    <row r="302" spans="5:7">
      <c r="E302" s="616"/>
      <c r="F302" s="617"/>
      <c r="G302" s="616"/>
    </row>
    <row r="303" spans="5:7">
      <c r="E303" s="616"/>
      <c r="F303" s="617"/>
      <c r="G303" s="616"/>
    </row>
    <row r="304" spans="5:7">
      <c r="E304" s="616"/>
      <c r="F304" s="617"/>
      <c r="G304" s="616"/>
    </row>
    <row r="305" spans="5:7">
      <c r="E305" s="616"/>
      <c r="F305" s="617"/>
      <c r="G305" s="616"/>
    </row>
    <row r="306" spans="5:7">
      <c r="E306" s="616"/>
      <c r="F306" s="617"/>
      <c r="G306" s="616"/>
    </row>
    <row r="307" spans="5:7">
      <c r="E307" s="616"/>
      <c r="F307" s="617"/>
      <c r="G307" s="616"/>
    </row>
    <row r="308" spans="5:7">
      <c r="E308" s="616"/>
      <c r="F308" s="617"/>
      <c r="G308" s="616"/>
    </row>
    <row r="309" spans="5:7">
      <c r="E309" s="616"/>
      <c r="F309" s="617"/>
      <c r="G309" s="616"/>
    </row>
    <row r="310" spans="5:7">
      <c r="E310" s="616"/>
      <c r="F310" s="617"/>
      <c r="G310" s="616"/>
    </row>
    <row r="311" spans="5:7">
      <c r="E311" s="616"/>
      <c r="F311" s="617"/>
      <c r="G311" s="616"/>
    </row>
    <row r="312" spans="5:7">
      <c r="E312" s="616"/>
      <c r="F312" s="617"/>
      <c r="G312" s="616"/>
    </row>
    <row r="313" spans="5:7">
      <c r="E313" s="616"/>
      <c r="F313" s="617"/>
      <c r="G313" s="616"/>
    </row>
    <row r="314" spans="5:7">
      <c r="E314" s="616"/>
      <c r="F314" s="617"/>
      <c r="G314" s="616"/>
    </row>
    <row r="315" spans="5:7">
      <c r="E315" s="616"/>
      <c r="F315" s="617"/>
      <c r="G315" s="616"/>
    </row>
    <row r="316" spans="5:7">
      <c r="E316" s="616"/>
      <c r="F316" s="617"/>
      <c r="G316" s="616"/>
    </row>
    <row r="317" spans="5:7">
      <c r="E317" s="616"/>
      <c r="F317" s="617"/>
      <c r="G317" s="616"/>
    </row>
    <row r="318" spans="5:7">
      <c r="E318" s="616"/>
      <c r="F318" s="617"/>
      <c r="G318" s="616"/>
    </row>
    <row r="319" spans="5:7">
      <c r="E319" s="616"/>
      <c r="F319" s="617"/>
      <c r="G319" s="616"/>
    </row>
    <row r="320" spans="5:7">
      <c r="E320" s="616"/>
      <c r="F320" s="617"/>
      <c r="G320" s="616"/>
    </row>
    <row r="321" spans="5:7">
      <c r="E321" s="616"/>
      <c r="F321" s="617"/>
      <c r="G321" s="616"/>
    </row>
    <row r="322" spans="5:7">
      <c r="E322" s="616"/>
      <c r="F322" s="617"/>
      <c r="G322" s="616"/>
    </row>
    <row r="323" spans="5:7">
      <c r="E323" s="616"/>
      <c r="F323" s="617"/>
      <c r="G323" s="616"/>
    </row>
    <row r="324" spans="5:7">
      <c r="E324" s="616"/>
      <c r="F324" s="617"/>
      <c r="G324" s="616"/>
    </row>
    <row r="325" spans="5:7">
      <c r="E325" s="616"/>
      <c r="F325" s="617"/>
      <c r="G325" s="616"/>
    </row>
    <row r="326" spans="5:7">
      <c r="E326" s="616"/>
      <c r="F326" s="617"/>
      <c r="G326" s="616"/>
    </row>
    <row r="327" spans="5:7">
      <c r="E327" s="616"/>
      <c r="F327" s="617"/>
      <c r="G327" s="616"/>
    </row>
    <row r="328" spans="5:7">
      <c r="E328" s="616"/>
      <c r="F328" s="617"/>
      <c r="G328" s="616"/>
    </row>
    <row r="329" spans="5:7">
      <c r="E329" s="616"/>
      <c r="F329" s="617"/>
      <c r="G329" s="616"/>
    </row>
    <row r="330" spans="5:7">
      <c r="E330" s="616"/>
      <c r="F330" s="617"/>
      <c r="G330" s="616"/>
    </row>
    <row r="331" spans="5:7">
      <c r="E331" s="616"/>
      <c r="F331" s="617"/>
      <c r="G331" s="616"/>
    </row>
    <row r="332" spans="5:7">
      <c r="E332" s="616"/>
      <c r="F332" s="617"/>
      <c r="G332" s="616"/>
    </row>
    <row r="333" spans="5:7">
      <c r="E333" s="616"/>
      <c r="F333" s="617"/>
      <c r="G333" s="616"/>
    </row>
    <row r="334" spans="5:7">
      <c r="E334" s="616"/>
      <c r="F334" s="617"/>
      <c r="G334" s="616"/>
    </row>
    <row r="335" spans="5:7">
      <c r="E335" s="616"/>
      <c r="F335" s="617"/>
      <c r="G335" s="616"/>
    </row>
    <row r="336" spans="5:7">
      <c r="E336" s="616"/>
      <c r="F336" s="617"/>
      <c r="G336" s="616"/>
    </row>
    <row r="337" spans="5:7">
      <c r="E337" s="616"/>
      <c r="F337" s="617"/>
      <c r="G337" s="616"/>
    </row>
    <row r="338" spans="5:7">
      <c r="E338" s="616"/>
      <c r="F338" s="617"/>
      <c r="G338" s="616"/>
    </row>
    <row r="339" spans="5:7">
      <c r="E339" s="616"/>
      <c r="F339" s="617"/>
      <c r="G339" s="616"/>
    </row>
    <row r="340" spans="5:7">
      <c r="E340" s="616"/>
      <c r="F340" s="617"/>
      <c r="G340" s="616"/>
    </row>
    <row r="341" spans="5:7">
      <c r="E341" s="616"/>
      <c r="F341" s="617"/>
      <c r="G341" s="616"/>
    </row>
    <row r="342" spans="5:7">
      <c r="E342" s="616"/>
      <c r="F342" s="617"/>
      <c r="G342" s="616"/>
    </row>
    <row r="343" spans="5:7">
      <c r="E343" s="616"/>
      <c r="F343" s="617"/>
      <c r="G343" s="616"/>
    </row>
    <row r="344" spans="5:7">
      <c r="E344" s="616"/>
      <c r="F344" s="617"/>
      <c r="G344" s="616"/>
    </row>
    <row r="345" spans="5:7">
      <c r="E345" s="616"/>
      <c r="F345" s="617"/>
      <c r="G345" s="616"/>
    </row>
    <row r="346" spans="5:7">
      <c r="E346" s="616"/>
      <c r="F346" s="617"/>
      <c r="G346" s="616"/>
    </row>
    <row r="347" spans="5:7">
      <c r="E347" s="616"/>
      <c r="F347" s="617"/>
      <c r="G347" s="616"/>
    </row>
    <row r="348" spans="5:7">
      <c r="E348" s="616"/>
      <c r="F348" s="617"/>
      <c r="G348" s="616"/>
    </row>
    <row r="349" spans="5:7">
      <c r="E349" s="616"/>
      <c r="F349" s="617"/>
      <c r="G349" s="616"/>
    </row>
    <row r="350" spans="5:7">
      <c r="E350" s="616"/>
      <c r="F350" s="617"/>
      <c r="G350" s="616"/>
    </row>
    <row r="351" spans="5:7">
      <c r="E351" s="616"/>
      <c r="F351" s="617"/>
      <c r="G351" s="616"/>
    </row>
    <row r="352" spans="5:7">
      <c r="E352" s="616"/>
      <c r="F352" s="617"/>
      <c r="G352" s="616"/>
    </row>
    <row r="353" spans="5:7">
      <c r="E353" s="616"/>
      <c r="F353" s="617"/>
      <c r="G353" s="616"/>
    </row>
    <row r="354" spans="5:7">
      <c r="E354" s="616"/>
      <c r="F354" s="617"/>
      <c r="G354" s="616"/>
    </row>
    <row r="355" spans="5:7">
      <c r="E355" s="616"/>
      <c r="F355" s="617"/>
      <c r="G355" s="616"/>
    </row>
    <row r="356" spans="5:7">
      <c r="E356" s="616"/>
      <c r="F356" s="617"/>
      <c r="G356" s="616"/>
    </row>
    <row r="357" spans="5:7">
      <c r="E357" s="616"/>
      <c r="F357" s="617"/>
      <c r="G357" s="616"/>
    </row>
    <row r="358" spans="5:7">
      <c r="E358" s="616"/>
      <c r="F358" s="617"/>
      <c r="G358" s="616"/>
    </row>
    <row r="359" spans="5:7">
      <c r="E359" s="616"/>
      <c r="F359" s="617"/>
      <c r="G359" s="616"/>
    </row>
    <row r="360" spans="5:7">
      <c r="E360" s="616"/>
      <c r="F360" s="617"/>
      <c r="G360" s="616"/>
    </row>
    <row r="361" spans="5:7">
      <c r="E361" s="616"/>
      <c r="F361" s="617"/>
      <c r="G361" s="616"/>
    </row>
    <row r="362" spans="5:7">
      <c r="E362" s="616"/>
      <c r="F362" s="617"/>
      <c r="G362" s="616"/>
    </row>
    <row r="363" spans="5:7">
      <c r="E363" s="616"/>
      <c r="F363" s="617"/>
      <c r="G363" s="616"/>
    </row>
    <row r="364" spans="5:7">
      <c r="E364" s="616"/>
      <c r="F364" s="617"/>
      <c r="G364" s="616"/>
    </row>
    <row r="365" spans="5:7">
      <c r="E365" s="616"/>
      <c r="F365" s="617"/>
      <c r="G365" s="616"/>
    </row>
    <row r="366" spans="5:7">
      <c r="E366" s="616"/>
      <c r="F366" s="617"/>
      <c r="G366" s="616"/>
    </row>
    <row r="367" spans="5:7">
      <c r="E367" s="616"/>
      <c r="F367" s="617"/>
      <c r="G367" s="616"/>
    </row>
    <row r="368" spans="5:7">
      <c r="E368" s="616"/>
      <c r="F368" s="617"/>
      <c r="G368" s="616"/>
    </row>
    <row r="369" spans="5:7">
      <c r="E369" s="616"/>
      <c r="F369" s="617"/>
      <c r="G369" s="616"/>
    </row>
    <row r="370" spans="5:7">
      <c r="E370" s="616"/>
      <c r="F370" s="617"/>
      <c r="G370" s="616"/>
    </row>
    <row r="371" spans="5:7">
      <c r="E371" s="616"/>
      <c r="F371" s="617"/>
      <c r="G371" s="616"/>
    </row>
    <row r="372" spans="5:7">
      <c r="E372" s="616"/>
      <c r="F372" s="617"/>
      <c r="G372" s="616"/>
    </row>
    <row r="373" spans="5:7">
      <c r="E373" s="616"/>
      <c r="F373" s="617"/>
      <c r="G373" s="616"/>
    </row>
    <row r="374" spans="5:7">
      <c r="E374" s="616"/>
      <c r="F374" s="617"/>
      <c r="G374" s="616"/>
    </row>
    <row r="375" spans="5:7">
      <c r="E375" s="616"/>
      <c r="F375" s="617"/>
      <c r="G375" s="616"/>
    </row>
    <row r="376" spans="5:7">
      <c r="E376" s="616"/>
      <c r="F376" s="617"/>
      <c r="G376" s="616"/>
    </row>
    <row r="377" spans="5:7">
      <c r="E377" s="616"/>
      <c r="F377" s="617"/>
      <c r="G377" s="616"/>
    </row>
    <row r="378" spans="5:7">
      <c r="E378" s="616"/>
      <c r="F378" s="617"/>
      <c r="G378" s="616"/>
    </row>
    <row r="379" spans="5:7">
      <c r="E379" s="616"/>
      <c r="F379" s="617"/>
      <c r="G379" s="616"/>
    </row>
    <row r="380" spans="5:7">
      <c r="E380" s="616"/>
      <c r="F380" s="617"/>
      <c r="G380" s="616"/>
    </row>
    <row r="381" spans="5:7">
      <c r="E381" s="616"/>
      <c r="F381" s="617"/>
      <c r="G381" s="616"/>
    </row>
    <row r="382" spans="5:7">
      <c r="E382" s="616"/>
      <c r="F382" s="617"/>
      <c r="G382" s="616"/>
    </row>
    <row r="383" spans="5:7">
      <c r="E383" s="616"/>
      <c r="F383" s="617"/>
      <c r="G383" s="616"/>
    </row>
    <row r="384" spans="5:7">
      <c r="E384" s="616"/>
      <c r="F384" s="617"/>
      <c r="G384" s="616"/>
    </row>
    <row r="385" spans="5:7">
      <c r="E385" s="616"/>
      <c r="F385" s="617"/>
      <c r="G385" s="616"/>
    </row>
    <row r="386" spans="5:7">
      <c r="E386" s="616"/>
      <c r="F386" s="617"/>
      <c r="G386" s="616"/>
    </row>
    <row r="387" spans="5:7">
      <c r="E387" s="616"/>
      <c r="F387" s="617"/>
      <c r="G387" s="616"/>
    </row>
    <row r="388" spans="5:7">
      <c r="E388" s="616"/>
      <c r="F388" s="617"/>
      <c r="G388" s="616"/>
    </row>
    <row r="389" spans="5:7">
      <c r="E389" s="616"/>
      <c r="F389" s="617"/>
      <c r="G389" s="616"/>
    </row>
    <row r="390" spans="5:7">
      <c r="E390" s="616"/>
      <c r="F390" s="617"/>
      <c r="G390" s="616"/>
    </row>
    <row r="391" spans="5:7">
      <c r="E391" s="616"/>
      <c r="F391" s="617"/>
      <c r="G391" s="616"/>
    </row>
    <row r="392" spans="5:7">
      <c r="E392" s="616"/>
      <c r="F392" s="617"/>
      <c r="G392" s="616"/>
    </row>
    <row r="393" spans="5:7">
      <c r="E393" s="616"/>
      <c r="F393" s="617"/>
      <c r="G393" s="616"/>
    </row>
    <row r="394" spans="5:7">
      <c r="E394" s="616"/>
      <c r="F394" s="617"/>
      <c r="G394" s="616"/>
    </row>
    <row r="395" spans="5:7">
      <c r="E395" s="616"/>
      <c r="F395" s="617"/>
      <c r="G395" s="616"/>
    </row>
    <row r="396" spans="5:7">
      <c r="E396" s="616"/>
      <c r="F396" s="617"/>
      <c r="G396" s="616"/>
    </row>
    <row r="397" spans="5:7">
      <c r="E397" s="616"/>
      <c r="F397" s="617"/>
      <c r="G397" s="616"/>
    </row>
    <row r="398" spans="5:7">
      <c r="E398" s="616"/>
      <c r="F398" s="617"/>
      <c r="G398" s="616"/>
    </row>
    <row r="399" spans="5:7">
      <c r="E399" s="616"/>
      <c r="F399" s="617"/>
      <c r="G399" s="616"/>
    </row>
    <row r="400" spans="5:7">
      <c r="E400" s="616"/>
      <c r="F400" s="617"/>
      <c r="G400" s="616"/>
    </row>
    <row r="401" spans="5:7">
      <c r="E401" s="616"/>
      <c r="F401" s="617"/>
      <c r="G401" s="616"/>
    </row>
    <row r="402" spans="5:7">
      <c r="E402" s="616"/>
      <c r="F402" s="617"/>
      <c r="G402" s="616"/>
    </row>
    <row r="403" spans="5:7">
      <c r="E403" s="616"/>
      <c r="F403" s="617"/>
      <c r="G403" s="616"/>
    </row>
    <row r="404" spans="5:7">
      <c r="E404" s="616"/>
      <c r="F404" s="617"/>
      <c r="G404" s="616"/>
    </row>
    <row r="405" spans="5:7">
      <c r="E405" s="616"/>
      <c r="F405" s="617"/>
      <c r="G405" s="616"/>
    </row>
    <row r="406" spans="5:7">
      <c r="E406" s="616"/>
      <c r="F406" s="617"/>
      <c r="G406" s="616"/>
    </row>
    <row r="407" spans="5:7">
      <c r="E407" s="616"/>
      <c r="F407" s="617"/>
      <c r="G407" s="616"/>
    </row>
    <row r="408" spans="5:7">
      <c r="E408" s="616"/>
      <c r="F408" s="617"/>
      <c r="G408" s="616"/>
    </row>
    <row r="409" spans="5:7">
      <c r="E409" s="616"/>
      <c r="F409" s="617"/>
      <c r="G409" s="616"/>
    </row>
    <row r="410" spans="5:7">
      <c r="E410" s="616"/>
      <c r="F410" s="617"/>
      <c r="G410" s="616"/>
    </row>
    <row r="411" spans="5:7">
      <c r="E411" s="616"/>
      <c r="F411" s="617"/>
      <c r="G411" s="616"/>
    </row>
    <row r="412" spans="5:7">
      <c r="E412" s="616"/>
      <c r="F412" s="617"/>
      <c r="G412" s="616"/>
    </row>
    <row r="413" spans="5:7">
      <c r="E413" s="616"/>
      <c r="F413" s="617"/>
      <c r="G413" s="616"/>
    </row>
    <row r="414" spans="5:7">
      <c r="E414" s="616"/>
      <c r="F414" s="617"/>
      <c r="G414" s="616"/>
    </row>
    <row r="415" spans="5:7">
      <c r="E415" s="616"/>
      <c r="F415" s="617"/>
      <c r="G415" s="616"/>
    </row>
    <row r="416" spans="5:7">
      <c r="E416" s="616"/>
      <c r="F416" s="617"/>
      <c r="G416" s="616"/>
    </row>
    <row r="417" spans="5:7">
      <c r="E417" s="616"/>
      <c r="F417" s="617"/>
      <c r="G417" s="616"/>
    </row>
    <row r="418" spans="5:7">
      <c r="E418" s="616"/>
      <c r="F418" s="617"/>
      <c r="G418" s="616"/>
    </row>
    <row r="419" spans="5:7">
      <c r="E419" s="616"/>
      <c r="F419" s="617"/>
      <c r="G419" s="616"/>
    </row>
    <row r="420" spans="5:7">
      <c r="E420" s="616"/>
      <c r="F420" s="617"/>
      <c r="G420" s="616"/>
    </row>
    <row r="421" spans="5:7">
      <c r="E421" s="616"/>
      <c r="F421" s="617"/>
      <c r="G421" s="616"/>
    </row>
    <row r="422" spans="5:7">
      <c r="E422" s="616"/>
      <c r="F422" s="617"/>
      <c r="G422" s="616"/>
    </row>
    <row r="423" spans="5:7">
      <c r="E423" s="616"/>
      <c r="F423" s="617"/>
      <c r="G423" s="616"/>
    </row>
    <row r="424" spans="5:7">
      <c r="E424" s="616"/>
      <c r="F424" s="617"/>
      <c r="G424" s="616"/>
    </row>
    <row r="425" spans="5:7">
      <c r="E425" s="616"/>
      <c r="F425" s="617"/>
      <c r="G425" s="616"/>
    </row>
    <row r="426" spans="5:7">
      <c r="E426" s="616"/>
      <c r="F426" s="617"/>
      <c r="G426" s="616"/>
    </row>
    <row r="427" spans="5:7">
      <c r="E427" s="616"/>
      <c r="F427" s="617"/>
      <c r="G427" s="616"/>
    </row>
    <row r="428" spans="5:7">
      <c r="E428" s="616"/>
      <c r="F428" s="617"/>
      <c r="G428" s="616"/>
    </row>
    <row r="429" spans="5:7">
      <c r="E429" s="616"/>
      <c r="F429" s="617"/>
      <c r="G429" s="616"/>
    </row>
    <row r="430" spans="5:7">
      <c r="E430" s="616"/>
      <c r="F430" s="617"/>
      <c r="G430" s="616"/>
    </row>
    <row r="431" spans="5:7">
      <c r="E431" s="616"/>
      <c r="F431" s="617"/>
      <c r="G431" s="616"/>
    </row>
    <row r="432" spans="5:7">
      <c r="E432" s="616"/>
      <c r="F432" s="617"/>
      <c r="G432" s="616"/>
    </row>
    <row r="433" spans="5:7">
      <c r="E433" s="616"/>
      <c r="F433" s="617"/>
      <c r="G433" s="616"/>
    </row>
    <row r="434" spans="5:7">
      <c r="E434" s="616"/>
      <c r="F434" s="617"/>
      <c r="G434" s="616"/>
    </row>
    <row r="435" spans="5:7">
      <c r="E435" s="616"/>
      <c r="F435" s="617"/>
      <c r="G435" s="616"/>
    </row>
    <row r="436" spans="5:7">
      <c r="E436" s="616"/>
      <c r="F436" s="617"/>
      <c r="G436" s="616"/>
    </row>
    <row r="437" spans="5:7">
      <c r="E437" s="616"/>
      <c r="F437" s="617"/>
      <c r="G437" s="616"/>
    </row>
    <row r="438" spans="5:7">
      <c r="E438" s="616"/>
      <c r="F438" s="617"/>
      <c r="G438" s="616"/>
    </row>
    <row r="439" spans="5:7">
      <c r="E439" s="616"/>
      <c r="F439" s="617"/>
      <c r="G439" s="616"/>
    </row>
    <row r="440" spans="5:7">
      <c r="E440" s="616"/>
      <c r="F440" s="617"/>
      <c r="G440" s="616"/>
    </row>
    <row r="441" spans="5:7">
      <c r="E441" s="616"/>
      <c r="F441" s="617"/>
      <c r="G441" s="616"/>
    </row>
    <row r="442" spans="5:7">
      <c r="E442" s="616"/>
      <c r="F442" s="617"/>
      <c r="G442" s="616"/>
    </row>
    <row r="443" spans="5:7">
      <c r="E443" s="616"/>
      <c r="F443" s="617"/>
      <c r="G443" s="616"/>
    </row>
    <row r="444" spans="5:7">
      <c r="E444" s="616"/>
      <c r="F444" s="617"/>
      <c r="G444" s="616"/>
    </row>
    <row r="445" spans="5:7">
      <c r="E445" s="616"/>
      <c r="F445" s="617"/>
      <c r="G445" s="616"/>
    </row>
    <row r="446" spans="5:7">
      <c r="E446" s="616"/>
      <c r="F446" s="617"/>
      <c r="G446" s="616"/>
    </row>
    <row r="447" spans="5:7">
      <c r="E447" s="616"/>
      <c r="F447" s="617"/>
      <c r="G447" s="616"/>
    </row>
    <row r="448" spans="5:7">
      <c r="E448" s="616"/>
      <c r="F448" s="617"/>
      <c r="G448" s="616"/>
    </row>
    <row r="449" spans="5:7">
      <c r="E449" s="616"/>
      <c r="F449" s="617"/>
      <c r="G449" s="616"/>
    </row>
    <row r="450" spans="5:7">
      <c r="E450" s="616"/>
      <c r="F450" s="617"/>
      <c r="G450" s="616"/>
    </row>
    <row r="451" spans="5:7">
      <c r="E451" s="616"/>
      <c r="F451" s="617"/>
      <c r="G451" s="616"/>
    </row>
    <row r="452" spans="5:7">
      <c r="E452" s="616"/>
      <c r="F452" s="617"/>
      <c r="G452" s="616"/>
    </row>
    <row r="453" spans="5:7">
      <c r="E453" s="616"/>
      <c r="F453" s="617"/>
      <c r="G453" s="616"/>
    </row>
    <row r="454" spans="5:7">
      <c r="E454" s="616"/>
      <c r="F454" s="617"/>
      <c r="G454" s="616"/>
    </row>
    <row r="455" spans="5:7">
      <c r="E455" s="616"/>
      <c r="F455" s="617"/>
      <c r="G455" s="616"/>
    </row>
    <row r="456" spans="5:7">
      <c r="E456" s="616"/>
      <c r="F456" s="617"/>
      <c r="G456" s="616"/>
    </row>
    <row r="457" spans="5:7">
      <c r="E457" s="616"/>
      <c r="F457" s="617"/>
      <c r="G457" s="616"/>
    </row>
    <row r="458" spans="5:7">
      <c r="E458" s="616"/>
      <c r="F458" s="617"/>
      <c r="G458" s="616"/>
    </row>
    <row r="459" spans="5:7">
      <c r="E459" s="616"/>
      <c r="F459" s="617"/>
      <c r="G459" s="616"/>
    </row>
    <row r="460" spans="5:7">
      <c r="E460" s="616"/>
      <c r="F460" s="617"/>
      <c r="G460" s="616"/>
    </row>
    <row r="461" spans="5:7">
      <c r="E461" s="616"/>
      <c r="F461" s="617"/>
      <c r="G461" s="616"/>
    </row>
    <row r="462" spans="5:7">
      <c r="E462" s="616"/>
      <c r="F462" s="617"/>
      <c r="G462" s="616"/>
    </row>
    <row r="463" spans="5:7">
      <c r="E463" s="616"/>
      <c r="F463" s="617"/>
      <c r="G463" s="616"/>
    </row>
    <row r="464" spans="5:7">
      <c r="E464" s="616"/>
      <c r="F464" s="617"/>
      <c r="G464" s="616"/>
    </row>
    <row r="465" spans="5:7">
      <c r="E465" s="616"/>
      <c r="F465" s="617"/>
      <c r="G465" s="616"/>
    </row>
    <row r="466" spans="5:7">
      <c r="E466" s="616"/>
      <c r="F466" s="617"/>
      <c r="G466" s="616"/>
    </row>
    <row r="467" spans="5:7">
      <c r="E467" s="616"/>
      <c r="F467" s="617"/>
      <c r="G467" s="616"/>
    </row>
    <row r="468" spans="5:7">
      <c r="E468" s="616"/>
      <c r="F468" s="617"/>
      <c r="G468" s="616"/>
    </row>
    <row r="469" spans="5:7">
      <c r="E469" s="616"/>
      <c r="F469" s="617"/>
      <c r="G469" s="616"/>
    </row>
    <row r="470" spans="5:7">
      <c r="E470" s="616"/>
      <c r="F470" s="617"/>
      <c r="G470" s="616"/>
    </row>
    <row r="471" spans="5:7">
      <c r="E471" s="616"/>
      <c r="F471" s="617"/>
      <c r="G471" s="616"/>
    </row>
    <row r="472" spans="5:7">
      <c r="E472" s="616"/>
      <c r="F472" s="617"/>
      <c r="G472" s="616"/>
    </row>
    <row r="473" spans="5:7">
      <c r="E473" s="616"/>
      <c r="F473" s="617"/>
      <c r="G473" s="616"/>
    </row>
    <row r="474" spans="5:7">
      <c r="E474" s="616"/>
      <c r="F474" s="617"/>
      <c r="G474" s="616"/>
    </row>
    <row r="475" spans="5:7">
      <c r="E475" s="616"/>
      <c r="F475" s="617"/>
      <c r="G475" s="616"/>
    </row>
    <row r="476" spans="5:7">
      <c r="E476" s="616"/>
      <c r="F476" s="617"/>
      <c r="G476" s="616"/>
    </row>
    <row r="477" spans="5:7">
      <c r="E477" s="616"/>
      <c r="F477" s="617"/>
      <c r="G477" s="616"/>
    </row>
    <row r="478" spans="5:7">
      <c r="E478" s="616"/>
      <c r="F478" s="617"/>
      <c r="G478" s="616"/>
    </row>
    <row r="479" spans="5:7">
      <c r="E479" s="616"/>
      <c r="F479" s="617"/>
      <c r="G479" s="616"/>
    </row>
    <row r="480" spans="5:7">
      <c r="E480" s="616"/>
      <c r="F480" s="617"/>
      <c r="G480" s="616"/>
    </row>
    <row r="481" spans="5:7">
      <c r="E481" s="616"/>
      <c r="F481" s="617"/>
      <c r="G481" s="616"/>
    </row>
    <row r="482" spans="5:7">
      <c r="E482" s="616"/>
      <c r="F482" s="617"/>
      <c r="G482" s="616"/>
    </row>
    <row r="483" spans="5:7">
      <c r="E483" s="616"/>
      <c r="F483" s="617"/>
      <c r="G483" s="616"/>
    </row>
    <row r="484" spans="5:7">
      <c r="E484" s="616"/>
      <c r="F484" s="617"/>
      <c r="G484" s="616"/>
    </row>
    <row r="485" spans="5:7">
      <c r="E485" s="616"/>
      <c r="F485" s="617"/>
      <c r="G485" s="616"/>
    </row>
    <row r="486" spans="5:7">
      <c r="E486" s="616"/>
      <c r="F486" s="617"/>
      <c r="G486" s="616"/>
    </row>
    <row r="487" spans="5:7">
      <c r="E487" s="616"/>
      <c r="F487" s="617"/>
      <c r="G487" s="616"/>
    </row>
    <row r="488" spans="5:7">
      <c r="E488" s="616"/>
      <c r="F488" s="617"/>
      <c r="G488" s="616"/>
    </row>
    <row r="489" spans="5:7">
      <c r="E489" s="616"/>
      <c r="F489" s="617"/>
      <c r="G489" s="616"/>
    </row>
    <row r="490" spans="5:7">
      <c r="E490" s="616"/>
      <c r="F490" s="617"/>
      <c r="G490" s="616"/>
    </row>
    <row r="491" spans="5:7">
      <c r="E491" s="616"/>
      <c r="F491" s="617"/>
      <c r="G491" s="616"/>
    </row>
    <row r="492" spans="5:7">
      <c r="E492" s="616"/>
      <c r="F492" s="617"/>
      <c r="G492" s="616"/>
    </row>
    <row r="493" spans="5:7">
      <c r="E493" s="616"/>
      <c r="F493" s="617"/>
      <c r="G493" s="616"/>
    </row>
    <row r="494" spans="5:7">
      <c r="E494" s="616"/>
      <c r="F494" s="617"/>
      <c r="G494" s="616"/>
    </row>
    <row r="495" spans="5:7">
      <c r="E495" s="616"/>
      <c r="F495" s="617"/>
      <c r="G495" s="616"/>
    </row>
    <row r="496" spans="5:7">
      <c r="E496" s="616"/>
      <c r="F496" s="617"/>
      <c r="G496" s="616"/>
    </row>
    <row r="497" spans="5:7">
      <c r="E497" s="616"/>
      <c r="F497" s="617"/>
      <c r="G497" s="616"/>
    </row>
    <row r="498" spans="5:7">
      <c r="E498" s="616"/>
      <c r="F498" s="617"/>
      <c r="G498" s="616"/>
    </row>
    <row r="499" spans="5:7">
      <c r="E499" s="616"/>
      <c r="F499" s="617"/>
      <c r="G499" s="616"/>
    </row>
    <row r="500" spans="5:7">
      <c r="E500" s="616"/>
      <c r="F500" s="617"/>
      <c r="G500" s="616"/>
    </row>
    <row r="501" spans="5:7">
      <c r="E501" s="616"/>
      <c r="F501" s="617"/>
      <c r="G501" s="616"/>
    </row>
    <row r="502" spans="5:7">
      <c r="E502" s="616"/>
      <c r="F502" s="617"/>
      <c r="G502" s="616"/>
    </row>
    <row r="503" spans="5:7">
      <c r="E503" s="616"/>
      <c r="F503" s="617"/>
      <c r="G503" s="616"/>
    </row>
    <row r="504" spans="5:7">
      <c r="E504" s="616"/>
      <c r="F504" s="617"/>
      <c r="G504" s="616"/>
    </row>
    <row r="505" spans="5:7">
      <c r="E505" s="616"/>
      <c r="F505" s="617"/>
      <c r="G505" s="616"/>
    </row>
    <row r="506" spans="5:7">
      <c r="E506" s="616"/>
      <c r="F506" s="617"/>
      <c r="G506" s="616"/>
    </row>
    <row r="507" spans="5:7">
      <c r="E507" s="616"/>
      <c r="F507" s="617"/>
      <c r="G507" s="616"/>
    </row>
    <row r="508" spans="5:7">
      <c r="E508" s="616"/>
      <c r="F508" s="617"/>
      <c r="G508" s="616"/>
    </row>
    <row r="509" spans="5:7">
      <c r="E509" s="616"/>
      <c r="F509" s="617"/>
      <c r="G509" s="616"/>
    </row>
    <row r="510" spans="5:7">
      <c r="E510" s="616"/>
      <c r="F510" s="617"/>
      <c r="G510" s="616"/>
    </row>
    <row r="511" spans="5:7">
      <c r="E511" s="616"/>
      <c r="F511" s="617"/>
      <c r="G511" s="616"/>
    </row>
    <row r="512" spans="5:7">
      <c r="E512" s="616"/>
      <c r="F512" s="617"/>
      <c r="G512" s="616"/>
    </row>
    <row r="513" spans="5:7">
      <c r="E513" s="616"/>
      <c r="F513" s="617"/>
      <c r="G513" s="616"/>
    </row>
    <row r="514" spans="5:7">
      <c r="E514" s="616"/>
      <c r="F514" s="617"/>
      <c r="G514" s="616"/>
    </row>
    <row r="515" spans="5:7">
      <c r="E515" s="616"/>
      <c r="F515" s="617"/>
      <c r="G515" s="616"/>
    </row>
    <row r="516" spans="5:7">
      <c r="E516" s="616"/>
      <c r="F516" s="617"/>
      <c r="G516" s="616"/>
    </row>
    <row r="517" spans="5:7">
      <c r="E517" s="616"/>
      <c r="F517" s="617"/>
      <c r="G517" s="616"/>
    </row>
    <row r="518" spans="5:7">
      <c r="E518" s="616"/>
      <c r="F518" s="617"/>
      <c r="G518" s="616"/>
    </row>
    <row r="519" spans="5:7">
      <c r="E519" s="616"/>
      <c r="F519" s="617"/>
      <c r="G519" s="616"/>
    </row>
    <row r="520" spans="5:7">
      <c r="E520" s="616"/>
      <c r="F520" s="617"/>
      <c r="G520" s="616"/>
    </row>
    <row r="521" spans="5:7">
      <c r="E521" s="616"/>
      <c r="F521" s="617"/>
      <c r="G521" s="616"/>
    </row>
    <row r="522" spans="5:7">
      <c r="E522" s="616"/>
      <c r="F522" s="617"/>
      <c r="G522" s="616"/>
    </row>
    <row r="523" spans="5:7">
      <c r="E523" s="616"/>
      <c r="F523" s="617"/>
      <c r="G523" s="616"/>
    </row>
    <row r="524" spans="5:7">
      <c r="E524" s="616"/>
      <c r="F524" s="617"/>
      <c r="G524" s="616"/>
    </row>
    <row r="525" spans="5:7">
      <c r="E525" s="616"/>
      <c r="F525" s="617"/>
      <c r="G525" s="616"/>
    </row>
    <row r="526" spans="5:7">
      <c r="E526" s="616"/>
      <c r="F526" s="617"/>
      <c r="G526" s="616"/>
    </row>
    <row r="527" spans="5:7">
      <c r="E527" s="616"/>
      <c r="F527" s="617"/>
      <c r="G527" s="616"/>
    </row>
    <row r="528" spans="5:7">
      <c r="E528" s="616"/>
      <c r="F528" s="617"/>
      <c r="G528" s="616"/>
    </row>
    <row r="529" spans="5:7">
      <c r="E529" s="616"/>
      <c r="F529" s="617"/>
      <c r="G529" s="616"/>
    </row>
    <row r="530" spans="5:7">
      <c r="E530" s="616"/>
      <c r="F530" s="617"/>
      <c r="G530" s="616"/>
    </row>
    <row r="531" spans="5:7">
      <c r="E531" s="616"/>
      <c r="F531" s="617"/>
      <c r="G531" s="616"/>
    </row>
    <row r="532" spans="5:7">
      <c r="E532" s="616"/>
      <c r="F532" s="617"/>
      <c r="G532" s="616"/>
    </row>
    <row r="533" spans="5:7">
      <c r="E533" s="616"/>
      <c r="F533" s="617"/>
      <c r="G533" s="616"/>
    </row>
    <row r="534" spans="5:7">
      <c r="E534" s="616"/>
      <c r="F534" s="617"/>
      <c r="G534" s="616"/>
    </row>
    <row r="535" spans="5:7">
      <c r="E535" s="616"/>
      <c r="F535" s="617"/>
      <c r="G535" s="616"/>
    </row>
    <row r="536" spans="5:7">
      <c r="E536" s="616"/>
      <c r="F536" s="617"/>
      <c r="G536" s="616"/>
    </row>
    <row r="537" spans="5:7">
      <c r="E537" s="616"/>
      <c r="F537" s="617"/>
      <c r="G537" s="616"/>
    </row>
    <row r="538" spans="5:7">
      <c r="E538" s="616"/>
      <c r="F538" s="617"/>
      <c r="G538" s="616"/>
    </row>
    <row r="539" spans="5:7">
      <c r="E539" s="616"/>
      <c r="F539" s="617"/>
      <c r="G539" s="616"/>
    </row>
    <row r="540" spans="5:7">
      <c r="E540" s="616"/>
      <c r="F540" s="617"/>
      <c r="G540" s="616"/>
    </row>
    <row r="541" spans="5:7">
      <c r="E541" s="616"/>
      <c r="F541" s="617"/>
      <c r="G541" s="616"/>
    </row>
    <row r="542" spans="5:7">
      <c r="E542" s="616"/>
      <c r="F542" s="617"/>
      <c r="G542" s="616"/>
    </row>
    <row r="543" spans="5:7">
      <c r="E543" s="616"/>
      <c r="F543" s="617"/>
      <c r="G543" s="616"/>
    </row>
    <row r="544" spans="5:7">
      <c r="E544" s="616"/>
      <c r="F544" s="617"/>
      <c r="G544" s="616"/>
    </row>
    <row r="545" spans="5:7">
      <c r="E545" s="616"/>
      <c r="F545" s="617"/>
      <c r="G545" s="616"/>
    </row>
    <row r="546" spans="5:7">
      <c r="E546" s="616"/>
      <c r="F546" s="617"/>
      <c r="G546" s="616"/>
    </row>
    <row r="547" spans="5:7">
      <c r="E547" s="616"/>
      <c r="F547" s="617"/>
      <c r="G547" s="616"/>
    </row>
    <row r="548" spans="5:7">
      <c r="E548" s="616"/>
      <c r="F548" s="617"/>
      <c r="G548" s="616"/>
    </row>
    <row r="549" spans="5:7">
      <c r="E549" s="616"/>
      <c r="F549" s="617"/>
      <c r="G549" s="616"/>
    </row>
    <row r="550" spans="5:7">
      <c r="E550" s="616"/>
      <c r="F550" s="617"/>
      <c r="G550" s="616"/>
    </row>
    <row r="551" spans="5:7">
      <c r="E551" s="616"/>
      <c r="F551" s="617"/>
      <c r="G551" s="616"/>
    </row>
    <row r="552" spans="5:7">
      <c r="E552" s="616"/>
      <c r="F552" s="617"/>
      <c r="G552" s="616"/>
    </row>
    <row r="553" spans="5:7">
      <c r="E553" s="616"/>
      <c r="F553" s="617"/>
      <c r="G553" s="616"/>
    </row>
    <row r="554" spans="5:7">
      <c r="E554" s="616"/>
      <c r="F554" s="617"/>
      <c r="G554" s="616"/>
    </row>
    <row r="555" spans="5:7">
      <c r="E555" s="616"/>
      <c r="F555" s="617"/>
      <c r="G555" s="616"/>
    </row>
    <row r="556" spans="5:7">
      <c r="E556" s="616"/>
      <c r="F556" s="617"/>
      <c r="G556" s="616"/>
    </row>
    <row r="557" spans="5:7">
      <c r="E557" s="616"/>
      <c r="F557" s="617"/>
      <c r="G557" s="616"/>
    </row>
    <row r="558" spans="5:7">
      <c r="E558" s="616"/>
      <c r="F558" s="617"/>
      <c r="G558" s="616"/>
    </row>
    <row r="559" spans="5:7">
      <c r="E559" s="616"/>
      <c r="F559" s="617"/>
      <c r="G559" s="616"/>
    </row>
    <row r="560" spans="5:7">
      <c r="E560" s="616"/>
      <c r="F560" s="617"/>
      <c r="G560" s="616"/>
    </row>
    <row r="561" spans="5:7">
      <c r="E561" s="616"/>
      <c r="F561" s="617"/>
      <c r="G561" s="616"/>
    </row>
    <row r="562" spans="5:7">
      <c r="E562" s="616"/>
      <c r="F562" s="617"/>
      <c r="G562" s="616"/>
    </row>
    <row r="563" spans="5:7">
      <c r="E563" s="616"/>
      <c r="F563" s="617"/>
      <c r="G563" s="616"/>
    </row>
    <row r="564" spans="5:7">
      <c r="E564" s="616"/>
      <c r="F564" s="617"/>
      <c r="G564" s="616"/>
    </row>
    <row r="565" spans="5:7">
      <c r="E565" s="616"/>
      <c r="F565" s="617"/>
      <c r="G565" s="616"/>
    </row>
    <row r="566" spans="5:7">
      <c r="E566" s="616"/>
      <c r="F566" s="617"/>
      <c r="G566" s="616"/>
    </row>
    <row r="567" spans="5:7">
      <c r="E567" s="616"/>
      <c r="F567" s="617"/>
      <c r="G567" s="616"/>
    </row>
    <row r="568" spans="5:7">
      <c r="E568" s="616"/>
      <c r="F568" s="617"/>
      <c r="G568" s="616"/>
    </row>
    <row r="569" spans="5:7">
      <c r="E569" s="616"/>
      <c r="F569" s="617"/>
      <c r="G569" s="616"/>
    </row>
    <row r="570" spans="5:7">
      <c r="E570" s="616"/>
      <c r="F570" s="617"/>
      <c r="G570" s="616"/>
    </row>
    <row r="571" spans="5:7">
      <c r="E571" s="616"/>
      <c r="F571" s="617"/>
      <c r="G571" s="616"/>
    </row>
    <row r="572" spans="5:7">
      <c r="E572" s="616"/>
      <c r="F572" s="617"/>
      <c r="G572" s="616"/>
    </row>
    <row r="573" spans="5:7">
      <c r="E573" s="616"/>
      <c r="F573" s="617"/>
      <c r="G573" s="616"/>
    </row>
    <row r="574" spans="5:7">
      <c r="E574" s="616"/>
      <c r="F574" s="617"/>
      <c r="G574" s="616"/>
    </row>
    <row r="575" spans="5:7">
      <c r="E575" s="616"/>
      <c r="F575" s="617"/>
      <c r="G575" s="616"/>
    </row>
    <row r="576" spans="5:7">
      <c r="E576" s="616"/>
      <c r="F576" s="617"/>
      <c r="G576" s="616"/>
    </row>
    <row r="577" spans="5:7">
      <c r="E577" s="616"/>
      <c r="F577" s="617"/>
      <c r="G577" s="616"/>
    </row>
    <row r="578" spans="5:7">
      <c r="E578" s="616"/>
      <c r="F578" s="617"/>
      <c r="G578" s="616"/>
    </row>
    <row r="579" spans="5:7">
      <c r="E579" s="616"/>
      <c r="F579" s="617"/>
      <c r="G579" s="616"/>
    </row>
    <row r="580" spans="5:7">
      <c r="E580" s="616"/>
      <c r="F580" s="617"/>
      <c r="G580" s="616"/>
    </row>
    <row r="581" spans="5:7">
      <c r="E581" s="616"/>
      <c r="F581" s="617"/>
      <c r="G581" s="616"/>
    </row>
    <row r="582" spans="5:7">
      <c r="E582" s="616"/>
      <c r="F582" s="617"/>
      <c r="G582" s="616"/>
    </row>
    <row r="583" spans="5:7">
      <c r="E583" s="616"/>
      <c r="F583" s="617"/>
      <c r="G583" s="616"/>
    </row>
    <row r="584" spans="5:7">
      <c r="E584" s="616"/>
      <c r="F584" s="617"/>
      <c r="G584" s="616"/>
    </row>
    <row r="585" spans="5:7">
      <c r="E585" s="616"/>
      <c r="F585" s="617"/>
      <c r="G585" s="616"/>
    </row>
    <row r="586" spans="5:7">
      <c r="E586" s="616"/>
      <c r="F586" s="617"/>
      <c r="G586" s="616"/>
    </row>
    <row r="587" spans="5:7">
      <c r="E587" s="616"/>
      <c r="F587" s="617"/>
      <c r="G587" s="616"/>
    </row>
    <row r="588" spans="5:7">
      <c r="E588" s="616"/>
      <c r="F588" s="617"/>
      <c r="G588" s="616"/>
    </row>
    <row r="589" spans="5:7">
      <c r="E589" s="616"/>
      <c r="F589" s="617"/>
      <c r="G589" s="616"/>
    </row>
    <row r="590" spans="5:7">
      <c r="E590" s="616"/>
      <c r="F590" s="617"/>
      <c r="G590" s="616"/>
    </row>
    <row r="591" spans="5:7">
      <c r="E591" s="616"/>
      <c r="F591" s="617"/>
      <c r="G591" s="616"/>
    </row>
    <row r="592" spans="5:7">
      <c r="E592" s="616"/>
      <c r="F592" s="617"/>
      <c r="G592" s="616"/>
    </row>
    <row r="593" spans="5:7">
      <c r="E593" s="616"/>
      <c r="F593" s="617"/>
      <c r="G593" s="616"/>
    </row>
    <row r="594" spans="5:7">
      <c r="E594" s="616"/>
      <c r="F594" s="617"/>
      <c r="G594" s="616"/>
    </row>
    <row r="595" spans="5:7">
      <c r="E595" s="616"/>
      <c r="F595" s="617"/>
      <c r="G595" s="616"/>
    </row>
    <row r="596" spans="5:7">
      <c r="E596" s="616"/>
      <c r="F596" s="617"/>
      <c r="G596" s="616"/>
    </row>
    <row r="597" spans="5:7">
      <c r="E597" s="616"/>
      <c r="F597" s="617"/>
      <c r="G597" s="616"/>
    </row>
    <row r="598" spans="5:7">
      <c r="E598" s="616"/>
      <c r="F598" s="617"/>
      <c r="G598" s="616"/>
    </row>
    <row r="599" spans="5:7">
      <c r="E599" s="616"/>
      <c r="F599" s="617"/>
      <c r="G599" s="616"/>
    </row>
    <row r="600" spans="5:7">
      <c r="E600" s="616"/>
      <c r="F600" s="617"/>
      <c r="G600" s="616"/>
    </row>
    <row r="601" spans="5:7">
      <c r="E601" s="616"/>
      <c r="F601" s="617"/>
      <c r="G601" s="616"/>
    </row>
    <row r="602" spans="5:7">
      <c r="E602" s="616"/>
      <c r="F602" s="617"/>
      <c r="G602" s="616"/>
    </row>
    <row r="603" spans="5:7">
      <c r="E603" s="616"/>
      <c r="F603" s="617"/>
      <c r="G603" s="616"/>
    </row>
    <row r="604" spans="5:7">
      <c r="E604" s="616"/>
      <c r="F604" s="617"/>
      <c r="G604" s="616"/>
    </row>
    <row r="605" spans="5:7">
      <c r="E605" s="616"/>
      <c r="F605" s="617"/>
      <c r="G605" s="616"/>
    </row>
    <row r="606" spans="5:7">
      <c r="E606" s="616"/>
      <c r="F606" s="617"/>
      <c r="G606" s="616"/>
    </row>
    <row r="607" spans="5:7">
      <c r="E607" s="616"/>
      <c r="F607" s="617"/>
      <c r="G607" s="616"/>
    </row>
    <row r="608" spans="5:7">
      <c r="E608" s="616"/>
      <c r="F608" s="617"/>
      <c r="G608" s="616"/>
    </row>
    <row r="609" spans="5:7">
      <c r="E609" s="616"/>
      <c r="F609" s="617"/>
      <c r="G609" s="616"/>
    </row>
    <row r="610" spans="5:7">
      <c r="E610" s="616"/>
      <c r="F610" s="617"/>
      <c r="G610" s="616"/>
    </row>
    <row r="611" spans="5:7">
      <c r="E611" s="616"/>
      <c r="F611" s="617"/>
      <c r="G611" s="616"/>
    </row>
    <row r="612" spans="5:7">
      <c r="E612" s="616"/>
      <c r="F612" s="617"/>
      <c r="G612" s="616"/>
    </row>
    <row r="613" spans="5:7">
      <c r="E613" s="616"/>
      <c r="F613" s="617"/>
      <c r="G613" s="616"/>
    </row>
    <row r="614" spans="5:7">
      <c r="E614" s="616"/>
      <c r="F614" s="617"/>
      <c r="G614" s="616"/>
    </row>
    <row r="615" spans="5:7">
      <c r="E615" s="616"/>
      <c r="F615" s="617"/>
      <c r="G615" s="616"/>
    </row>
    <row r="616" spans="5:7">
      <c r="E616" s="616"/>
      <c r="F616" s="617"/>
      <c r="G616" s="616"/>
    </row>
    <row r="617" spans="5:7">
      <c r="E617" s="616"/>
      <c r="F617" s="617"/>
      <c r="G617" s="616"/>
    </row>
    <row r="618" spans="5:7">
      <c r="E618" s="616"/>
      <c r="F618" s="617"/>
      <c r="G618" s="616"/>
    </row>
    <row r="619" spans="5:7">
      <c r="E619" s="616"/>
      <c r="F619" s="617"/>
      <c r="G619" s="616"/>
    </row>
    <row r="620" spans="5:7">
      <c r="E620" s="616"/>
      <c r="F620" s="617"/>
      <c r="G620" s="616"/>
    </row>
    <row r="621" spans="5:7">
      <c r="E621" s="616"/>
      <c r="F621" s="617"/>
      <c r="G621" s="616"/>
    </row>
    <row r="622" spans="5:7">
      <c r="E622" s="616"/>
      <c r="F622" s="617"/>
      <c r="G622" s="616"/>
    </row>
    <row r="623" spans="5:7">
      <c r="E623" s="616"/>
      <c r="F623" s="617"/>
      <c r="G623" s="616"/>
    </row>
    <row r="624" spans="5:7">
      <c r="E624" s="616"/>
      <c r="F624" s="617"/>
      <c r="G624" s="616"/>
    </row>
    <row r="625" spans="5:7">
      <c r="E625" s="616"/>
      <c r="F625" s="617"/>
      <c r="G625" s="616"/>
    </row>
    <row r="626" spans="5:7">
      <c r="E626" s="616"/>
      <c r="F626" s="617"/>
      <c r="G626" s="616"/>
    </row>
    <row r="627" spans="5:7">
      <c r="E627" s="616"/>
      <c r="F627" s="617"/>
      <c r="G627" s="616"/>
    </row>
    <row r="628" spans="5:7">
      <c r="E628" s="616"/>
      <c r="F628" s="617"/>
      <c r="G628" s="616"/>
    </row>
    <row r="629" spans="5:7">
      <c r="E629" s="616"/>
      <c r="F629" s="617"/>
      <c r="G629" s="616"/>
    </row>
    <row r="630" spans="5:7">
      <c r="E630" s="616"/>
      <c r="F630" s="617"/>
      <c r="G630" s="616"/>
    </row>
    <row r="631" spans="5:7">
      <c r="E631" s="616"/>
      <c r="F631" s="617"/>
      <c r="G631" s="616"/>
    </row>
    <row r="632" spans="5:7">
      <c r="E632" s="616"/>
      <c r="F632" s="617"/>
      <c r="G632" s="616"/>
    </row>
    <row r="633" spans="5:7">
      <c r="E633" s="616"/>
      <c r="F633" s="617"/>
      <c r="G633" s="616"/>
    </row>
    <row r="634" spans="5:7">
      <c r="E634" s="616"/>
      <c r="F634" s="617"/>
      <c r="G634" s="616"/>
    </row>
    <row r="635" spans="5:7">
      <c r="E635" s="616"/>
      <c r="F635" s="617"/>
      <c r="G635" s="616"/>
    </row>
    <row r="636" spans="5:7">
      <c r="E636" s="616"/>
      <c r="F636" s="617"/>
      <c r="G636" s="616"/>
    </row>
    <row r="637" spans="5:7">
      <c r="E637" s="616"/>
      <c r="F637" s="617"/>
      <c r="G637" s="616"/>
    </row>
    <row r="638" spans="5:7">
      <c r="E638" s="616"/>
      <c r="F638" s="617"/>
      <c r="G638" s="616"/>
    </row>
    <row r="639" spans="5:7">
      <c r="E639" s="616"/>
      <c r="F639" s="617"/>
      <c r="G639" s="616"/>
    </row>
    <row r="640" spans="5:7">
      <c r="E640" s="616"/>
      <c r="F640" s="617"/>
      <c r="G640" s="616"/>
    </row>
    <row r="641" spans="5:7">
      <c r="E641" s="616"/>
      <c r="F641" s="617"/>
      <c r="G641" s="616"/>
    </row>
    <row r="642" spans="5:7">
      <c r="E642" s="616"/>
      <c r="F642" s="617"/>
      <c r="G642" s="616"/>
    </row>
    <row r="643" spans="5:7">
      <c r="E643" s="616"/>
      <c r="F643" s="617"/>
      <c r="G643" s="616"/>
    </row>
    <row r="644" spans="5:7">
      <c r="E644" s="616"/>
      <c r="F644" s="617"/>
      <c r="G644" s="616"/>
    </row>
    <row r="645" spans="5:7">
      <c r="E645" s="616"/>
      <c r="F645" s="617"/>
      <c r="G645" s="616"/>
    </row>
    <row r="646" spans="5:7">
      <c r="E646" s="616"/>
      <c r="F646" s="617"/>
      <c r="G646" s="616"/>
    </row>
    <row r="647" spans="5:7">
      <c r="E647" s="616"/>
      <c r="F647" s="617"/>
      <c r="G647" s="616"/>
    </row>
    <row r="648" spans="5:7">
      <c r="E648" s="616"/>
      <c r="F648" s="617"/>
      <c r="G648" s="616"/>
    </row>
    <row r="649" spans="5:7">
      <c r="E649" s="616"/>
      <c r="F649" s="617"/>
      <c r="G649" s="616"/>
    </row>
    <row r="650" spans="5:7">
      <c r="E650" s="616"/>
      <c r="F650" s="617"/>
      <c r="G650" s="616"/>
    </row>
    <row r="651" spans="5:7">
      <c r="E651" s="616"/>
      <c r="F651" s="617"/>
      <c r="G651" s="616"/>
    </row>
    <row r="652" spans="5:7">
      <c r="E652" s="616"/>
      <c r="F652" s="617"/>
      <c r="G652" s="616"/>
    </row>
    <row r="653" spans="5:7">
      <c r="E653" s="616"/>
      <c r="F653" s="617"/>
      <c r="G653" s="616"/>
    </row>
    <row r="654" spans="5:7">
      <c r="E654" s="616"/>
      <c r="F654" s="617"/>
      <c r="G654" s="616"/>
    </row>
    <row r="655" spans="5:7">
      <c r="E655" s="616"/>
      <c r="F655" s="617"/>
      <c r="G655" s="616"/>
    </row>
    <row r="656" spans="5:7">
      <c r="E656" s="616"/>
      <c r="F656" s="617"/>
      <c r="G656" s="616"/>
    </row>
    <row r="657" spans="5:7">
      <c r="E657" s="616"/>
      <c r="F657" s="617"/>
      <c r="G657" s="616"/>
    </row>
    <row r="658" spans="5:7">
      <c r="E658" s="616"/>
      <c r="F658" s="617"/>
      <c r="G658" s="616"/>
    </row>
    <row r="659" spans="5:7">
      <c r="E659" s="616"/>
      <c r="F659" s="617"/>
      <c r="G659" s="616"/>
    </row>
    <row r="660" spans="5:7">
      <c r="E660" s="616"/>
      <c r="F660" s="617"/>
      <c r="G660" s="616"/>
    </row>
    <row r="661" spans="5:7">
      <c r="E661" s="616"/>
      <c r="F661" s="617"/>
      <c r="G661" s="616"/>
    </row>
    <row r="662" spans="5:7">
      <c r="E662" s="616"/>
      <c r="F662" s="617"/>
      <c r="G662" s="616"/>
    </row>
    <row r="663" spans="5:7">
      <c r="E663" s="616"/>
      <c r="F663" s="617"/>
      <c r="G663" s="616"/>
    </row>
    <row r="664" spans="5:7">
      <c r="E664" s="616"/>
      <c r="F664" s="617"/>
      <c r="G664" s="616"/>
    </row>
    <row r="665" spans="5:7">
      <c r="E665" s="616"/>
      <c r="F665" s="617"/>
      <c r="G665" s="616"/>
    </row>
    <row r="666" spans="5:7">
      <c r="E666" s="616"/>
      <c r="F666" s="617"/>
      <c r="G666" s="616"/>
    </row>
    <row r="667" spans="5:7">
      <c r="E667" s="616"/>
      <c r="F667" s="617"/>
      <c r="G667" s="616"/>
    </row>
    <row r="668" spans="5:7">
      <c r="E668" s="616"/>
      <c r="F668" s="617"/>
      <c r="G668" s="616"/>
    </row>
    <row r="669" spans="5:7">
      <c r="E669" s="616"/>
      <c r="F669" s="617"/>
      <c r="G669" s="616"/>
    </row>
    <row r="670" spans="5:7">
      <c r="E670" s="616"/>
      <c r="F670" s="617"/>
      <c r="G670" s="616"/>
    </row>
    <row r="671" spans="5:7">
      <c r="E671" s="616"/>
      <c r="F671" s="617"/>
      <c r="G671" s="616"/>
    </row>
    <row r="672" spans="5:7">
      <c r="E672" s="616"/>
      <c r="F672" s="617"/>
      <c r="G672" s="616"/>
    </row>
    <row r="673" spans="5:7">
      <c r="E673" s="616"/>
      <c r="F673" s="617"/>
      <c r="G673" s="616"/>
    </row>
    <row r="674" spans="5:7">
      <c r="E674" s="616"/>
      <c r="F674" s="617"/>
      <c r="G674" s="616"/>
    </row>
    <row r="675" spans="5:7">
      <c r="E675" s="616"/>
      <c r="F675" s="617"/>
      <c r="G675" s="616"/>
    </row>
    <row r="676" spans="5:7">
      <c r="E676" s="616"/>
      <c r="F676" s="617"/>
      <c r="G676" s="616"/>
    </row>
    <row r="677" spans="5:7">
      <c r="E677" s="616"/>
      <c r="F677" s="617"/>
      <c r="G677" s="616"/>
    </row>
    <row r="678" spans="5:7">
      <c r="E678" s="616"/>
      <c r="F678" s="617"/>
      <c r="G678" s="616"/>
    </row>
    <row r="679" spans="5:7">
      <c r="E679" s="616"/>
      <c r="F679" s="617"/>
      <c r="G679" s="616"/>
    </row>
    <row r="680" spans="5:7">
      <c r="E680" s="616"/>
      <c r="F680" s="617"/>
      <c r="G680" s="616"/>
    </row>
    <row r="681" spans="5:7">
      <c r="E681" s="616"/>
      <c r="F681" s="617"/>
      <c r="G681" s="616"/>
    </row>
    <row r="682" spans="5:7">
      <c r="E682" s="616"/>
      <c r="F682" s="617"/>
      <c r="G682" s="616"/>
    </row>
    <row r="683" spans="5:7">
      <c r="E683" s="616"/>
      <c r="F683" s="617"/>
      <c r="G683" s="616"/>
    </row>
    <row r="684" spans="5:7">
      <c r="E684" s="616"/>
      <c r="F684" s="617"/>
      <c r="G684" s="616"/>
    </row>
    <row r="685" spans="5:7">
      <c r="E685" s="616"/>
      <c r="F685" s="617"/>
      <c r="G685" s="616"/>
    </row>
    <row r="686" spans="5:7">
      <c r="E686" s="616"/>
      <c r="F686" s="617"/>
      <c r="G686" s="616"/>
    </row>
    <row r="687" spans="5:7">
      <c r="E687" s="616"/>
      <c r="F687" s="617"/>
      <c r="G687" s="616"/>
    </row>
    <row r="688" spans="5:7">
      <c r="E688" s="616"/>
      <c r="F688" s="617"/>
      <c r="G688" s="616"/>
    </row>
    <row r="689" spans="5:7">
      <c r="E689" s="616"/>
      <c r="F689" s="617"/>
      <c r="G689" s="616"/>
    </row>
    <row r="690" spans="5:7">
      <c r="E690" s="616"/>
      <c r="F690" s="617"/>
      <c r="G690" s="616"/>
    </row>
    <row r="691" spans="5:7">
      <c r="E691" s="616"/>
      <c r="F691" s="617"/>
      <c r="G691" s="616"/>
    </row>
    <row r="692" spans="5:7">
      <c r="E692" s="616"/>
      <c r="F692" s="617"/>
      <c r="G692" s="616"/>
    </row>
    <row r="693" spans="5:7">
      <c r="E693" s="616"/>
      <c r="F693" s="617"/>
      <c r="G693" s="616"/>
    </row>
    <row r="694" spans="5:7">
      <c r="E694" s="616"/>
      <c r="F694" s="617"/>
      <c r="G694" s="616"/>
    </row>
    <row r="695" spans="5:7">
      <c r="E695" s="616"/>
      <c r="F695" s="617"/>
      <c r="G695" s="616"/>
    </row>
    <row r="696" spans="5:7">
      <c r="E696" s="616"/>
      <c r="F696" s="617"/>
      <c r="G696" s="616"/>
    </row>
    <row r="697" spans="5:7">
      <c r="E697" s="616"/>
      <c r="F697" s="617"/>
      <c r="G697" s="616"/>
    </row>
    <row r="698" spans="5:7">
      <c r="E698" s="616"/>
      <c r="F698" s="617"/>
      <c r="G698" s="616"/>
    </row>
    <row r="699" spans="5:7">
      <c r="E699" s="616"/>
      <c r="F699" s="617"/>
      <c r="G699" s="616"/>
    </row>
    <row r="700" spans="5:7">
      <c r="E700" s="616"/>
      <c r="F700" s="617"/>
      <c r="G700" s="616"/>
    </row>
    <row r="701" spans="5:7">
      <c r="E701" s="616"/>
      <c r="F701" s="617"/>
      <c r="G701" s="616"/>
    </row>
    <row r="702" spans="5:7">
      <c r="E702" s="616"/>
      <c r="F702" s="617"/>
      <c r="G702" s="616"/>
    </row>
    <row r="703" spans="5:7">
      <c r="E703" s="616"/>
      <c r="F703" s="617"/>
      <c r="G703" s="616"/>
    </row>
    <row r="704" spans="5:7">
      <c r="E704" s="616"/>
      <c r="F704" s="617"/>
      <c r="G704" s="616"/>
    </row>
    <row r="705" spans="5:7">
      <c r="E705" s="616"/>
      <c r="F705" s="617"/>
      <c r="G705" s="616"/>
    </row>
    <row r="706" spans="5:7">
      <c r="E706" s="616"/>
      <c r="F706" s="617"/>
      <c r="G706" s="616"/>
    </row>
    <row r="707" spans="5:7">
      <c r="E707" s="616"/>
      <c r="F707" s="617"/>
      <c r="G707" s="616"/>
    </row>
    <row r="708" spans="5:7">
      <c r="E708" s="616"/>
      <c r="F708" s="617"/>
      <c r="G708" s="616"/>
    </row>
    <row r="709" spans="5:7">
      <c r="E709" s="616"/>
      <c r="F709" s="617"/>
      <c r="G709" s="616"/>
    </row>
    <row r="710" spans="5:7">
      <c r="E710" s="616"/>
      <c r="F710" s="617"/>
      <c r="G710" s="616"/>
    </row>
    <row r="711" spans="5:7">
      <c r="E711" s="616"/>
      <c r="F711" s="617"/>
      <c r="G711" s="616"/>
    </row>
    <row r="712" spans="5:7">
      <c r="E712" s="616"/>
      <c r="F712" s="617"/>
      <c r="G712" s="616"/>
    </row>
    <row r="713" spans="5:7">
      <c r="E713" s="616"/>
      <c r="F713" s="617"/>
      <c r="G713" s="616"/>
    </row>
    <row r="714" spans="5:7">
      <c r="E714" s="616"/>
      <c r="F714" s="617"/>
      <c r="G714" s="616"/>
    </row>
    <row r="715" spans="5:7">
      <c r="E715" s="616"/>
      <c r="F715" s="617"/>
      <c r="G715" s="616"/>
    </row>
    <row r="716" spans="5:7">
      <c r="E716" s="616"/>
      <c r="F716" s="617"/>
      <c r="G716" s="616"/>
    </row>
    <row r="717" spans="5:7">
      <c r="E717" s="616"/>
      <c r="F717" s="617"/>
      <c r="G717" s="616"/>
    </row>
    <row r="718" spans="5:7">
      <c r="E718" s="616"/>
      <c r="F718" s="617"/>
      <c r="G718" s="616"/>
    </row>
    <row r="719" spans="5:7">
      <c r="E719" s="616"/>
      <c r="F719" s="617"/>
      <c r="G719" s="616"/>
    </row>
    <row r="720" spans="5:7">
      <c r="E720" s="616"/>
      <c r="F720" s="617"/>
      <c r="G720" s="616"/>
    </row>
    <row r="721" spans="5:7">
      <c r="E721" s="616"/>
      <c r="F721" s="617"/>
      <c r="G721" s="616"/>
    </row>
    <row r="722" spans="5:7">
      <c r="E722" s="616"/>
      <c r="F722" s="617"/>
      <c r="G722" s="616"/>
    </row>
    <row r="723" spans="5:7">
      <c r="E723" s="616"/>
      <c r="F723" s="617"/>
      <c r="G723" s="616"/>
    </row>
    <row r="724" spans="5:7">
      <c r="E724" s="616"/>
      <c r="F724" s="617"/>
      <c r="G724" s="616"/>
    </row>
    <row r="725" spans="5:7">
      <c r="E725" s="616"/>
      <c r="F725" s="617"/>
      <c r="G725" s="616"/>
    </row>
    <row r="726" spans="5:7">
      <c r="E726" s="616"/>
      <c r="F726" s="617"/>
      <c r="G726" s="616"/>
    </row>
    <row r="727" spans="5:7">
      <c r="E727" s="616"/>
      <c r="F727" s="617"/>
      <c r="G727" s="616"/>
    </row>
    <row r="728" spans="5:7">
      <c r="E728" s="616"/>
      <c r="F728" s="617"/>
      <c r="G728" s="616"/>
    </row>
    <row r="729" spans="5:7">
      <c r="E729" s="616"/>
      <c r="F729" s="617"/>
      <c r="G729" s="616"/>
    </row>
    <row r="730" spans="5:7">
      <c r="E730" s="616"/>
      <c r="F730" s="617"/>
      <c r="G730" s="616"/>
    </row>
    <row r="731" spans="5:7">
      <c r="E731" s="616"/>
      <c r="F731" s="617"/>
      <c r="G731" s="616"/>
    </row>
    <row r="732" spans="5:7">
      <c r="E732" s="616"/>
      <c r="F732" s="617"/>
      <c r="G732" s="616"/>
    </row>
    <row r="733" spans="5:7">
      <c r="E733" s="616"/>
      <c r="F733" s="617"/>
      <c r="G733" s="616"/>
    </row>
    <row r="734" spans="5:7">
      <c r="E734" s="616"/>
      <c r="F734" s="617"/>
      <c r="G734" s="616"/>
    </row>
    <row r="735" spans="5:7">
      <c r="E735" s="616"/>
      <c r="F735" s="617"/>
      <c r="G735" s="616"/>
    </row>
    <row r="736" spans="5:7">
      <c r="E736" s="616"/>
      <c r="F736" s="617"/>
      <c r="G736" s="616"/>
    </row>
    <row r="737" spans="5:7">
      <c r="E737" s="616"/>
      <c r="F737" s="617"/>
      <c r="G737" s="616"/>
    </row>
    <row r="738" spans="5:7">
      <c r="E738" s="616"/>
      <c r="F738" s="617"/>
      <c r="G738" s="616"/>
    </row>
    <row r="739" spans="5:7">
      <c r="E739" s="616"/>
      <c r="F739" s="617"/>
      <c r="G739" s="616"/>
    </row>
    <row r="740" spans="5:7">
      <c r="E740" s="616"/>
      <c r="F740" s="617"/>
      <c r="G740" s="616"/>
    </row>
    <row r="741" spans="5:7">
      <c r="E741" s="616"/>
      <c r="F741" s="617"/>
      <c r="G741" s="616"/>
    </row>
    <row r="742" spans="5:7">
      <c r="E742" s="616"/>
      <c r="F742" s="617"/>
      <c r="G742" s="616"/>
    </row>
    <row r="743" spans="5:7">
      <c r="E743" s="616"/>
      <c r="F743" s="617"/>
      <c r="G743" s="616"/>
    </row>
    <row r="744" spans="5:7">
      <c r="E744" s="616"/>
      <c r="F744" s="617"/>
      <c r="G744" s="616"/>
    </row>
    <row r="745" spans="5:7">
      <c r="E745" s="616"/>
      <c r="F745" s="617"/>
      <c r="G745" s="616"/>
    </row>
    <row r="746" spans="5:7">
      <c r="E746" s="616"/>
      <c r="F746" s="617"/>
      <c r="G746" s="616"/>
    </row>
    <row r="747" spans="5:7">
      <c r="E747" s="616"/>
      <c r="F747" s="617"/>
      <c r="G747" s="616"/>
    </row>
    <row r="748" spans="5:7">
      <c r="E748" s="616"/>
      <c r="F748" s="617"/>
      <c r="G748" s="616"/>
    </row>
    <row r="749" spans="5:7">
      <c r="E749" s="616"/>
      <c r="F749" s="617"/>
      <c r="G749" s="616"/>
    </row>
    <row r="750" spans="5:7">
      <c r="E750" s="616"/>
      <c r="F750" s="617"/>
      <c r="G750" s="616"/>
    </row>
    <row r="751" spans="5:7">
      <c r="E751" s="616"/>
      <c r="F751" s="617"/>
      <c r="G751" s="616"/>
    </row>
    <row r="752" spans="5:7">
      <c r="E752" s="616"/>
      <c r="F752" s="617"/>
      <c r="G752" s="616"/>
    </row>
    <row r="753" spans="5:7">
      <c r="E753" s="616"/>
      <c r="F753" s="617"/>
      <c r="G753" s="616"/>
    </row>
    <row r="754" spans="5:7">
      <c r="E754" s="616"/>
      <c r="F754" s="617"/>
      <c r="G754" s="616"/>
    </row>
    <row r="755" spans="5:7">
      <c r="E755" s="616"/>
      <c r="F755" s="617"/>
      <c r="G755" s="616"/>
    </row>
    <row r="756" spans="5:7">
      <c r="E756" s="616"/>
      <c r="F756" s="617"/>
      <c r="G756" s="616"/>
    </row>
    <row r="757" spans="5:7">
      <c r="E757" s="616"/>
      <c r="F757" s="617"/>
      <c r="G757" s="616"/>
    </row>
    <row r="758" spans="5:7">
      <c r="E758" s="616"/>
      <c r="F758" s="617"/>
      <c r="G758" s="616"/>
    </row>
    <row r="759" spans="5:7">
      <c r="E759" s="616"/>
      <c r="F759" s="617"/>
      <c r="G759" s="616"/>
    </row>
    <row r="760" spans="5:7">
      <c r="E760" s="616"/>
      <c r="F760" s="617"/>
      <c r="G760" s="616"/>
    </row>
    <row r="761" spans="5:7">
      <c r="E761" s="616"/>
      <c r="F761" s="617"/>
      <c r="G761" s="616"/>
    </row>
    <row r="762" spans="5:7">
      <c r="E762" s="616"/>
      <c r="F762" s="617"/>
      <c r="G762" s="616"/>
    </row>
    <row r="763" spans="5:7">
      <c r="E763" s="616"/>
      <c r="F763" s="617"/>
      <c r="G763" s="616"/>
    </row>
    <row r="764" spans="5:7">
      <c r="E764" s="616"/>
      <c r="F764" s="617"/>
      <c r="G764" s="616"/>
    </row>
    <row r="765" spans="5:7">
      <c r="E765" s="616"/>
      <c r="F765" s="617"/>
      <c r="G765" s="616"/>
    </row>
    <row r="766" spans="5:7">
      <c r="E766" s="616"/>
      <c r="F766" s="617"/>
      <c r="G766" s="616"/>
    </row>
    <row r="767" spans="5:7">
      <c r="E767" s="616"/>
      <c r="F767" s="617"/>
      <c r="G767" s="616"/>
    </row>
    <row r="768" spans="5:7">
      <c r="E768" s="616"/>
      <c r="F768" s="617"/>
      <c r="G768" s="616"/>
    </row>
    <row r="769" spans="5:7">
      <c r="E769" s="616"/>
      <c r="F769" s="617"/>
      <c r="G769" s="616"/>
    </row>
    <row r="770" spans="5:7">
      <c r="E770" s="616"/>
      <c r="F770" s="617"/>
      <c r="G770" s="616"/>
    </row>
    <row r="771" spans="5:7">
      <c r="E771" s="616"/>
      <c r="F771" s="617"/>
      <c r="G771" s="616"/>
    </row>
    <row r="772" spans="5:7">
      <c r="E772" s="616"/>
      <c r="F772" s="617"/>
      <c r="G772" s="616"/>
    </row>
    <row r="773" spans="5:7">
      <c r="E773" s="616"/>
      <c r="F773" s="617"/>
      <c r="G773" s="616"/>
    </row>
    <row r="774" spans="5:7">
      <c r="E774" s="616"/>
      <c r="F774" s="617"/>
      <c r="G774" s="616"/>
    </row>
    <row r="775" spans="5:7">
      <c r="E775" s="616"/>
      <c r="F775" s="617"/>
      <c r="G775" s="616"/>
    </row>
    <row r="776" spans="5:7">
      <c r="E776" s="616"/>
      <c r="F776" s="617"/>
      <c r="G776" s="616"/>
    </row>
    <row r="777" spans="5:7">
      <c r="E777" s="616"/>
      <c r="F777" s="617"/>
      <c r="G777" s="616"/>
    </row>
    <row r="778" spans="5:7">
      <c r="E778" s="616"/>
      <c r="F778" s="617"/>
      <c r="G778" s="616"/>
    </row>
    <row r="779" spans="5:7">
      <c r="E779" s="616"/>
      <c r="F779" s="617"/>
      <c r="G779" s="616"/>
    </row>
    <row r="780" spans="5:7">
      <c r="E780" s="616"/>
      <c r="F780" s="617"/>
      <c r="G780" s="616"/>
    </row>
    <row r="781" spans="5:7">
      <c r="E781" s="616"/>
      <c r="F781" s="617"/>
      <c r="G781" s="616"/>
    </row>
    <row r="782" spans="5:7">
      <c r="E782" s="616"/>
      <c r="F782" s="617"/>
      <c r="G782" s="616"/>
    </row>
    <row r="783" spans="5:7">
      <c r="E783" s="616"/>
      <c r="F783" s="617"/>
      <c r="G783" s="616"/>
    </row>
    <row r="784" spans="5:7">
      <c r="E784" s="616"/>
      <c r="F784" s="617"/>
      <c r="G784" s="616"/>
    </row>
    <row r="785" spans="5:7">
      <c r="E785" s="616"/>
      <c r="F785" s="617"/>
      <c r="G785" s="616"/>
    </row>
    <row r="786" spans="5:7">
      <c r="E786" s="616"/>
      <c r="F786" s="617"/>
      <c r="G786" s="616"/>
    </row>
    <row r="787" spans="5:7">
      <c r="E787" s="616"/>
      <c r="F787" s="617"/>
      <c r="G787" s="616"/>
    </row>
    <row r="788" spans="5:7">
      <c r="E788" s="616"/>
      <c r="F788" s="617"/>
      <c r="G788" s="616"/>
    </row>
    <row r="789" spans="5:7">
      <c r="E789" s="616"/>
      <c r="F789" s="617"/>
      <c r="G789" s="616"/>
    </row>
    <row r="790" spans="5:7">
      <c r="E790" s="616"/>
      <c r="F790" s="617"/>
      <c r="G790" s="616"/>
    </row>
    <row r="791" spans="5:7">
      <c r="E791" s="616"/>
      <c r="F791" s="617"/>
      <c r="G791" s="616"/>
    </row>
    <row r="792" spans="5:7">
      <c r="E792" s="616"/>
      <c r="F792" s="617"/>
      <c r="G792" s="616"/>
    </row>
    <row r="793" spans="5:7">
      <c r="E793" s="616"/>
      <c r="F793" s="617"/>
      <c r="G793" s="616"/>
    </row>
    <row r="794" spans="5:7">
      <c r="E794" s="616"/>
      <c r="F794" s="617"/>
      <c r="G794" s="616"/>
    </row>
    <row r="795" spans="5:7">
      <c r="E795" s="616"/>
      <c r="F795" s="617"/>
      <c r="G795" s="616"/>
    </row>
    <row r="796" spans="5:7">
      <c r="E796" s="616"/>
      <c r="F796" s="617"/>
      <c r="G796" s="616"/>
    </row>
    <row r="797" spans="5:7">
      <c r="E797" s="616"/>
      <c r="F797" s="617"/>
      <c r="G797" s="616"/>
    </row>
    <row r="798" spans="5:7">
      <c r="E798" s="616"/>
      <c r="F798" s="617"/>
      <c r="G798" s="616"/>
    </row>
    <row r="799" spans="5:7">
      <c r="E799" s="616"/>
      <c r="F799" s="617"/>
      <c r="G799" s="616"/>
    </row>
    <row r="800" spans="5:7">
      <c r="E800" s="616"/>
      <c r="F800" s="617"/>
      <c r="G800" s="616"/>
    </row>
    <row r="801" spans="5:7">
      <c r="E801" s="616"/>
      <c r="F801" s="617"/>
      <c r="G801" s="616"/>
    </row>
    <row r="802" spans="5:7">
      <c r="E802" s="616"/>
      <c r="F802" s="617"/>
      <c r="G802" s="616"/>
    </row>
    <row r="803" spans="5:7">
      <c r="E803" s="616"/>
      <c r="F803" s="617"/>
      <c r="G803" s="616"/>
    </row>
    <row r="804" spans="5:7">
      <c r="E804" s="616"/>
      <c r="F804" s="617"/>
      <c r="G804" s="616"/>
    </row>
    <row r="805" spans="5:7">
      <c r="E805" s="616"/>
      <c r="F805" s="617"/>
      <c r="G805" s="616"/>
    </row>
    <row r="806" spans="5:7">
      <c r="E806" s="616"/>
      <c r="F806" s="617"/>
      <c r="G806" s="616"/>
    </row>
    <row r="807" spans="5:7">
      <c r="E807" s="616"/>
      <c r="F807" s="617"/>
      <c r="G807" s="616"/>
    </row>
    <row r="808" spans="5:7">
      <c r="E808" s="616"/>
      <c r="F808" s="617"/>
      <c r="G808" s="616"/>
    </row>
    <row r="809" spans="5:7">
      <c r="E809" s="616"/>
      <c r="F809" s="617"/>
      <c r="G809" s="616"/>
    </row>
    <row r="810" spans="5:7">
      <c r="E810" s="616"/>
      <c r="F810" s="617"/>
      <c r="G810" s="616"/>
    </row>
    <row r="811" spans="5:7">
      <c r="E811" s="616"/>
      <c r="F811" s="617"/>
      <c r="G811" s="616"/>
    </row>
    <row r="812" spans="5:7">
      <c r="E812" s="616"/>
      <c r="F812" s="617"/>
      <c r="G812" s="616"/>
    </row>
    <row r="813" spans="5:7">
      <c r="E813" s="616"/>
      <c r="F813" s="617"/>
      <c r="G813" s="616"/>
    </row>
    <row r="814" spans="5:7">
      <c r="E814" s="616"/>
      <c r="F814" s="617"/>
      <c r="G814" s="616"/>
    </row>
    <row r="815" spans="5:7">
      <c r="E815" s="616"/>
      <c r="F815" s="617"/>
      <c r="G815" s="616"/>
    </row>
    <row r="816" spans="5:7">
      <c r="E816" s="616"/>
      <c r="F816" s="617"/>
      <c r="G816" s="616"/>
    </row>
    <row r="817" spans="5:7">
      <c r="E817" s="616"/>
      <c r="F817" s="617"/>
      <c r="G817" s="616"/>
    </row>
    <row r="818" spans="5:7">
      <c r="E818" s="616"/>
      <c r="F818" s="617"/>
      <c r="G818" s="616"/>
    </row>
    <row r="819" spans="5:7">
      <c r="E819" s="616"/>
      <c r="F819" s="617"/>
      <c r="G819" s="616"/>
    </row>
    <row r="820" spans="5:7">
      <c r="E820" s="616"/>
      <c r="F820" s="617"/>
      <c r="G820" s="616"/>
    </row>
    <row r="821" spans="5:7">
      <c r="E821" s="616"/>
      <c r="F821" s="617"/>
      <c r="G821" s="616"/>
    </row>
    <row r="822" spans="5:7">
      <c r="E822" s="616"/>
      <c r="F822" s="617"/>
      <c r="G822" s="616"/>
    </row>
    <row r="823" spans="5:7">
      <c r="E823" s="616"/>
      <c r="F823" s="617"/>
      <c r="G823" s="616"/>
    </row>
    <row r="824" spans="5:7">
      <c r="E824" s="616"/>
      <c r="F824" s="617"/>
      <c r="G824" s="616"/>
    </row>
    <row r="825" spans="5:7">
      <c r="E825" s="616"/>
      <c r="F825" s="617"/>
      <c r="G825" s="616"/>
    </row>
    <row r="826" spans="5:7">
      <c r="E826" s="616"/>
      <c r="F826" s="617"/>
      <c r="G826" s="616"/>
    </row>
    <row r="827" spans="5:7">
      <c r="E827" s="616"/>
      <c r="F827" s="617"/>
      <c r="G827" s="616"/>
    </row>
    <row r="828" spans="5:7">
      <c r="E828" s="616"/>
      <c r="F828" s="617"/>
      <c r="G828" s="616"/>
    </row>
    <row r="829" spans="5:7">
      <c r="E829" s="616"/>
      <c r="F829" s="617"/>
      <c r="G829" s="616"/>
    </row>
    <row r="830" spans="5:7">
      <c r="E830" s="616"/>
      <c r="F830" s="617"/>
      <c r="G830" s="616"/>
    </row>
    <row r="831" spans="5:7">
      <c r="E831" s="616"/>
      <c r="F831" s="617"/>
      <c r="G831" s="616"/>
    </row>
    <row r="832" spans="5:7">
      <c r="E832" s="616"/>
      <c r="F832" s="617"/>
      <c r="G832" s="616"/>
    </row>
    <row r="833" spans="5:7">
      <c r="E833" s="616"/>
      <c r="F833" s="617"/>
      <c r="G833" s="616"/>
    </row>
    <row r="834" spans="5:7">
      <c r="E834" s="616"/>
      <c r="F834" s="617"/>
      <c r="G834" s="616"/>
    </row>
    <row r="835" spans="5:7">
      <c r="E835" s="616"/>
      <c r="F835" s="617"/>
      <c r="G835" s="616"/>
    </row>
    <row r="836" spans="5:7">
      <c r="E836" s="616"/>
      <c r="F836" s="617"/>
      <c r="G836" s="616"/>
    </row>
    <row r="837" spans="5:7">
      <c r="E837" s="616"/>
      <c r="F837" s="617"/>
      <c r="G837" s="616"/>
    </row>
    <row r="838" spans="5:7">
      <c r="E838" s="616"/>
      <c r="F838" s="617"/>
      <c r="G838" s="616"/>
    </row>
    <row r="839" spans="5:7">
      <c r="E839" s="616"/>
      <c r="F839" s="617"/>
      <c r="G839" s="616"/>
    </row>
    <row r="840" spans="5:7">
      <c r="E840" s="616"/>
      <c r="F840" s="617"/>
      <c r="G840" s="616"/>
    </row>
    <row r="841" spans="5:7">
      <c r="E841" s="616"/>
      <c r="F841" s="617"/>
      <c r="G841" s="616"/>
    </row>
    <row r="842" spans="5:7">
      <c r="E842" s="616"/>
      <c r="F842" s="617"/>
      <c r="G842" s="616"/>
    </row>
    <row r="843" spans="5:7">
      <c r="E843" s="616"/>
      <c r="F843" s="617"/>
      <c r="G843" s="616"/>
    </row>
    <row r="844" spans="5:7">
      <c r="E844" s="616"/>
      <c r="F844" s="617"/>
      <c r="G844" s="616"/>
    </row>
    <row r="845" spans="5:7">
      <c r="E845" s="616"/>
      <c r="F845" s="617"/>
      <c r="G845" s="616"/>
    </row>
    <row r="846" spans="5:7">
      <c r="E846" s="616"/>
      <c r="F846" s="617"/>
      <c r="G846" s="616"/>
    </row>
    <row r="847" spans="5:7">
      <c r="E847" s="616"/>
      <c r="F847" s="617"/>
      <c r="G847" s="616"/>
    </row>
    <row r="848" spans="5:7">
      <c r="E848" s="616"/>
      <c r="F848" s="617"/>
      <c r="G848" s="616"/>
    </row>
    <row r="849" spans="5:7">
      <c r="E849" s="616"/>
      <c r="F849" s="617"/>
      <c r="G849" s="616"/>
    </row>
    <row r="850" spans="5:7">
      <c r="E850" s="616"/>
      <c r="F850" s="617"/>
      <c r="G850" s="616"/>
    </row>
    <row r="851" spans="5:7">
      <c r="E851" s="616"/>
      <c r="F851" s="617"/>
      <c r="G851" s="616"/>
    </row>
    <row r="852" spans="5:7">
      <c r="E852" s="616"/>
      <c r="F852" s="617"/>
      <c r="G852" s="616"/>
    </row>
    <row r="853" spans="5:7">
      <c r="E853" s="616"/>
      <c r="F853" s="617"/>
      <c r="G853" s="616"/>
    </row>
    <row r="854" spans="5:7">
      <c r="E854" s="616"/>
      <c r="F854" s="617"/>
      <c r="G854" s="616"/>
    </row>
    <row r="855" spans="5:7">
      <c r="E855" s="616"/>
      <c r="F855" s="617"/>
      <c r="G855" s="616"/>
    </row>
    <row r="856" spans="5:7">
      <c r="E856" s="616"/>
      <c r="F856" s="617"/>
      <c r="G856" s="616"/>
    </row>
    <row r="857" spans="5:7">
      <c r="E857" s="616"/>
      <c r="F857" s="617"/>
      <c r="G857" s="616"/>
    </row>
    <row r="858" spans="5:7">
      <c r="E858" s="616"/>
      <c r="F858" s="617"/>
      <c r="G858" s="616"/>
    </row>
    <row r="859" spans="5:7">
      <c r="E859" s="616"/>
      <c r="F859" s="617"/>
      <c r="G859" s="616"/>
    </row>
    <row r="860" spans="5:7">
      <c r="E860" s="616"/>
      <c r="F860" s="617"/>
      <c r="G860" s="616"/>
    </row>
    <row r="861" spans="5:7">
      <c r="E861" s="616"/>
      <c r="F861" s="617"/>
      <c r="G861" s="616"/>
    </row>
    <row r="862" spans="5:7">
      <c r="E862" s="616"/>
      <c r="F862" s="617"/>
      <c r="G862" s="616"/>
    </row>
    <row r="863" spans="5:7">
      <c r="E863" s="616"/>
      <c r="F863" s="617"/>
      <c r="G863" s="616"/>
    </row>
    <row r="864" spans="5:7">
      <c r="E864" s="616"/>
      <c r="F864" s="617"/>
      <c r="G864" s="616"/>
    </row>
    <row r="865" spans="5:7">
      <c r="E865" s="616"/>
      <c r="F865" s="617"/>
      <c r="G865" s="616"/>
    </row>
    <row r="866" spans="5:7">
      <c r="E866" s="616"/>
      <c r="F866" s="617"/>
      <c r="G866" s="616"/>
    </row>
    <row r="867" spans="5:7">
      <c r="E867" s="616"/>
      <c r="F867" s="617"/>
      <c r="G867" s="616"/>
    </row>
    <row r="868" spans="5:7">
      <c r="E868" s="616"/>
      <c r="F868" s="617"/>
      <c r="G868" s="616"/>
    </row>
    <row r="869" spans="5:7">
      <c r="E869" s="616"/>
      <c r="F869" s="617"/>
      <c r="G869" s="616"/>
    </row>
    <row r="870" spans="5:7">
      <c r="E870" s="616"/>
      <c r="F870" s="617"/>
      <c r="G870" s="616"/>
    </row>
    <row r="871" spans="5:7">
      <c r="E871" s="616"/>
      <c r="F871" s="617"/>
      <c r="G871" s="616"/>
    </row>
    <row r="872" spans="5:7">
      <c r="E872" s="616"/>
      <c r="F872" s="617"/>
      <c r="G872" s="616"/>
    </row>
    <row r="873" spans="5:7">
      <c r="E873" s="616"/>
      <c r="F873" s="617"/>
      <c r="G873" s="616"/>
    </row>
    <row r="874" spans="5:7">
      <c r="E874" s="616"/>
      <c r="F874" s="617"/>
      <c r="G874" s="616"/>
    </row>
    <row r="875" spans="5:7">
      <c r="E875" s="616"/>
      <c r="F875" s="617"/>
      <c r="G875" s="616"/>
    </row>
    <row r="876" spans="5:7">
      <c r="E876" s="616"/>
      <c r="F876" s="617"/>
      <c r="G876" s="616"/>
    </row>
    <row r="877" spans="5:7">
      <c r="E877" s="616"/>
      <c r="F877" s="617"/>
      <c r="G877" s="616"/>
    </row>
    <row r="878" spans="5:7">
      <c r="E878" s="616"/>
      <c r="F878" s="617"/>
      <c r="G878" s="616"/>
    </row>
    <row r="879" spans="5:7">
      <c r="E879" s="616"/>
      <c r="F879" s="617"/>
      <c r="G879" s="616"/>
    </row>
    <row r="880" spans="5:7">
      <c r="E880" s="616"/>
      <c r="F880" s="617"/>
      <c r="G880" s="616"/>
    </row>
    <row r="881" spans="5:7">
      <c r="E881" s="616"/>
      <c r="F881" s="617"/>
      <c r="G881" s="616"/>
    </row>
    <row r="882" spans="5:7">
      <c r="E882" s="616"/>
      <c r="F882" s="617"/>
      <c r="G882" s="616"/>
    </row>
    <row r="883" spans="5:7">
      <c r="E883" s="616"/>
      <c r="F883" s="617"/>
      <c r="G883" s="616"/>
    </row>
    <row r="884" spans="5:7">
      <c r="E884" s="616"/>
      <c r="F884" s="617"/>
      <c r="G884" s="616"/>
    </row>
    <row r="885" spans="5:7">
      <c r="E885" s="616"/>
      <c r="F885" s="617"/>
      <c r="G885" s="616"/>
    </row>
    <row r="886" spans="5:7">
      <c r="E886" s="616"/>
      <c r="F886" s="617"/>
      <c r="G886" s="616"/>
    </row>
    <row r="887" spans="5:7">
      <c r="E887" s="616"/>
      <c r="F887" s="617"/>
      <c r="G887" s="616"/>
    </row>
    <row r="888" spans="5:7">
      <c r="E888" s="616"/>
      <c r="F888" s="617"/>
      <c r="G888" s="616"/>
    </row>
    <row r="889" spans="5:7">
      <c r="E889" s="616"/>
      <c r="F889" s="617"/>
      <c r="G889" s="616"/>
    </row>
    <row r="890" spans="5:7">
      <c r="E890" s="616"/>
      <c r="F890" s="617"/>
      <c r="G890" s="616"/>
    </row>
    <row r="891" spans="5:7">
      <c r="E891" s="616"/>
      <c r="F891" s="617"/>
      <c r="G891" s="616"/>
    </row>
    <row r="892" spans="5:7">
      <c r="E892" s="616"/>
      <c r="F892" s="617"/>
      <c r="G892" s="616"/>
    </row>
    <row r="893" spans="5:7">
      <c r="E893" s="616"/>
      <c r="F893" s="617"/>
      <c r="G893" s="616"/>
    </row>
    <row r="894" spans="5:7">
      <c r="E894" s="616"/>
      <c r="F894" s="617"/>
      <c r="G894" s="616"/>
    </row>
    <row r="895" spans="5:7">
      <c r="E895" s="616"/>
      <c r="F895" s="617"/>
      <c r="G895" s="616"/>
    </row>
    <row r="896" spans="5:7">
      <c r="E896" s="616"/>
      <c r="F896" s="617"/>
      <c r="G896" s="616"/>
    </row>
    <row r="897" spans="5:7">
      <c r="E897" s="616"/>
      <c r="F897" s="617"/>
      <c r="G897" s="616"/>
    </row>
    <row r="898" spans="5:7">
      <c r="E898" s="616"/>
      <c r="F898" s="617"/>
      <c r="G898" s="616"/>
    </row>
    <row r="899" spans="5:7">
      <c r="E899" s="616"/>
      <c r="F899" s="617"/>
      <c r="G899" s="616"/>
    </row>
    <row r="900" spans="5:7">
      <c r="E900" s="616"/>
      <c r="F900" s="617"/>
      <c r="G900" s="616"/>
    </row>
    <row r="901" spans="5:7">
      <c r="E901" s="616"/>
      <c r="F901" s="617"/>
      <c r="G901" s="616"/>
    </row>
    <row r="902" spans="5:7">
      <c r="E902" s="616"/>
      <c r="F902" s="617"/>
      <c r="G902" s="616"/>
    </row>
    <row r="903" spans="5:7">
      <c r="E903" s="616"/>
      <c r="F903" s="617"/>
      <c r="G903" s="616"/>
    </row>
    <row r="904" spans="5:7">
      <c r="E904" s="616"/>
      <c r="F904" s="617"/>
      <c r="G904" s="616"/>
    </row>
    <row r="905" spans="5:7">
      <c r="E905" s="616"/>
      <c r="F905" s="617"/>
      <c r="G905" s="616"/>
    </row>
    <row r="906" spans="5:7">
      <c r="E906" s="616"/>
      <c r="F906" s="617"/>
      <c r="G906" s="616"/>
    </row>
    <row r="907" spans="5:7">
      <c r="E907" s="616"/>
      <c r="F907" s="617"/>
      <c r="G907" s="616"/>
    </row>
    <row r="908" spans="5:7">
      <c r="E908" s="616"/>
      <c r="F908" s="617"/>
      <c r="G908" s="616"/>
    </row>
    <row r="909" spans="5:7">
      <c r="E909" s="616"/>
      <c r="F909" s="617"/>
      <c r="G909" s="616"/>
    </row>
    <row r="910" spans="5:7">
      <c r="E910" s="616"/>
      <c r="F910" s="617"/>
      <c r="G910" s="616"/>
    </row>
    <row r="911" spans="5:7">
      <c r="E911" s="616"/>
      <c r="F911" s="617"/>
      <c r="G911" s="616"/>
    </row>
    <row r="912" spans="5:7">
      <c r="E912" s="616"/>
      <c r="F912" s="617"/>
      <c r="G912" s="616"/>
    </row>
    <row r="913" spans="5:7">
      <c r="E913" s="616"/>
      <c r="F913" s="617"/>
      <c r="G913" s="616"/>
    </row>
    <row r="914" spans="5:7">
      <c r="E914" s="616"/>
      <c r="F914" s="617"/>
      <c r="G914" s="616"/>
    </row>
    <row r="915" spans="5:7">
      <c r="E915" s="616"/>
      <c r="F915" s="617"/>
      <c r="G915" s="616"/>
    </row>
    <row r="916" spans="5:7">
      <c r="E916" s="616"/>
      <c r="F916" s="617"/>
      <c r="G916" s="616"/>
    </row>
    <row r="917" spans="5:7">
      <c r="E917" s="616"/>
      <c r="F917" s="617"/>
      <c r="G917" s="616"/>
    </row>
    <row r="918" spans="5:7">
      <c r="E918" s="616"/>
      <c r="F918" s="617"/>
      <c r="G918" s="616"/>
    </row>
    <row r="919" spans="5:7">
      <c r="E919" s="616"/>
      <c r="F919" s="617"/>
      <c r="G919" s="616"/>
    </row>
    <row r="920" spans="5:7">
      <c r="E920" s="616"/>
      <c r="F920" s="617"/>
      <c r="G920" s="616"/>
    </row>
    <row r="921" spans="5:7">
      <c r="E921" s="616"/>
      <c r="F921" s="617"/>
      <c r="G921" s="616"/>
    </row>
    <row r="922" spans="5:7">
      <c r="E922" s="616"/>
      <c r="F922" s="617"/>
      <c r="G922" s="616"/>
    </row>
    <row r="923" spans="5:7">
      <c r="E923" s="616"/>
      <c r="F923" s="617"/>
      <c r="G923" s="616"/>
    </row>
    <row r="924" spans="5:7">
      <c r="E924" s="616"/>
      <c r="F924" s="617"/>
      <c r="G924" s="616"/>
    </row>
    <row r="925" spans="5:7">
      <c r="E925" s="616"/>
      <c r="F925" s="617"/>
      <c r="G925" s="616"/>
    </row>
    <row r="926" spans="5:7">
      <c r="E926" s="616"/>
      <c r="F926" s="617"/>
      <c r="G926" s="616"/>
    </row>
    <row r="927" spans="5:7">
      <c r="E927" s="616"/>
      <c r="F927" s="617"/>
      <c r="G927" s="616"/>
    </row>
    <row r="928" spans="5:7">
      <c r="E928" s="616"/>
      <c r="F928" s="617"/>
      <c r="G928" s="616"/>
    </row>
    <row r="929" spans="5:7">
      <c r="E929" s="616"/>
      <c r="F929" s="617"/>
      <c r="G929" s="616"/>
    </row>
    <row r="930" spans="5:7">
      <c r="E930" s="616"/>
      <c r="F930" s="617"/>
      <c r="G930" s="616"/>
    </row>
    <row r="931" spans="5:7">
      <c r="E931" s="616"/>
      <c r="F931" s="617"/>
      <c r="G931" s="616"/>
    </row>
    <row r="932" spans="5:7">
      <c r="E932" s="616"/>
      <c r="F932" s="617"/>
      <c r="G932" s="616"/>
    </row>
    <row r="933" spans="5:7">
      <c r="E933" s="616"/>
      <c r="F933" s="617"/>
      <c r="G933" s="616"/>
    </row>
    <row r="934" spans="5:7">
      <c r="E934" s="616"/>
      <c r="F934" s="617"/>
      <c r="G934" s="616"/>
    </row>
    <row r="935" spans="5:7">
      <c r="E935" s="616"/>
      <c r="F935" s="617"/>
      <c r="G935" s="616"/>
    </row>
    <row r="936" spans="5:7">
      <c r="E936" s="616"/>
      <c r="F936" s="617"/>
      <c r="G936" s="616"/>
    </row>
    <row r="937" spans="5:7">
      <c r="E937" s="616"/>
      <c r="F937" s="617"/>
      <c r="G937" s="616"/>
    </row>
    <row r="938" spans="5:7">
      <c r="E938" s="616"/>
      <c r="F938" s="617"/>
      <c r="G938" s="616"/>
    </row>
    <row r="939" spans="5:7">
      <c r="E939" s="616"/>
      <c r="F939" s="617"/>
      <c r="G939" s="616"/>
    </row>
    <row r="940" spans="5:7">
      <c r="E940" s="616"/>
      <c r="F940" s="617"/>
      <c r="G940" s="616"/>
    </row>
    <row r="941" spans="5:7">
      <c r="E941" s="616"/>
      <c r="F941" s="617"/>
      <c r="G941" s="616"/>
    </row>
    <row r="942" spans="5:7">
      <c r="E942" s="616"/>
      <c r="F942" s="617"/>
      <c r="G942" s="616"/>
    </row>
    <row r="943" spans="5:7">
      <c r="E943" s="616"/>
      <c r="F943" s="617"/>
      <c r="G943" s="616"/>
    </row>
    <row r="944" spans="5:7">
      <c r="E944" s="616"/>
      <c r="F944" s="617"/>
      <c r="G944" s="616"/>
    </row>
    <row r="945" spans="5:7">
      <c r="E945" s="616"/>
      <c r="F945" s="617"/>
      <c r="G945" s="616"/>
    </row>
    <row r="946" spans="5:7">
      <c r="E946" s="616"/>
      <c r="F946" s="617"/>
      <c r="G946" s="616"/>
    </row>
    <row r="947" spans="5:7">
      <c r="E947" s="616"/>
      <c r="F947" s="617"/>
      <c r="G947" s="616"/>
    </row>
    <row r="948" spans="5:7">
      <c r="E948" s="616"/>
      <c r="F948" s="617"/>
      <c r="G948" s="616"/>
    </row>
    <row r="949" spans="5:7">
      <c r="E949" s="616"/>
      <c r="F949" s="617"/>
      <c r="G949" s="616"/>
    </row>
    <row r="950" spans="5:7">
      <c r="E950" s="616"/>
      <c r="F950" s="617"/>
      <c r="G950" s="616"/>
    </row>
    <row r="951" spans="5:7">
      <c r="E951" s="616"/>
      <c r="F951" s="617"/>
      <c r="G951" s="616"/>
    </row>
    <row r="952" spans="5:7">
      <c r="E952" s="616"/>
      <c r="F952" s="617"/>
      <c r="G952" s="616"/>
    </row>
    <row r="953" spans="5:7">
      <c r="E953" s="616"/>
      <c r="F953" s="617"/>
      <c r="G953" s="616"/>
    </row>
    <row r="954" spans="5:7">
      <c r="E954" s="616"/>
      <c r="F954" s="617"/>
      <c r="G954" s="616"/>
    </row>
    <row r="955" spans="5:7">
      <c r="E955" s="616"/>
      <c r="F955" s="617"/>
      <c r="G955" s="616"/>
    </row>
    <row r="956" spans="5:7">
      <c r="E956" s="616"/>
      <c r="F956" s="617"/>
      <c r="G956" s="616"/>
    </row>
    <row r="957" spans="5:7">
      <c r="E957" s="616"/>
      <c r="F957" s="617"/>
      <c r="G957" s="616"/>
    </row>
    <row r="958" spans="5:7">
      <c r="E958" s="616"/>
      <c r="F958" s="617"/>
      <c r="G958" s="616"/>
    </row>
    <row r="959" spans="5:7">
      <c r="E959" s="616"/>
      <c r="F959" s="617"/>
      <c r="G959" s="616"/>
    </row>
    <row r="960" spans="5:7">
      <c r="E960" s="616"/>
      <c r="F960" s="617"/>
      <c r="G960" s="616"/>
    </row>
    <row r="961" spans="5:7">
      <c r="E961" s="616"/>
      <c r="F961" s="617"/>
      <c r="G961" s="616"/>
    </row>
    <row r="962" spans="5:7">
      <c r="E962" s="616"/>
      <c r="F962" s="617"/>
      <c r="G962" s="616"/>
    </row>
    <row r="963" spans="5:7">
      <c r="E963" s="616"/>
      <c r="F963" s="617"/>
      <c r="G963" s="616"/>
    </row>
    <row r="964" spans="5:7">
      <c r="E964" s="616"/>
      <c r="F964" s="617"/>
      <c r="G964" s="616"/>
    </row>
    <row r="965" spans="5:7">
      <c r="E965" s="616"/>
      <c r="F965" s="617"/>
      <c r="G965" s="616"/>
    </row>
    <row r="966" spans="5:7">
      <c r="E966" s="616"/>
      <c r="F966" s="617"/>
      <c r="G966" s="616"/>
    </row>
    <row r="967" spans="5:7">
      <c r="E967" s="616"/>
      <c r="F967" s="617"/>
      <c r="G967" s="616"/>
    </row>
    <row r="968" spans="5:7">
      <c r="E968" s="616"/>
      <c r="F968" s="617"/>
      <c r="G968" s="616"/>
    </row>
    <row r="969" spans="5:7">
      <c r="E969" s="616"/>
      <c r="F969" s="617"/>
      <c r="G969" s="616"/>
    </row>
    <row r="970" spans="5:7">
      <c r="E970" s="616"/>
      <c r="F970" s="617"/>
      <c r="G970" s="616"/>
    </row>
    <row r="971" spans="5:7">
      <c r="E971" s="616"/>
      <c r="F971" s="617"/>
      <c r="G971" s="616"/>
    </row>
    <row r="972" spans="5:7">
      <c r="E972" s="616"/>
      <c r="F972" s="617"/>
      <c r="G972" s="616"/>
    </row>
    <row r="973" spans="5:7">
      <c r="E973" s="616"/>
      <c r="F973" s="617"/>
      <c r="G973" s="616"/>
    </row>
    <row r="974" spans="5:7">
      <c r="E974" s="616"/>
      <c r="F974" s="617"/>
      <c r="G974" s="616"/>
    </row>
    <row r="975" spans="5:7">
      <c r="E975" s="616"/>
      <c r="F975" s="617"/>
      <c r="G975" s="616"/>
    </row>
    <row r="976" spans="5:7">
      <c r="E976" s="616"/>
      <c r="F976" s="617"/>
      <c r="G976" s="616"/>
    </row>
    <row r="977" spans="5:7">
      <c r="E977" s="616"/>
      <c r="F977" s="617"/>
      <c r="G977" s="616"/>
    </row>
    <row r="978" spans="5:7">
      <c r="E978" s="616"/>
      <c r="F978" s="617"/>
      <c r="G978" s="616"/>
    </row>
    <row r="979" spans="5:7">
      <c r="E979" s="616"/>
      <c r="F979" s="617"/>
      <c r="G979" s="616"/>
    </row>
    <row r="980" spans="5:7">
      <c r="E980" s="616"/>
      <c r="F980" s="617"/>
      <c r="G980" s="616"/>
    </row>
    <row r="981" spans="5:7">
      <c r="E981" s="616"/>
      <c r="F981" s="617"/>
      <c r="G981" s="616"/>
    </row>
    <row r="982" spans="5:7">
      <c r="E982" s="616"/>
      <c r="F982" s="617"/>
      <c r="G982" s="616"/>
    </row>
    <row r="983" spans="5:7">
      <c r="E983" s="616"/>
      <c r="F983" s="617"/>
      <c r="G983" s="616"/>
    </row>
    <row r="984" spans="5:7">
      <c r="E984" s="616"/>
      <c r="F984" s="617"/>
      <c r="G984" s="616"/>
    </row>
    <row r="985" spans="5:7">
      <c r="E985" s="616"/>
      <c r="F985" s="617"/>
      <c r="G985" s="616"/>
    </row>
    <row r="986" spans="5:7">
      <c r="E986" s="616"/>
      <c r="F986" s="617"/>
      <c r="G986" s="616"/>
    </row>
    <row r="987" spans="5:7">
      <c r="E987" s="616"/>
      <c r="F987" s="617"/>
      <c r="G987" s="616"/>
    </row>
    <row r="988" spans="5:7">
      <c r="E988" s="616"/>
      <c r="F988" s="617"/>
      <c r="G988" s="616"/>
    </row>
    <row r="989" spans="5:7">
      <c r="E989" s="616"/>
      <c r="F989" s="617"/>
      <c r="G989" s="616"/>
    </row>
    <row r="990" spans="5:7">
      <c r="E990" s="616"/>
      <c r="F990" s="617"/>
      <c r="G990" s="616"/>
    </row>
    <row r="991" spans="5:7">
      <c r="E991" s="616"/>
      <c r="F991" s="617"/>
      <c r="G991" s="616"/>
    </row>
    <row r="992" spans="5:7">
      <c r="E992" s="616"/>
      <c r="F992" s="617"/>
      <c r="G992" s="616"/>
    </row>
    <row r="993" spans="5:7">
      <c r="E993" s="616"/>
      <c r="F993" s="617"/>
      <c r="G993" s="616"/>
    </row>
    <row r="994" spans="5:7">
      <c r="E994" s="616"/>
      <c r="F994" s="617"/>
      <c r="G994" s="616"/>
    </row>
    <row r="995" spans="5:7">
      <c r="E995" s="616"/>
      <c r="F995" s="617"/>
      <c r="G995" s="616"/>
    </row>
    <row r="996" spans="5:7">
      <c r="E996" s="616"/>
      <c r="F996" s="617"/>
      <c r="G996" s="616"/>
    </row>
    <row r="997" spans="5:7">
      <c r="E997" s="616"/>
      <c r="F997" s="617"/>
      <c r="G997" s="616"/>
    </row>
    <row r="998" spans="5:7">
      <c r="E998" s="616"/>
      <c r="F998" s="617"/>
      <c r="G998" s="616"/>
    </row>
    <row r="999" spans="5:7">
      <c r="E999" s="616"/>
      <c r="F999" s="617"/>
      <c r="G999" s="616"/>
    </row>
    <row r="1000" spans="5:7">
      <c r="E1000" s="616"/>
      <c r="F1000" s="617"/>
      <c r="G1000" s="616"/>
    </row>
    <row r="1001" spans="5:7">
      <c r="E1001" s="616"/>
      <c r="F1001" s="617"/>
      <c r="G1001" s="616"/>
    </row>
    <row r="1002" spans="5:7">
      <c r="E1002" s="616"/>
      <c r="F1002" s="617"/>
      <c r="G1002" s="616"/>
    </row>
    <row r="1003" spans="5:7">
      <c r="E1003" s="616"/>
      <c r="F1003" s="617"/>
      <c r="G1003" s="616"/>
    </row>
    <row r="1004" spans="5:7">
      <c r="E1004" s="616"/>
      <c r="F1004" s="617"/>
      <c r="G1004" s="616"/>
    </row>
    <row r="1005" spans="5:7">
      <c r="E1005" s="616"/>
      <c r="F1005" s="617"/>
      <c r="G1005" s="616"/>
    </row>
    <row r="1006" spans="5:7">
      <c r="E1006" s="616"/>
      <c r="F1006" s="617"/>
      <c r="G1006" s="616"/>
    </row>
    <row r="1007" spans="5:7">
      <c r="E1007" s="616"/>
      <c r="F1007" s="617"/>
      <c r="G1007" s="616"/>
    </row>
    <row r="1008" spans="5:7">
      <c r="E1008" s="616"/>
      <c r="F1008" s="617"/>
      <c r="G1008" s="616"/>
    </row>
    <row r="1009" spans="5:7">
      <c r="E1009" s="616"/>
      <c r="F1009" s="617"/>
      <c r="G1009" s="616"/>
    </row>
    <row r="1010" spans="5:7">
      <c r="E1010" s="616"/>
      <c r="F1010" s="617"/>
      <c r="G1010" s="616"/>
    </row>
    <row r="1011" spans="5:7">
      <c r="E1011" s="616"/>
      <c r="F1011" s="617"/>
      <c r="G1011" s="616"/>
    </row>
    <row r="1012" spans="5:7">
      <c r="E1012" s="616"/>
      <c r="F1012" s="617"/>
      <c r="G1012" s="616"/>
    </row>
    <row r="1013" spans="5:7">
      <c r="E1013" s="616"/>
      <c r="F1013" s="617"/>
      <c r="G1013" s="616"/>
    </row>
    <row r="1014" spans="5:7">
      <c r="E1014" s="616"/>
      <c r="F1014" s="617"/>
      <c r="G1014" s="616"/>
    </row>
    <row r="1015" spans="5:7">
      <c r="E1015" s="616"/>
      <c r="F1015" s="617"/>
      <c r="G1015" s="616"/>
    </row>
    <row r="1016" spans="5:7">
      <c r="E1016" s="616"/>
      <c r="F1016" s="617"/>
      <c r="G1016" s="616"/>
    </row>
    <row r="1017" spans="5:7">
      <c r="E1017" s="616"/>
      <c r="F1017" s="617"/>
      <c r="G1017" s="616"/>
    </row>
    <row r="1018" spans="5:7">
      <c r="E1018" s="616"/>
      <c r="F1018" s="617"/>
      <c r="G1018" s="616"/>
    </row>
    <row r="1019" spans="5:7">
      <c r="E1019" s="616"/>
      <c r="F1019" s="617"/>
      <c r="G1019" s="616"/>
    </row>
    <row r="1020" spans="5:7">
      <c r="E1020" s="616"/>
      <c r="F1020" s="617"/>
      <c r="G1020" s="616"/>
    </row>
    <row r="1021" spans="5:7">
      <c r="E1021" s="616"/>
      <c r="F1021" s="617"/>
      <c r="G1021" s="616"/>
    </row>
    <row r="1022" spans="5:7">
      <c r="E1022" s="616"/>
      <c r="F1022" s="617"/>
      <c r="G1022" s="616"/>
    </row>
    <row r="1023" spans="5:7">
      <c r="E1023" s="616"/>
      <c r="F1023" s="617"/>
      <c r="G1023" s="616"/>
    </row>
    <row r="1024" spans="5:7">
      <c r="E1024" s="616"/>
      <c r="F1024" s="617"/>
      <c r="G1024" s="616"/>
    </row>
    <row r="1025" spans="5:7">
      <c r="E1025" s="616"/>
      <c r="F1025" s="617"/>
      <c r="G1025" s="616"/>
    </row>
    <row r="1026" spans="5:7">
      <c r="E1026" s="616"/>
      <c r="F1026" s="617"/>
      <c r="G1026" s="616"/>
    </row>
    <row r="1027" spans="5:7">
      <c r="E1027" s="616"/>
      <c r="F1027" s="617"/>
      <c r="G1027" s="616"/>
    </row>
    <row r="1028" spans="5:7">
      <c r="E1028" s="616"/>
      <c r="F1028" s="617"/>
      <c r="G1028" s="616"/>
    </row>
    <row r="1029" spans="5:7">
      <c r="E1029" s="616"/>
      <c r="F1029" s="617"/>
      <c r="G1029" s="616"/>
    </row>
    <row r="1030" spans="5:7">
      <c r="E1030" s="616"/>
      <c r="F1030" s="617"/>
      <c r="G1030" s="616"/>
    </row>
    <row r="1031" spans="5:7">
      <c r="E1031" s="616"/>
      <c r="F1031" s="617"/>
      <c r="G1031" s="616"/>
    </row>
    <row r="1032" spans="5:7">
      <c r="E1032" s="616"/>
      <c r="F1032" s="617"/>
      <c r="G1032" s="616"/>
    </row>
    <row r="1033" spans="5:7">
      <c r="E1033" s="616"/>
      <c r="F1033" s="617"/>
      <c r="G1033" s="616"/>
    </row>
    <row r="1034" spans="5:7">
      <c r="E1034" s="616"/>
      <c r="F1034" s="617"/>
      <c r="G1034" s="616"/>
    </row>
    <row r="1035" spans="5:7">
      <c r="E1035" s="616"/>
      <c r="F1035" s="617"/>
      <c r="G1035" s="616"/>
    </row>
    <row r="1036" spans="5:7">
      <c r="E1036" s="616"/>
      <c r="F1036" s="617"/>
      <c r="G1036" s="616"/>
    </row>
    <row r="1037" spans="5:7">
      <c r="E1037" s="616"/>
      <c r="F1037" s="617"/>
      <c r="G1037" s="616"/>
    </row>
    <row r="1038" spans="5:7">
      <c r="E1038" s="616"/>
      <c r="F1038" s="617"/>
      <c r="G1038" s="616"/>
    </row>
    <row r="1039" spans="5:7">
      <c r="E1039" s="616"/>
      <c r="F1039" s="617"/>
      <c r="G1039" s="616"/>
    </row>
    <row r="1040" spans="5:7">
      <c r="E1040" s="616"/>
      <c r="F1040" s="617"/>
      <c r="G1040" s="616"/>
    </row>
    <row r="1041" spans="5:7">
      <c r="E1041" s="616"/>
      <c r="F1041" s="617"/>
      <c r="G1041" s="616"/>
    </row>
    <row r="1042" spans="5:7">
      <c r="E1042" s="616"/>
      <c r="F1042" s="617"/>
      <c r="G1042" s="616"/>
    </row>
    <row r="1043" spans="5:7">
      <c r="E1043" s="616"/>
      <c r="F1043" s="617"/>
      <c r="G1043" s="616"/>
    </row>
    <row r="1044" spans="5:7">
      <c r="E1044" s="616"/>
      <c r="F1044" s="617"/>
      <c r="G1044" s="616"/>
    </row>
    <row r="1045" spans="5:7">
      <c r="E1045" s="616"/>
      <c r="F1045" s="617"/>
      <c r="G1045" s="616"/>
    </row>
    <row r="1046" spans="5:7">
      <c r="E1046" s="616"/>
      <c r="F1046" s="617"/>
      <c r="G1046" s="616"/>
    </row>
    <row r="1047" spans="5:7">
      <c r="E1047" s="616"/>
      <c r="F1047" s="617"/>
      <c r="G1047" s="616"/>
    </row>
    <row r="1048" spans="5:7">
      <c r="E1048" s="616"/>
      <c r="F1048" s="617"/>
      <c r="G1048" s="616"/>
    </row>
    <row r="1049" spans="5:7">
      <c r="E1049" s="616"/>
      <c r="F1049" s="617"/>
      <c r="G1049" s="616"/>
    </row>
    <row r="1050" spans="5:7">
      <c r="E1050" s="616"/>
      <c r="F1050" s="617"/>
      <c r="G1050" s="616"/>
    </row>
    <row r="1051" spans="5:7">
      <c r="E1051" s="616"/>
      <c r="F1051" s="617"/>
      <c r="G1051" s="616"/>
    </row>
    <row r="1052" spans="5:7">
      <c r="E1052" s="616"/>
      <c r="F1052" s="617"/>
      <c r="G1052" s="616"/>
    </row>
    <row r="1053" spans="5:7">
      <c r="E1053" s="616"/>
      <c r="F1053" s="617"/>
      <c r="G1053" s="616"/>
    </row>
    <row r="1054" spans="5:7">
      <c r="E1054" s="616"/>
      <c r="F1054" s="617"/>
      <c r="G1054" s="616"/>
    </row>
    <row r="1055" spans="5:7">
      <c r="E1055" s="616"/>
      <c r="F1055" s="617"/>
      <c r="G1055" s="616"/>
    </row>
    <row r="1056" spans="5:7">
      <c r="E1056" s="616"/>
      <c r="F1056" s="617"/>
      <c r="G1056" s="616"/>
    </row>
    <row r="1057" spans="5:7">
      <c r="E1057" s="616"/>
      <c r="F1057" s="617"/>
      <c r="G1057" s="616"/>
    </row>
    <row r="1058" spans="5:7">
      <c r="E1058" s="616"/>
      <c r="F1058" s="617"/>
      <c r="G1058" s="616"/>
    </row>
    <row r="1059" spans="5:7">
      <c r="E1059" s="616"/>
      <c r="F1059" s="617"/>
      <c r="G1059" s="616"/>
    </row>
    <row r="1060" spans="5:7">
      <c r="E1060" s="616"/>
      <c r="F1060" s="617"/>
      <c r="G1060" s="616"/>
    </row>
    <row r="1061" spans="5:7">
      <c r="E1061" s="616"/>
      <c r="F1061" s="617"/>
      <c r="G1061" s="616"/>
    </row>
    <row r="1062" spans="5:7">
      <c r="E1062" s="616"/>
      <c r="F1062" s="617"/>
      <c r="G1062" s="616"/>
    </row>
    <row r="1063" spans="5:7">
      <c r="E1063" s="616"/>
      <c r="F1063" s="617"/>
      <c r="G1063" s="616"/>
    </row>
    <row r="1064" spans="5:7">
      <c r="E1064" s="616"/>
      <c r="F1064" s="617"/>
      <c r="G1064" s="616"/>
    </row>
    <row r="1065" spans="5:7">
      <c r="E1065" s="616"/>
      <c r="F1065" s="617"/>
      <c r="G1065" s="616"/>
    </row>
    <row r="1066" spans="5:7">
      <c r="E1066" s="616"/>
      <c r="F1066" s="617"/>
      <c r="G1066" s="616"/>
    </row>
    <row r="1067" spans="5:7">
      <c r="E1067" s="616"/>
      <c r="F1067" s="617"/>
      <c r="G1067" s="616"/>
    </row>
    <row r="1068" spans="5:7">
      <c r="E1068" s="616"/>
      <c r="F1068" s="617"/>
      <c r="G1068" s="616"/>
    </row>
    <row r="1069" spans="5:7">
      <c r="E1069" s="616"/>
      <c r="F1069" s="617"/>
      <c r="G1069" s="616"/>
    </row>
    <row r="1070" spans="5:7">
      <c r="E1070" s="616"/>
      <c r="F1070" s="617"/>
      <c r="G1070" s="616"/>
    </row>
    <row r="1071" spans="5:7">
      <c r="E1071" s="616"/>
      <c r="F1071" s="617"/>
      <c r="G1071" s="616"/>
    </row>
    <row r="1072" spans="5:7">
      <c r="E1072" s="616"/>
      <c r="F1072" s="617"/>
      <c r="G1072" s="616"/>
    </row>
    <row r="1073" spans="5:7">
      <c r="E1073" s="616"/>
      <c r="F1073" s="617"/>
      <c r="G1073" s="616"/>
    </row>
    <row r="1074" spans="5:7">
      <c r="E1074" s="616"/>
      <c r="F1074" s="617"/>
      <c r="G1074" s="616"/>
    </row>
    <row r="1075" spans="5:7">
      <c r="E1075" s="616"/>
      <c r="F1075" s="617"/>
      <c r="G1075" s="616"/>
    </row>
    <row r="1076" spans="5:7">
      <c r="E1076" s="616"/>
      <c r="F1076" s="617"/>
      <c r="G1076" s="616"/>
    </row>
    <row r="1077" spans="5:7">
      <c r="E1077" s="616"/>
      <c r="F1077" s="617"/>
      <c r="G1077" s="616"/>
    </row>
    <row r="1078" spans="5:7">
      <c r="E1078" s="616"/>
      <c r="F1078" s="617"/>
      <c r="G1078" s="616"/>
    </row>
    <row r="1079" spans="5:7">
      <c r="E1079" s="616"/>
      <c r="F1079" s="617"/>
      <c r="G1079" s="616"/>
    </row>
    <row r="1080" spans="5:7">
      <c r="E1080" s="616"/>
      <c r="F1080" s="617"/>
      <c r="G1080" s="616"/>
    </row>
    <row r="1081" spans="5:7">
      <c r="E1081" s="616"/>
      <c r="F1081" s="617"/>
      <c r="G1081" s="616"/>
    </row>
    <row r="1082" spans="5:7">
      <c r="E1082" s="616"/>
      <c r="F1082" s="617"/>
      <c r="G1082" s="616"/>
    </row>
    <row r="1083" spans="5:7">
      <c r="E1083" s="616"/>
      <c r="F1083" s="617"/>
      <c r="G1083" s="616"/>
    </row>
    <row r="1084" spans="5:7">
      <c r="E1084" s="616"/>
      <c r="F1084" s="617"/>
      <c r="G1084" s="616"/>
    </row>
    <row r="1085" spans="5:7">
      <c r="E1085" s="616"/>
      <c r="F1085" s="617"/>
      <c r="G1085" s="616"/>
    </row>
    <row r="1086" spans="5:7">
      <c r="E1086" s="616"/>
      <c r="F1086" s="617"/>
      <c r="G1086" s="616"/>
    </row>
    <row r="1087" spans="5:7">
      <c r="E1087" s="616"/>
      <c r="F1087" s="617"/>
      <c r="G1087" s="616"/>
    </row>
    <row r="1088" spans="5:7">
      <c r="E1088" s="616"/>
      <c r="F1088" s="617"/>
      <c r="G1088" s="616"/>
    </row>
    <row r="1089" spans="5:7">
      <c r="E1089" s="616"/>
      <c r="F1089" s="617"/>
      <c r="G1089" s="616"/>
    </row>
    <row r="1090" spans="5:7">
      <c r="E1090" s="616"/>
      <c r="F1090" s="617"/>
      <c r="G1090" s="616"/>
    </row>
    <row r="1091" spans="5:7">
      <c r="E1091" s="616"/>
      <c r="F1091" s="617"/>
      <c r="G1091" s="616"/>
    </row>
    <row r="1092" spans="5:7">
      <c r="E1092" s="616"/>
      <c r="F1092" s="617"/>
      <c r="G1092" s="616"/>
    </row>
    <row r="1093" spans="5:7">
      <c r="E1093" s="616"/>
      <c r="F1093" s="617"/>
      <c r="G1093" s="616"/>
    </row>
    <row r="1094" spans="5:7">
      <c r="E1094" s="616"/>
      <c r="F1094" s="617"/>
      <c r="G1094" s="616"/>
    </row>
    <row r="1095" spans="5:7">
      <c r="E1095" s="616"/>
      <c r="F1095" s="617"/>
      <c r="G1095" s="616"/>
    </row>
    <row r="1096" spans="5:7">
      <c r="E1096" s="616"/>
      <c r="F1096" s="617"/>
      <c r="G1096" s="616"/>
    </row>
    <row r="1097" spans="5:7">
      <c r="E1097" s="616"/>
      <c r="F1097" s="617"/>
      <c r="G1097" s="616"/>
    </row>
    <row r="1098" spans="5:7">
      <c r="E1098" s="616"/>
      <c r="F1098" s="617"/>
      <c r="G1098" s="616"/>
    </row>
    <row r="1099" spans="5:7">
      <c r="E1099" s="616"/>
      <c r="F1099" s="617"/>
      <c r="G1099" s="616"/>
    </row>
    <row r="1100" spans="5:7">
      <c r="E1100" s="616"/>
      <c r="F1100" s="617"/>
      <c r="G1100" s="616"/>
    </row>
    <row r="1101" spans="5:7">
      <c r="E1101" s="616"/>
      <c r="F1101" s="617"/>
      <c r="G1101" s="616"/>
    </row>
    <row r="1102" spans="5:7">
      <c r="E1102" s="616"/>
      <c r="F1102" s="617"/>
      <c r="G1102" s="616"/>
    </row>
    <row r="1103" spans="5:7">
      <c r="E1103" s="616"/>
      <c r="F1103" s="617"/>
      <c r="G1103" s="616"/>
    </row>
    <row r="1104" spans="5:7">
      <c r="E1104" s="616"/>
      <c r="F1104" s="617"/>
      <c r="G1104" s="616"/>
    </row>
    <row r="1105" spans="5:7">
      <c r="E1105" s="616"/>
      <c r="F1105" s="617"/>
      <c r="G1105" s="616"/>
    </row>
    <row r="1106" spans="5:7">
      <c r="E1106" s="616"/>
      <c r="F1106" s="617"/>
      <c r="G1106" s="616"/>
    </row>
    <row r="1107" spans="5:7">
      <c r="E1107" s="616"/>
      <c r="F1107" s="617"/>
      <c r="G1107" s="616"/>
    </row>
    <row r="1108" spans="5:7">
      <c r="E1108" s="616"/>
      <c r="F1108" s="617"/>
      <c r="G1108" s="616"/>
    </row>
    <row r="1109" spans="5:7">
      <c r="E1109" s="616"/>
      <c r="F1109" s="617"/>
      <c r="G1109" s="616"/>
    </row>
    <row r="1110" spans="5:7">
      <c r="E1110" s="616"/>
      <c r="F1110" s="617"/>
      <c r="G1110" s="616"/>
    </row>
    <row r="1111" spans="5:7">
      <c r="E1111" s="616"/>
      <c r="F1111" s="617"/>
      <c r="G1111" s="616"/>
    </row>
    <row r="1112" spans="5:7">
      <c r="E1112" s="616"/>
      <c r="F1112" s="617"/>
      <c r="G1112" s="616"/>
    </row>
    <row r="1113" spans="5:7">
      <c r="E1113" s="616"/>
      <c r="F1113" s="617"/>
      <c r="G1113" s="616"/>
    </row>
    <row r="1114" spans="5:7">
      <c r="E1114" s="616"/>
      <c r="F1114" s="617"/>
      <c r="G1114" s="616"/>
    </row>
    <row r="1115" spans="5:7">
      <c r="E1115" s="616"/>
      <c r="F1115" s="617"/>
      <c r="G1115" s="616"/>
    </row>
    <row r="1116" spans="5:7">
      <c r="E1116" s="616"/>
      <c r="F1116" s="617"/>
      <c r="G1116" s="616"/>
    </row>
    <row r="1117" spans="5:7">
      <c r="E1117" s="616"/>
      <c r="F1117" s="617"/>
      <c r="G1117" s="616"/>
    </row>
    <row r="1118" spans="5:7">
      <c r="E1118" s="616"/>
      <c r="F1118" s="617"/>
      <c r="G1118" s="616"/>
    </row>
    <row r="1119" spans="5:7">
      <c r="E1119" s="616"/>
      <c r="F1119" s="617"/>
      <c r="G1119" s="616"/>
    </row>
    <row r="1120" spans="5:7">
      <c r="E1120" s="616"/>
      <c r="F1120" s="617"/>
      <c r="G1120" s="616"/>
    </row>
    <row r="1121" spans="5:7">
      <c r="E1121" s="616"/>
      <c r="F1121" s="617"/>
      <c r="G1121" s="616"/>
    </row>
    <row r="1122" spans="5:7">
      <c r="E1122" s="616"/>
      <c r="F1122" s="617"/>
      <c r="G1122" s="616"/>
    </row>
    <row r="1123" spans="5:7">
      <c r="E1123" s="616"/>
      <c r="F1123" s="617"/>
      <c r="G1123" s="616"/>
    </row>
    <row r="1124" spans="5:7">
      <c r="E1124" s="616"/>
      <c r="F1124" s="617"/>
      <c r="G1124" s="616"/>
    </row>
    <row r="1125" spans="5:7">
      <c r="E1125" s="616"/>
      <c r="F1125" s="617"/>
      <c r="G1125" s="616"/>
    </row>
    <row r="1126" spans="5:7">
      <c r="E1126" s="616"/>
      <c r="F1126" s="617"/>
      <c r="G1126" s="616"/>
    </row>
    <row r="1127" spans="5:7">
      <c r="E1127" s="616"/>
      <c r="F1127" s="617"/>
      <c r="G1127" s="616"/>
    </row>
    <row r="1128" spans="5:7">
      <c r="E1128" s="616"/>
      <c r="F1128" s="617"/>
      <c r="G1128" s="616"/>
    </row>
    <row r="1129" spans="5:7">
      <c r="E1129" s="616"/>
      <c r="F1129" s="617"/>
      <c r="G1129" s="616"/>
    </row>
    <row r="1130" spans="5:7">
      <c r="E1130" s="616"/>
      <c r="F1130" s="617"/>
      <c r="G1130" s="616"/>
    </row>
    <row r="1131" spans="5:7">
      <c r="E1131" s="616"/>
      <c r="F1131" s="617"/>
      <c r="G1131" s="616"/>
    </row>
    <row r="1132" spans="5:7">
      <c r="E1132" s="616"/>
      <c r="F1132" s="617"/>
      <c r="G1132" s="616"/>
    </row>
    <row r="1133" spans="5:7">
      <c r="E1133" s="616"/>
      <c r="F1133" s="617"/>
      <c r="G1133" s="616"/>
    </row>
    <row r="1134" spans="5:7">
      <c r="E1134" s="616"/>
      <c r="F1134" s="617"/>
      <c r="G1134" s="616"/>
    </row>
    <row r="1135" spans="5:7">
      <c r="E1135" s="616"/>
      <c r="F1135" s="617"/>
      <c r="G1135" s="616"/>
    </row>
    <row r="1136" spans="5:7">
      <c r="E1136" s="616"/>
      <c r="F1136" s="617"/>
      <c r="G1136" s="616"/>
    </row>
    <row r="1137" spans="5:7">
      <c r="E1137" s="616"/>
      <c r="F1137" s="617"/>
      <c r="G1137" s="616"/>
    </row>
    <row r="1138" spans="5:7">
      <c r="E1138" s="616"/>
      <c r="F1138" s="617"/>
      <c r="G1138" s="616"/>
    </row>
    <row r="1139" spans="5:7">
      <c r="E1139" s="616"/>
      <c r="F1139" s="617"/>
      <c r="G1139" s="616"/>
    </row>
    <row r="1140" spans="5:7">
      <c r="E1140" s="616"/>
      <c r="F1140" s="617"/>
      <c r="G1140" s="616"/>
    </row>
    <row r="1141" spans="5:7">
      <c r="E1141" s="616"/>
      <c r="F1141" s="617"/>
      <c r="G1141" s="616"/>
    </row>
    <row r="1142" spans="5:7">
      <c r="E1142" s="616"/>
      <c r="F1142" s="617"/>
      <c r="G1142" s="616"/>
    </row>
    <row r="1143" spans="5:7">
      <c r="E1143" s="616"/>
      <c r="F1143" s="617"/>
      <c r="G1143" s="616"/>
    </row>
    <row r="1144" spans="5:7">
      <c r="E1144" s="616"/>
      <c r="F1144" s="617"/>
      <c r="G1144" s="616"/>
    </row>
    <row r="1145" spans="5:7">
      <c r="E1145" s="616"/>
      <c r="F1145" s="617"/>
      <c r="G1145" s="616"/>
    </row>
    <row r="1146" spans="5:7">
      <c r="E1146" s="616"/>
      <c r="F1146" s="617"/>
      <c r="G1146" s="616"/>
    </row>
    <row r="1147" spans="5:7">
      <c r="E1147" s="616"/>
      <c r="F1147" s="617"/>
      <c r="G1147" s="616"/>
    </row>
    <row r="1148" spans="5:7">
      <c r="E1148" s="616"/>
      <c r="F1148" s="617"/>
      <c r="G1148" s="616"/>
    </row>
    <row r="1149" spans="5:7">
      <c r="E1149" s="616"/>
      <c r="F1149" s="617"/>
      <c r="G1149" s="616"/>
    </row>
    <row r="1150" spans="5:7">
      <c r="E1150" s="616"/>
      <c r="F1150" s="617"/>
      <c r="G1150" s="616"/>
    </row>
    <row r="1151" spans="5:7">
      <c r="E1151" s="616"/>
      <c r="F1151" s="617"/>
      <c r="G1151" s="616"/>
    </row>
    <row r="1152" spans="5:7">
      <c r="E1152" s="616"/>
      <c r="F1152" s="617"/>
      <c r="G1152" s="616"/>
    </row>
    <row r="1153" spans="5:7">
      <c r="E1153" s="616"/>
      <c r="F1153" s="617"/>
      <c r="G1153" s="616"/>
    </row>
    <row r="1154" spans="5:7">
      <c r="E1154" s="616"/>
      <c r="F1154" s="617"/>
      <c r="G1154" s="616"/>
    </row>
    <row r="1155" spans="5:7">
      <c r="E1155" s="616"/>
      <c r="F1155" s="617"/>
      <c r="G1155" s="616"/>
    </row>
    <row r="1156" spans="5:7">
      <c r="E1156" s="616"/>
      <c r="F1156" s="617"/>
      <c r="G1156" s="616"/>
    </row>
    <row r="1157" spans="5:7">
      <c r="E1157" s="616"/>
      <c r="F1157" s="617"/>
      <c r="G1157" s="616"/>
    </row>
    <row r="1158" spans="5:7">
      <c r="E1158" s="616"/>
      <c r="F1158" s="617"/>
      <c r="G1158" s="616"/>
    </row>
    <row r="1159" spans="5:7">
      <c r="E1159" s="616"/>
      <c r="F1159" s="617"/>
      <c r="G1159" s="616"/>
    </row>
    <row r="1160" spans="5:7">
      <c r="E1160" s="616"/>
      <c r="F1160" s="617"/>
      <c r="G1160" s="616"/>
    </row>
    <row r="1161" spans="5:7">
      <c r="E1161" s="616"/>
      <c r="F1161" s="617"/>
      <c r="G1161" s="616"/>
    </row>
    <row r="1162" spans="5:7">
      <c r="E1162" s="616"/>
      <c r="F1162" s="617"/>
      <c r="G1162" s="616"/>
    </row>
    <row r="1163" spans="5:7">
      <c r="E1163" s="616"/>
      <c r="F1163" s="617"/>
      <c r="G1163" s="616"/>
    </row>
    <row r="1164" spans="5:7">
      <c r="E1164" s="616"/>
      <c r="F1164" s="617"/>
      <c r="G1164" s="616"/>
    </row>
    <row r="1165" spans="5:7">
      <c r="E1165" s="616"/>
      <c r="F1165" s="617"/>
      <c r="G1165" s="616"/>
    </row>
    <row r="1166" spans="5:7">
      <c r="E1166" s="616"/>
      <c r="F1166" s="617"/>
      <c r="G1166" s="616"/>
    </row>
    <row r="1167" spans="5:7">
      <c r="E1167" s="616"/>
      <c r="F1167" s="617"/>
      <c r="G1167" s="616"/>
    </row>
    <row r="1168" spans="5:7">
      <c r="E1168" s="616"/>
      <c r="F1168" s="617"/>
      <c r="G1168" s="616"/>
    </row>
    <row r="1169" spans="5:7">
      <c r="E1169" s="616"/>
      <c r="F1169" s="617"/>
      <c r="G1169" s="616"/>
    </row>
    <row r="1170" spans="5:7">
      <c r="E1170" s="616"/>
      <c r="F1170" s="617"/>
      <c r="G1170" s="616"/>
    </row>
    <row r="1171" spans="5:7">
      <c r="E1171" s="616"/>
      <c r="F1171" s="617"/>
      <c r="G1171" s="616"/>
    </row>
    <row r="1172" spans="5:7">
      <c r="E1172" s="616"/>
      <c r="F1172" s="617"/>
      <c r="G1172" s="616"/>
    </row>
    <row r="1173" spans="5:7">
      <c r="E1173" s="616"/>
      <c r="F1173" s="617"/>
      <c r="G1173" s="616"/>
    </row>
    <row r="1174" spans="5:7">
      <c r="E1174" s="616"/>
      <c r="F1174" s="617"/>
      <c r="G1174" s="616"/>
    </row>
    <row r="1175" spans="5:7">
      <c r="E1175" s="616"/>
      <c r="F1175" s="617"/>
      <c r="G1175" s="616"/>
    </row>
    <row r="1176" spans="5:7">
      <c r="E1176" s="616"/>
      <c r="F1176" s="617"/>
      <c r="G1176" s="616"/>
    </row>
    <row r="1177" spans="5:7">
      <c r="E1177" s="616"/>
      <c r="F1177" s="617"/>
      <c r="G1177" s="616"/>
    </row>
    <row r="1178" spans="5:7">
      <c r="E1178" s="616"/>
      <c r="F1178" s="617"/>
      <c r="G1178" s="616"/>
    </row>
    <row r="1179" spans="5:7">
      <c r="E1179" s="616"/>
      <c r="F1179" s="617"/>
      <c r="G1179" s="616"/>
    </row>
    <row r="1180" spans="5:7">
      <c r="E1180" s="616"/>
      <c r="F1180" s="617"/>
      <c r="G1180" s="616"/>
    </row>
    <row r="1181" spans="5:7">
      <c r="E1181" s="616"/>
      <c r="F1181" s="617"/>
      <c r="G1181" s="616"/>
    </row>
    <row r="1182" spans="5:7">
      <c r="E1182" s="616"/>
      <c r="F1182" s="617"/>
      <c r="G1182" s="616"/>
    </row>
    <row r="1183" spans="5:7">
      <c r="E1183" s="616"/>
      <c r="F1183" s="617"/>
      <c r="G1183" s="616"/>
    </row>
    <row r="1184" spans="5:7">
      <c r="E1184" s="616"/>
      <c r="F1184" s="617"/>
      <c r="G1184" s="616"/>
    </row>
    <row r="1185" spans="5:7">
      <c r="E1185" s="616"/>
      <c r="F1185" s="617"/>
      <c r="G1185" s="616"/>
    </row>
    <row r="1186" spans="5:7">
      <c r="E1186" s="616"/>
      <c r="F1186" s="617"/>
      <c r="G1186" s="616"/>
    </row>
    <row r="1187" spans="5:7">
      <c r="E1187" s="616"/>
      <c r="F1187" s="617"/>
      <c r="G1187" s="616"/>
    </row>
    <row r="1188" spans="5:7">
      <c r="E1188" s="616"/>
      <c r="F1188" s="617"/>
      <c r="G1188" s="616"/>
    </row>
    <row r="1189" spans="5:7">
      <c r="E1189" s="616"/>
      <c r="F1189" s="617"/>
      <c r="G1189" s="616"/>
    </row>
    <row r="1190" spans="5:7">
      <c r="E1190" s="616"/>
      <c r="F1190" s="617"/>
      <c r="G1190" s="616"/>
    </row>
    <row r="1191" spans="5:7">
      <c r="E1191" s="616"/>
      <c r="F1191" s="617"/>
      <c r="G1191" s="616"/>
    </row>
    <row r="1192" spans="5:7">
      <c r="E1192" s="616"/>
      <c r="F1192" s="617"/>
      <c r="G1192" s="616"/>
    </row>
    <row r="1193" spans="5:7">
      <c r="E1193" s="616"/>
      <c r="F1193" s="617"/>
      <c r="G1193" s="616"/>
    </row>
    <row r="1194" spans="5:7">
      <c r="E1194" s="616"/>
      <c r="F1194" s="617"/>
      <c r="G1194" s="616"/>
    </row>
    <row r="1195" spans="5:7">
      <c r="E1195" s="616"/>
      <c r="F1195" s="617"/>
      <c r="G1195" s="616"/>
    </row>
    <row r="1196" spans="5:7">
      <c r="E1196" s="616"/>
      <c r="F1196" s="617"/>
      <c r="G1196" s="616"/>
    </row>
    <row r="1197" spans="5:7">
      <c r="E1197" s="616"/>
      <c r="F1197" s="617"/>
      <c r="G1197" s="616"/>
    </row>
    <row r="1198" spans="5:7">
      <c r="E1198" s="616"/>
      <c r="F1198" s="617"/>
      <c r="G1198" s="616"/>
    </row>
    <row r="1199" spans="5:7">
      <c r="E1199" s="616"/>
      <c r="F1199" s="617"/>
      <c r="G1199" s="616"/>
    </row>
    <row r="1200" spans="5:7">
      <c r="E1200" s="616"/>
      <c r="F1200" s="617"/>
      <c r="G1200" s="616"/>
    </row>
    <row r="1201" spans="5:7">
      <c r="E1201" s="616"/>
      <c r="F1201" s="617"/>
      <c r="G1201" s="616"/>
    </row>
    <row r="1202" spans="5:7">
      <c r="E1202" s="616"/>
      <c r="F1202" s="617"/>
      <c r="G1202" s="616"/>
    </row>
    <row r="1203" spans="5:7">
      <c r="E1203" s="616"/>
      <c r="F1203" s="617"/>
      <c r="G1203" s="616"/>
    </row>
    <row r="1204" spans="5:7">
      <c r="E1204" s="616"/>
      <c r="F1204" s="617"/>
      <c r="G1204" s="616"/>
    </row>
    <row r="1205" spans="5:7">
      <c r="E1205" s="616"/>
      <c r="F1205" s="617"/>
      <c r="G1205" s="616"/>
    </row>
    <row r="1206" spans="5:7">
      <c r="E1206" s="616"/>
      <c r="F1206" s="617"/>
      <c r="G1206" s="616"/>
    </row>
    <row r="1207" spans="5:7">
      <c r="E1207" s="616"/>
      <c r="F1207" s="617"/>
      <c r="G1207" s="616"/>
    </row>
    <row r="1208" spans="5:7">
      <c r="E1208" s="616"/>
      <c r="F1208" s="617"/>
      <c r="G1208" s="616"/>
    </row>
    <row r="1209" spans="5:7">
      <c r="E1209" s="616"/>
      <c r="F1209" s="617"/>
      <c r="G1209" s="616"/>
    </row>
    <row r="1210" spans="5:7">
      <c r="E1210" s="616"/>
      <c r="F1210" s="617"/>
      <c r="G1210" s="616"/>
    </row>
    <row r="1211" spans="5:7">
      <c r="E1211" s="616"/>
      <c r="F1211" s="617"/>
      <c r="G1211" s="616"/>
    </row>
    <row r="1212" spans="5:7">
      <c r="E1212" s="616"/>
      <c r="F1212" s="617"/>
      <c r="G1212" s="616"/>
    </row>
    <row r="1213" spans="5:7">
      <c r="E1213" s="616"/>
      <c r="F1213" s="617"/>
      <c r="G1213" s="616"/>
    </row>
    <row r="1214" spans="5:7">
      <c r="E1214" s="616"/>
      <c r="F1214" s="617"/>
      <c r="G1214" s="616"/>
    </row>
    <row r="1215" spans="5:7">
      <c r="E1215" s="616"/>
      <c r="F1215" s="617"/>
      <c r="G1215" s="616"/>
    </row>
    <row r="1216" spans="5:7">
      <c r="E1216" s="616"/>
      <c r="F1216" s="617"/>
      <c r="G1216" s="616"/>
    </row>
    <row r="1217" spans="5:7">
      <c r="E1217" s="616"/>
      <c r="F1217" s="617"/>
      <c r="G1217" s="616"/>
    </row>
    <row r="1218" spans="5:7">
      <c r="E1218" s="616"/>
      <c r="F1218" s="617"/>
      <c r="G1218" s="616"/>
    </row>
    <row r="1219" spans="5:7">
      <c r="E1219" s="616"/>
      <c r="F1219" s="617"/>
      <c r="G1219" s="616"/>
    </row>
    <row r="1220" spans="5:7">
      <c r="E1220" s="616"/>
      <c r="F1220" s="617"/>
      <c r="G1220" s="616"/>
    </row>
    <row r="1221" spans="5:7">
      <c r="E1221" s="616"/>
      <c r="F1221" s="617"/>
      <c r="G1221" s="616"/>
    </row>
    <row r="1222" spans="5:7">
      <c r="E1222" s="616"/>
      <c r="F1222" s="617"/>
      <c r="G1222" s="616"/>
    </row>
    <row r="1223" spans="5:7">
      <c r="E1223" s="616"/>
      <c r="F1223" s="617"/>
      <c r="G1223" s="616"/>
    </row>
    <row r="1224" spans="5:7">
      <c r="E1224" s="616"/>
      <c r="F1224" s="617"/>
      <c r="G1224" s="616"/>
    </row>
    <row r="1225" spans="5:7">
      <c r="E1225" s="616"/>
      <c r="F1225" s="617"/>
      <c r="G1225" s="616"/>
    </row>
    <row r="1226" spans="5:7">
      <c r="E1226" s="616"/>
      <c r="F1226" s="617"/>
      <c r="G1226" s="616"/>
    </row>
    <row r="1227" spans="5:7">
      <c r="E1227" s="616"/>
      <c r="F1227" s="617"/>
      <c r="G1227" s="616"/>
    </row>
    <row r="1228" spans="5:7">
      <c r="E1228" s="616"/>
      <c r="F1228" s="617"/>
      <c r="G1228" s="616"/>
    </row>
    <row r="1229" spans="5:7">
      <c r="E1229" s="616"/>
      <c r="F1229" s="617"/>
      <c r="G1229" s="616"/>
    </row>
    <row r="1230" spans="5:7">
      <c r="E1230" s="616"/>
      <c r="F1230" s="617"/>
      <c r="G1230" s="616"/>
    </row>
    <row r="1231" spans="5:7">
      <c r="E1231" s="616"/>
      <c r="F1231" s="617"/>
      <c r="G1231" s="616"/>
    </row>
    <row r="1232" spans="5:7">
      <c r="E1232" s="616"/>
      <c r="F1232" s="617"/>
      <c r="G1232" s="616"/>
    </row>
    <row r="1233" spans="5:7">
      <c r="E1233" s="616"/>
      <c r="F1233" s="617"/>
      <c r="G1233" s="616"/>
    </row>
    <row r="1234" spans="5:7">
      <c r="E1234" s="616"/>
      <c r="F1234" s="617"/>
      <c r="G1234" s="616"/>
    </row>
    <row r="1235" spans="5:7">
      <c r="E1235" s="616"/>
      <c r="F1235" s="617"/>
      <c r="G1235" s="616"/>
    </row>
    <row r="1236" spans="5:7">
      <c r="E1236" s="616"/>
      <c r="F1236" s="617"/>
      <c r="G1236" s="616"/>
    </row>
    <row r="1237" spans="5:7">
      <c r="E1237" s="616"/>
      <c r="F1237" s="617"/>
      <c r="G1237" s="616"/>
    </row>
    <row r="1238" spans="5:7">
      <c r="E1238" s="616"/>
      <c r="F1238" s="617"/>
      <c r="G1238" s="616"/>
    </row>
    <row r="1239" spans="5:7">
      <c r="E1239" s="616"/>
      <c r="F1239" s="617"/>
      <c r="G1239" s="616"/>
    </row>
    <row r="1240" spans="5:7">
      <c r="E1240" s="616"/>
      <c r="F1240" s="617"/>
      <c r="G1240" s="616"/>
    </row>
    <row r="1241" spans="5:7">
      <c r="E1241" s="616"/>
      <c r="F1241" s="617"/>
      <c r="G1241" s="616"/>
    </row>
    <row r="1242" spans="5:7">
      <c r="E1242" s="616"/>
      <c r="F1242" s="617"/>
      <c r="G1242" s="616"/>
    </row>
    <row r="1243" spans="5:7">
      <c r="E1243" s="616"/>
      <c r="F1243" s="617"/>
      <c r="G1243" s="616"/>
    </row>
    <row r="1244" spans="5:7">
      <c r="E1244" s="616"/>
      <c r="F1244" s="617"/>
      <c r="G1244" s="616"/>
    </row>
    <row r="1245" spans="5:7">
      <c r="E1245" s="616"/>
      <c r="F1245" s="617"/>
      <c r="G1245" s="616"/>
    </row>
    <row r="1246" spans="5:7">
      <c r="E1246" s="616"/>
      <c r="F1246" s="617"/>
      <c r="G1246" s="616"/>
    </row>
    <row r="1247" spans="5:7">
      <c r="E1247" s="616"/>
      <c r="F1247" s="617"/>
      <c r="G1247" s="616"/>
    </row>
    <row r="1248" spans="5:7">
      <c r="E1248" s="616"/>
      <c r="F1248" s="617"/>
      <c r="G1248" s="616"/>
    </row>
    <row r="1249" spans="5:7">
      <c r="E1249" s="616"/>
      <c r="F1249" s="617"/>
      <c r="G1249" s="616"/>
    </row>
    <row r="1250" spans="5:7">
      <c r="E1250" s="616"/>
      <c r="F1250" s="617"/>
      <c r="G1250" s="616"/>
    </row>
    <row r="1251" spans="5:7">
      <c r="E1251" s="616"/>
      <c r="F1251" s="617"/>
      <c r="G1251" s="616"/>
    </row>
    <row r="1252" spans="5:7">
      <c r="E1252" s="616"/>
      <c r="F1252" s="617"/>
      <c r="G1252" s="616"/>
    </row>
    <row r="1253" spans="5:7">
      <c r="E1253" s="616"/>
      <c r="F1253" s="617"/>
      <c r="G1253" s="616"/>
    </row>
    <row r="1254" spans="5:7">
      <c r="E1254" s="616"/>
      <c r="F1254" s="617"/>
      <c r="G1254" s="616"/>
    </row>
    <row r="1255" spans="5:7">
      <c r="E1255" s="616"/>
      <c r="F1255" s="617"/>
      <c r="G1255" s="616"/>
    </row>
    <row r="1256" spans="5:7">
      <c r="E1256" s="616"/>
      <c r="F1256" s="617"/>
      <c r="G1256" s="616"/>
    </row>
    <row r="1257" spans="5:7">
      <c r="E1257" s="616"/>
      <c r="F1257" s="617"/>
      <c r="G1257" s="616"/>
    </row>
    <row r="1258" spans="5:7">
      <c r="E1258" s="616"/>
      <c r="F1258" s="617"/>
      <c r="G1258" s="616"/>
    </row>
    <row r="1259" spans="5:7">
      <c r="E1259" s="616"/>
      <c r="F1259" s="617"/>
      <c r="G1259" s="616"/>
    </row>
    <row r="1260" spans="5:7">
      <c r="E1260" s="616"/>
      <c r="F1260" s="617"/>
      <c r="G1260" s="616"/>
    </row>
    <row r="1261" spans="5:7">
      <c r="E1261" s="616"/>
      <c r="F1261" s="617"/>
      <c r="G1261" s="616"/>
    </row>
    <row r="1262" spans="5:7">
      <c r="E1262" s="616"/>
      <c r="F1262" s="617"/>
      <c r="G1262" s="616"/>
    </row>
    <row r="1263" spans="5:7">
      <c r="E1263" s="616"/>
      <c r="F1263" s="617"/>
      <c r="G1263" s="616"/>
    </row>
    <row r="1264" spans="5:7">
      <c r="E1264" s="616"/>
      <c r="F1264" s="617"/>
      <c r="G1264" s="616"/>
    </row>
    <row r="1265" spans="5:7">
      <c r="E1265" s="616"/>
      <c r="F1265" s="617"/>
      <c r="G1265" s="616"/>
    </row>
    <row r="1266" spans="5:7">
      <c r="E1266" s="616"/>
      <c r="F1266" s="617"/>
      <c r="G1266" s="616"/>
    </row>
    <row r="1267" spans="5:7">
      <c r="E1267" s="616"/>
      <c r="F1267" s="617"/>
      <c r="G1267" s="616"/>
    </row>
    <row r="1268" spans="5:7">
      <c r="E1268" s="616"/>
      <c r="F1268" s="617"/>
      <c r="G1268" s="616"/>
    </row>
    <row r="1269" spans="5:7">
      <c r="E1269" s="616"/>
      <c r="F1269" s="617"/>
      <c r="G1269" s="616"/>
    </row>
    <row r="1270" spans="5:7">
      <c r="E1270" s="616"/>
      <c r="F1270" s="617"/>
      <c r="G1270" s="616"/>
    </row>
    <row r="1271" spans="5:7">
      <c r="E1271" s="616"/>
      <c r="F1271" s="617"/>
      <c r="G1271" s="616"/>
    </row>
    <row r="1272" spans="5:7">
      <c r="E1272" s="616"/>
      <c r="F1272" s="617"/>
      <c r="G1272" s="616"/>
    </row>
    <row r="1273" spans="5:7">
      <c r="E1273" s="616"/>
      <c r="F1273" s="617"/>
      <c r="G1273" s="616"/>
    </row>
    <row r="1274" spans="5:7">
      <c r="E1274" s="616"/>
      <c r="F1274" s="617"/>
      <c r="G1274" s="616"/>
    </row>
    <row r="1275" spans="5:7">
      <c r="E1275" s="616"/>
      <c r="F1275" s="617"/>
      <c r="G1275" s="616"/>
    </row>
    <row r="1276" spans="5:7">
      <c r="E1276" s="616"/>
      <c r="F1276" s="617"/>
      <c r="G1276" s="616"/>
    </row>
    <row r="1277" spans="5:7">
      <c r="E1277" s="616"/>
      <c r="F1277" s="617"/>
      <c r="G1277" s="616"/>
    </row>
    <row r="1278" spans="5:7">
      <c r="E1278" s="616"/>
      <c r="F1278" s="617"/>
      <c r="G1278" s="616"/>
    </row>
    <row r="1279" spans="5:7">
      <c r="E1279" s="616"/>
      <c r="F1279" s="617"/>
      <c r="G1279" s="616"/>
    </row>
    <row r="1280" spans="5:7">
      <c r="E1280" s="616"/>
      <c r="F1280" s="617"/>
      <c r="G1280" s="616"/>
    </row>
    <row r="1281" spans="5:7">
      <c r="E1281" s="616"/>
      <c r="F1281" s="617"/>
      <c r="G1281" s="616"/>
    </row>
    <row r="1282" spans="5:7">
      <c r="E1282" s="616"/>
      <c r="F1282" s="617"/>
      <c r="G1282" s="616"/>
    </row>
    <row r="1283" spans="5:7">
      <c r="E1283" s="616"/>
      <c r="F1283" s="617"/>
      <c r="G1283" s="616"/>
    </row>
    <row r="1284" spans="5:7">
      <c r="E1284" s="616"/>
      <c r="F1284" s="617"/>
      <c r="G1284" s="616"/>
    </row>
    <row r="1285" spans="5:7">
      <c r="E1285" s="616"/>
      <c r="F1285" s="617"/>
      <c r="G1285" s="616"/>
    </row>
    <row r="1286" spans="5:7">
      <c r="E1286" s="616"/>
      <c r="F1286" s="617"/>
      <c r="G1286" s="616"/>
    </row>
    <row r="1287" spans="5:7">
      <c r="E1287" s="616"/>
      <c r="F1287" s="617"/>
      <c r="G1287" s="616"/>
    </row>
    <row r="1288" spans="5:7">
      <c r="E1288" s="616"/>
      <c r="F1288" s="617"/>
      <c r="G1288" s="616"/>
    </row>
    <row r="1289" spans="5:7">
      <c r="E1289" s="616"/>
      <c r="F1289" s="617"/>
      <c r="G1289" s="616"/>
    </row>
    <row r="1290" spans="5:7">
      <c r="E1290" s="616"/>
      <c r="F1290" s="617"/>
      <c r="G1290" s="616"/>
    </row>
    <row r="1291" spans="5:7">
      <c r="E1291" s="616"/>
      <c r="F1291" s="617"/>
      <c r="G1291" s="616"/>
    </row>
    <row r="1292" spans="5:7">
      <c r="E1292" s="616"/>
      <c r="F1292" s="617"/>
      <c r="G1292" s="616"/>
    </row>
    <row r="1293" spans="5:7">
      <c r="E1293" s="616"/>
      <c r="F1293" s="617"/>
      <c r="G1293" s="616"/>
    </row>
    <row r="1294" spans="5:7">
      <c r="E1294" s="616"/>
      <c r="F1294" s="617"/>
      <c r="G1294" s="616"/>
    </row>
    <row r="1295" spans="5:7">
      <c r="E1295" s="616"/>
      <c r="F1295" s="617"/>
      <c r="G1295" s="616"/>
    </row>
    <row r="1296" spans="5:7">
      <c r="E1296" s="616"/>
      <c r="F1296" s="617"/>
      <c r="G1296" s="616"/>
    </row>
    <row r="1297" spans="5:7">
      <c r="E1297" s="616"/>
      <c r="F1297" s="617"/>
      <c r="G1297" s="616"/>
    </row>
    <row r="1298" spans="5:7">
      <c r="E1298" s="616"/>
      <c r="F1298" s="617"/>
      <c r="G1298" s="616"/>
    </row>
    <row r="1299" spans="5:7">
      <c r="E1299" s="616"/>
      <c r="F1299" s="617"/>
      <c r="G1299" s="616"/>
    </row>
    <row r="1300" spans="5:7">
      <c r="E1300" s="616"/>
      <c r="F1300" s="617"/>
      <c r="G1300" s="616"/>
    </row>
    <row r="1301" spans="5:7">
      <c r="E1301" s="616"/>
      <c r="F1301" s="617"/>
      <c r="G1301" s="616"/>
    </row>
    <row r="1302" spans="5:7">
      <c r="E1302" s="616"/>
      <c r="F1302" s="617"/>
      <c r="G1302" s="616"/>
    </row>
    <row r="1303" spans="5:7">
      <c r="E1303" s="616"/>
      <c r="F1303" s="617"/>
      <c r="G1303" s="616"/>
    </row>
    <row r="1304" spans="5:7">
      <c r="E1304" s="616"/>
      <c r="F1304" s="617"/>
      <c r="G1304" s="616"/>
    </row>
    <row r="1305" spans="5:7">
      <c r="E1305" s="616"/>
      <c r="F1305" s="617"/>
      <c r="G1305" s="616"/>
    </row>
    <row r="1306" spans="5:7">
      <c r="E1306" s="616"/>
      <c r="F1306" s="617"/>
      <c r="G1306" s="616"/>
    </row>
    <row r="1307" spans="5:7">
      <c r="E1307" s="616"/>
      <c r="F1307" s="617"/>
      <c r="G1307" s="616"/>
    </row>
    <row r="1308" spans="5:7">
      <c r="E1308" s="616"/>
      <c r="F1308" s="617"/>
      <c r="G1308" s="616"/>
    </row>
    <row r="1309" spans="5:7">
      <c r="E1309" s="616"/>
      <c r="F1309" s="617"/>
      <c r="G1309" s="616"/>
    </row>
    <row r="1310" spans="5:7">
      <c r="E1310" s="616"/>
      <c r="F1310" s="617"/>
      <c r="G1310" s="616"/>
    </row>
    <row r="1311" spans="5:7">
      <c r="E1311" s="616"/>
      <c r="F1311" s="617"/>
      <c r="G1311" s="616"/>
    </row>
    <row r="1312" spans="5:7">
      <c r="E1312" s="616"/>
      <c r="F1312" s="617"/>
      <c r="G1312" s="616"/>
    </row>
    <row r="1313" spans="5:7">
      <c r="E1313" s="616"/>
      <c r="F1313" s="617"/>
      <c r="G1313" s="616"/>
    </row>
    <row r="1314" spans="5:7">
      <c r="E1314" s="616"/>
      <c r="F1314" s="617"/>
      <c r="G1314" s="616"/>
    </row>
    <row r="1315" spans="5:7">
      <c r="E1315" s="616"/>
      <c r="F1315" s="617"/>
      <c r="G1315" s="616"/>
    </row>
    <row r="1316" spans="5:7">
      <c r="E1316" s="616"/>
      <c r="F1316" s="617"/>
      <c r="G1316" s="616"/>
    </row>
    <row r="1317" spans="5:7">
      <c r="E1317" s="616"/>
      <c r="F1317" s="617"/>
      <c r="G1317" s="616"/>
    </row>
    <row r="1318" spans="5:7">
      <c r="E1318" s="616"/>
      <c r="F1318" s="617"/>
      <c r="G1318" s="616"/>
    </row>
    <row r="1319" spans="5:7">
      <c r="E1319" s="616"/>
      <c r="F1319" s="617"/>
      <c r="G1319" s="616"/>
    </row>
    <row r="1320" spans="5:7">
      <c r="E1320" s="616"/>
      <c r="F1320" s="617"/>
      <c r="G1320" s="616"/>
    </row>
    <row r="1321" spans="5:7">
      <c r="E1321" s="616"/>
      <c r="F1321" s="617"/>
      <c r="G1321" s="616"/>
    </row>
    <row r="1322" spans="5:7">
      <c r="E1322" s="616"/>
      <c r="F1322" s="617"/>
      <c r="G1322" s="616"/>
    </row>
    <row r="1323" spans="5:7">
      <c r="E1323" s="616"/>
      <c r="F1323" s="617"/>
      <c r="G1323" s="616"/>
    </row>
    <row r="1324" spans="5:7">
      <c r="E1324" s="616"/>
      <c r="F1324" s="617"/>
      <c r="G1324" s="616"/>
    </row>
    <row r="1325" spans="5:7">
      <c r="E1325" s="616"/>
      <c r="F1325" s="617"/>
      <c r="G1325" s="616"/>
    </row>
    <row r="1326" spans="5:7">
      <c r="E1326" s="616"/>
      <c r="F1326" s="617"/>
      <c r="G1326" s="616"/>
    </row>
    <row r="1327" spans="5:7">
      <c r="E1327" s="616"/>
      <c r="F1327" s="617"/>
      <c r="G1327" s="616"/>
    </row>
    <row r="1328" spans="5:7">
      <c r="E1328" s="616"/>
      <c r="F1328" s="617"/>
      <c r="G1328" s="616"/>
    </row>
    <row r="1329" spans="5:7">
      <c r="E1329" s="616"/>
      <c r="F1329" s="617"/>
      <c r="G1329" s="616"/>
    </row>
    <row r="1330" spans="5:7">
      <c r="E1330" s="616"/>
      <c r="F1330" s="617"/>
      <c r="G1330" s="616"/>
    </row>
    <row r="1331" spans="5:7">
      <c r="E1331" s="616"/>
      <c r="F1331" s="617"/>
      <c r="G1331" s="616"/>
    </row>
    <row r="1332" spans="5:7">
      <c r="E1332" s="616"/>
      <c r="F1332" s="617"/>
      <c r="G1332" s="616"/>
    </row>
    <row r="1333" spans="5:7">
      <c r="E1333" s="616"/>
      <c r="F1333" s="617"/>
      <c r="G1333" s="616"/>
    </row>
    <row r="1334" spans="5:7">
      <c r="E1334" s="616"/>
      <c r="F1334" s="617"/>
      <c r="G1334" s="616"/>
    </row>
    <row r="1335" spans="5:7">
      <c r="E1335" s="616"/>
      <c r="F1335" s="617"/>
      <c r="G1335" s="616"/>
    </row>
    <row r="1336" spans="5:7">
      <c r="E1336" s="616"/>
      <c r="F1336" s="617"/>
      <c r="G1336" s="616"/>
    </row>
    <row r="1337" spans="5:7">
      <c r="E1337" s="616"/>
      <c r="F1337" s="617"/>
      <c r="G1337" s="616"/>
    </row>
    <row r="1338" spans="5:7">
      <c r="E1338" s="616"/>
      <c r="F1338" s="617"/>
      <c r="G1338" s="616"/>
    </row>
    <row r="1339" spans="5:7">
      <c r="E1339" s="616"/>
      <c r="F1339" s="617"/>
      <c r="G1339" s="616"/>
    </row>
    <row r="1340" spans="5:7">
      <c r="E1340" s="616"/>
      <c r="F1340" s="617"/>
      <c r="G1340" s="616"/>
    </row>
    <row r="1341" spans="5:7">
      <c r="E1341" s="616"/>
      <c r="F1341" s="617"/>
      <c r="G1341" s="616"/>
    </row>
    <row r="1342" spans="5:7">
      <c r="E1342" s="616"/>
      <c r="F1342" s="617"/>
      <c r="G1342" s="616"/>
    </row>
    <row r="1343" spans="5:7">
      <c r="E1343" s="616"/>
      <c r="F1343" s="617"/>
      <c r="G1343" s="616"/>
    </row>
    <row r="1344" spans="5:7">
      <c r="E1344" s="616"/>
      <c r="F1344" s="617"/>
      <c r="G1344" s="616"/>
    </row>
    <row r="1345" spans="5:7">
      <c r="E1345" s="616"/>
      <c r="F1345" s="617"/>
      <c r="G1345" s="616"/>
    </row>
    <row r="1346" spans="5:7">
      <c r="E1346" s="616"/>
      <c r="F1346" s="617"/>
      <c r="G1346" s="616"/>
    </row>
    <row r="1347" spans="5:7">
      <c r="E1347" s="616"/>
      <c r="F1347" s="617"/>
      <c r="G1347" s="616"/>
    </row>
    <row r="1348" spans="5:7">
      <c r="E1348" s="616"/>
      <c r="F1348" s="617"/>
      <c r="G1348" s="616"/>
    </row>
    <row r="1349" spans="5:7">
      <c r="E1349" s="616"/>
      <c r="F1349" s="617"/>
      <c r="G1349" s="616"/>
    </row>
    <row r="1350" spans="5:7">
      <c r="E1350" s="616"/>
      <c r="F1350" s="617"/>
      <c r="G1350" s="616"/>
    </row>
    <row r="1351" spans="5:7">
      <c r="E1351" s="616"/>
      <c r="F1351" s="617"/>
      <c r="G1351" s="616"/>
    </row>
    <row r="1352" spans="5:7">
      <c r="E1352" s="616"/>
      <c r="F1352" s="617"/>
      <c r="G1352" s="616"/>
    </row>
    <row r="1353" spans="5:7">
      <c r="E1353" s="616"/>
      <c r="F1353" s="617"/>
      <c r="G1353" s="616"/>
    </row>
    <row r="1354" spans="5:7">
      <c r="E1354" s="616"/>
      <c r="F1354" s="617"/>
      <c r="G1354" s="616"/>
    </row>
    <row r="1355" spans="5:7">
      <c r="E1355" s="616"/>
      <c r="F1355" s="617"/>
      <c r="G1355" s="616"/>
    </row>
    <row r="1356" spans="5:7">
      <c r="E1356" s="616"/>
      <c r="F1356" s="617"/>
      <c r="G1356" s="616"/>
    </row>
    <row r="1357" spans="5:7">
      <c r="E1357" s="616"/>
      <c r="F1357" s="617"/>
      <c r="G1357" s="616"/>
    </row>
    <row r="1358" spans="5:7">
      <c r="E1358" s="616"/>
      <c r="F1358" s="617"/>
      <c r="G1358" s="616"/>
    </row>
    <row r="1359" spans="5:7">
      <c r="E1359" s="616"/>
      <c r="F1359" s="617"/>
      <c r="G1359" s="616"/>
    </row>
    <row r="1360" spans="5:7">
      <c r="E1360" s="616"/>
      <c r="F1360" s="617"/>
      <c r="G1360" s="616"/>
    </row>
    <row r="1361" spans="5:7">
      <c r="E1361" s="616"/>
      <c r="F1361" s="617"/>
      <c r="G1361" s="616"/>
    </row>
    <row r="1362" spans="5:7">
      <c r="E1362" s="616"/>
      <c r="F1362" s="617"/>
      <c r="G1362" s="616"/>
    </row>
    <row r="1363" spans="5:7">
      <c r="E1363" s="616"/>
      <c r="F1363" s="617"/>
      <c r="G1363" s="616"/>
    </row>
    <row r="1364" spans="5:7">
      <c r="E1364" s="616"/>
      <c r="F1364" s="617"/>
      <c r="G1364" s="616"/>
    </row>
    <row r="1365" spans="5:7">
      <c r="E1365" s="616"/>
      <c r="F1365" s="617"/>
      <c r="G1365" s="616"/>
    </row>
    <row r="1366" spans="5:7">
      <c r="E1366" s="616"/>
      <c r="F1366" s="617"/>
      <c r="G1366" s="616"/>
    </row>
    <row r="1367" spans="5:7">
      <c r="E1367" s="616"/>
      <c r="F1367" s="617"/>
      <c r="G1367" s="616"/>
    </row>
    <row r="1368" spans="5:7">
      <c r="E1368" s="616"/>
      <c r="F1368" s="617"/>
      <c r="G1368" s="616"/>
    </row>
    <row r="1369" spans="5:7">
      <c r="E1369" s="616"/>
      <c r="F1369" s="617"/>
      <c r="G1369" s="616"/>
    </row>
    <row r="1370" spans="5:7">
      <c r="E1370" s="616"/>
      <c r="F1370" s="617"/>
      <c r="G1370" s="616"/>
    </row>
    <row r="1371" spans="5:7">
      <c r="E1371" s="616"/>
      <c r="F1371" s="617"/>
      <c r="G1371" s="616"/>
    </row>
    <row r="1372" spans="5:7">
      <c r="E1372" s="616"/>
      <c r="F1372" s="617"/>
      <c r="G1372" s="616"/>
    </row>
    <row r="1373" spans="5:7">
      <c r="E1373" s="616"/>
      <c r="F1373" s="617"/>
      <c r="G1373" s="616"/>
    </row>
    <row r="1374" spans="5:7">
      <c r="E1374" s="616"/>
      <c r="F1374" s="617"/>
      <c r="G1374" s="616"/>
    </row>
    <row r="1375" spans="5:7">
      <c r="E1375" s="616"/>
      <c r="F1375" s="617"/>
      <c r="G1375" s="616"/>
    </row>
    <row r="1376" spans="5:7">
      <c r="E1376" s="616"/>
      <c r="F1376" s="617"/>
      <c r="G1376" s="616"/>
    </row>
    <row r="1377" spans="5:7">
      <c r="E1377" s="616"/>
      <c r="F1377" s="617"/>
      <c r="G1377" s="616"/>
    </row>
    <row r="1378" spans="5:7">
      <c r="E1378" s="616"/>
      <c r="F1378" s="617"/>
      <c r="G1378" s="616"/>
    </row>
    <row r="1379" spans="5:7">
      <c r="E1379" s="616"/>
      <c r="F1379" s="617"/>
      <c r="G1379" s="616"/>
    </row>
    <row r="1380" spans="5:7">
      <c r="E1380" s="616"/>
      <c r="F1380" s="617"/>
      <c r="G1380" s="616"/>
    </row>
    <row r="1381" spans="5:7">
      <c r="E1381" s="616"/>
      <c r="F1381" s="617"/>
      <c r="G1381" s="616"/>
    </row>
    <row r="1382" spans="5:7">
      <c r="E1382" s="616"/>
      <c r="F1382" s="617"/>
      <c r="G1382" s="616"/>
    </row>
    <row r="1383" spans="5:7">
      <c r="E1383" s="616"/>
      <c r="F1383" s="617"/>
      <c r="G1383" s="616"/>
    </row>
    <row r="1384" spans="5:7">
      <c r="E1384" s="616"/>
      <c r="F1384" s="617"/>
      <c r="G1384" s="616"/>
    </row>
    <row r="1385" spans="5:7">
      <c r="E1385" s="616"/>
      <c r="F1385" s="617"/>
      <c r="G1385" s="616"/>
    </row>
    <row r="1386" spans="5:7">
      <c r="E1386" s="616"/>
      <c r="F1386" s="617"/>
      <c r="G1386" s="616"/>
    </row>
    <row r="1387" spans="5:7">
      <c r="E1387" s="616"/>
      <c r="F1387" s="617"/>
      <c r="G1387" s="616"/>
    </row>
    <row r="1388" spans="5:7">
      <c r="E1388" s="616"/>
      <c r="F1388" s="617"/>
      <c r="G1388" s="616"/>
    </row>
    <row r="1389" spans="5:7">
      <c r="E1389" s="616"/>
      <c r="F1389" s="617"/>
      <c r="G1389" s="616"/>
    </row>
    <row r="1390" spans="5:7">
      <c r="E1390" s="616"/>
      <c r="F1390" s="617"/>
      <c r="G1390" s="616"/>
    </row>
    <row r="1391" spans="5:7">
      <c r="E1391" s="616"/>
      <c r="F1391" s="617"/>
      <c r="G1391" s="616"/>
    </row>
    <row r="1392" spans="5:7">
      <c r="E1392" s="616"/>
      <c r="F1392" s="617"/>
      <c r="G1392" s="616"/>
    </row>
    <row r="1393" spans="5:7">
      <c r="E1393" s="616"/>
      <c r="F1393" s="617"/>
      <c r="G1393" s="616"/>
    </row>
    <row r="1394" spans="5:7">
      <c r="E1394" s="616"/>
      <c r="F1394" s="617"/>
      <c r="G1394" s="616"/>
    </row>
    <row r="1395" spans="5:7">
      <c r="E1395" s="616"/>
      <c r="F1395" s="617"/>
      <c r="G1395" s="616"/>
    </row>
    <row r="1396" spans="5:7">
      <c r="E1396" s="616"/>
      <c r="F1396" s="617"/>
      <c r="G1396" s="616"/>
    </row>
    <row r="1397" spans="5:7">
      <c r="E1397" s="616"/>
      <c r="F1397" s="617"/>
      <c r="G1397" s="616"/>
    </row>
    <row r="1398" spans="5:7">
      <c r="E1398" s="616"/>
      <c r="F1398" s="617"/>
      <c r="G1398" s="616"/>
    </row>
    <row r="1399" spans="5:7">
      <c r="E1399" s="616"/>
      <c r="F1399" s="617"/>
      <c r="G1399" s="616"/>
    </row>
    <row r="1400" spans="5:7">
      <c r="E1400" s="616"/>
      <c r="F1400" s="617"/>
      <c r="G1400" s="616"/>
    </row>
    <row r="1401" spans="5:7">
      <c r="E1401" s="616"/>
      <c r="F1401" s="617"/>
      <c r="G1401" s="616"/>
    </row>
    <row r="1402" spans="5:7">
      <c r="E1402" s="616"/>
      <c r="F1402" s="617"/>
      <c r="G1402" s="616"/>
    </row>
    <row r="1403" spans="5:7">
      <c r="E1403" s="616"/>
      <c r="F1403" s="617"/>
      <c r="G1403" s="616"/>
    </row>
    <row r="1404" spans="5:7">
      <c r="E1404" s="616"/>
      <c r="F1404" s="617"/>
      <c r="G1404" s="616"/>
    </row>
    <row r="1405" spans="5:7">
      <c r="E1405" s="616"/>
      <c r="F1405" s="617"/>
      <c r="G1405" s="616"/>
    </row>
    <row r="1406" spans="5:7">
      <c r="E1406" s="616"/>
      <c r="F1406" s="617"/>
      <c r="G1406" s="616"/>
    </row>
    <row r="1407" spans="5:7">
      <c r="E1407" s="616"/>
      <c r="F1407" s="617"/>
      <c r="G1407" s="616"/>
    </row>
    <row r="1408" spans="5:7">
      <c r="E1408" s="616"/>
      <c r="F1408" s="617"/>
      <c r="G1408" s="616"/>
    </row>
    <row r="1409" spans="5:7">
      <c r="E1409" s="616"/>
      <c r="F1409" s="617"/>
      <c r="G1409" s="616"/>
    </row>
    <row r="1410" spans="5:7">
      <c r="E1410" s="616"/>
      <c r="F1410" s="617"/>
      <c r="G1410" s="616"/>
    </row>
    <row r="1411" spans="5:7">
      <c r="E1411" s="616"/>
      <c r="F1411" s="617"/>
      <c r="G1411" s="616"/>
    </row>
    <row r="1412" spans="5:7">
      <c r="E1412" s="616"/>
      <c r="F1412" s="617"/>
      <c r="G1412" s="616"/>
    </row>
    <row r="1413" spans="5:7">
      <c r="E1413" s="616"/>
      <c r="F1413" s="617"/>
      <c r="G1413" s="616"/>
    </row>
    <row r="1414" spans="5:7">
      <c r="E1414" s="616"/>
      <c r="F1414" s="617"/>
      <c r="G1414" s="616"/>
    </row>
    <row r="1415" spans="5:7">
      <c r="E1415" s="616"/>
      <c r="F1415" s="617"/>
      <c r="G1415" s="616"/>
    </row>
    <row r="1416" spans="5:7">
      <c r="E1416" s="616"/>
      <c r="F1416" s="617"/>
      <c r="G1416" s="616"/>
    </row>
    <row r="1417" spans="5:7">
      <c r="E1417" s="616"/>
      <c r="F1417" s="617"/>
      <c r="G1417" s="616"/>
    </row>
    <row r="1418" spans="5:7">
      <c r="E1418" s="616"/>
      <c r="F1418" s="617"/>
      <c r="G1418" s="616"/>
    </row>
    <row r="1419" spans="5:7">
      <c r="E1419" s="616"/>
      <c r="F1419" s="617"/>
      <c r="G1419" s="616"/>
    </row>
    <row r="1420" spans="5:7">
      <c r="E1420" s="616"/>
      <c r="F1420" s="617"/>
      <c r="G1420" s="616"/>
    </row>
    <row r="1421" spans="5:7">
      <c r="E1421" s="616"/>
      <c r="F1421" s="617"/>
      <c r="G1421" s="616"/>
    </row>
    <row r="1422" spans="5:7">
      <c r="E1422" s="616"/>
      <c r="F1422" s="617"/>
      <c r="G1422" s="616"/>
    </row>
    <row r="1423" spans="5:7">
      <c r="E1423" s="616"/>
      <c r="F1423" s="617"/>
      <c r="G1423" s="616"/>
    </row>
    <row r="1424" spans="5:7">
      <c r="E1424" s="616"/>
      <c r="F1424" s="617"/>
      <c r="G1424" s="616"/>
    </row>
    <row r="1425" spans="5:7">
      <c r="E1425" s="616"/>
      <c r="F1425" s="617"/>
      <c r="G1425" s="616"/>
    </row>
    <row r="1426" spans="5:7">
      <c r="E1426" s="616"/>
      <c r="F1426" s="617"/>
      <c r="G1426" s="616"/>
    </row>
    <row r="1427" spans="5:7">
      <c r="E1427" s="616"/>
      <c r="F1427" s="617"/>
      <c r="G1427" s="616"/>
    </row>
    <row r="1428" spans="5:7">
      <c r="E1428" s="616"/>
      <c r="F1428" s="617"/>
      <c r="G1428" s="616"/>
    </row>
    <row r="1429" spans="5:7">
      <c r="E1429" s="616"/>
      <c r="F1429" s="617"/>
      <c r="G1429" s="616"/>
    </row>
    <row r="1430" spans="5:7">
      <c r="E1430" s="616"/>
      <c r="F1430" s="617"/>
      <c r="G1430" s="616"/>
    </row>
    <row r="1431" spans="5:7">
      <c r="E1431" s="616"/>
      <c r="F1431" s="617"/>
      <c r="G1431" s="616"/>
    </row>
    <row r="1432" spans="5:7">
      <c r="E1432" s="616"/>
      <c r="F1432" s="617"/>
      <c r="G1432" s="616"/>
    </row>
    <row r="1433" spans="5:7">
      <c r="E1433" s="616"/>
      <c r="F1433" s="617"/>
      <c r="G1433" s="616"/>
    </row>
    <row r="1434" spans="5:7">
      <c r="E1434" s="616"/>
      <c r="F1434" s="617"/>
      <c r="G1434" s="616"/>
    </row>
    <row r="1435" spans="5:7">
      <c r="E1435" s="616"/>
      <c r="F1435" s="617"/>
      <c r="G1435" s="616"/>
    </row>
    <row r="1436" spans="5:7">
      <c r="E1436" s="616"/>
      <c r="F1436" s="617"/>
      <c r="G1436" s="616"/>
    </row>
    <row r="1437" spans="5:7">
      <c r="E1437" s="616"/>
      <c r="F1437" s="617"/>
      <c r="G1437" s="616"/>
    </row>
    <row r="1438" spans="5:7">
      <c r="E1438" s="616"/>
      <c r="F1438" s="617"/>
      <c r="G1438" s="616"/>
    </row>
    <row r="1439" spans="5:7">
      <c r="E1439" s="616"/>
      <c r="F1439" s="617"/>
      <c r="G1439" s="616"/>
    </row>
    <row r="1440" spans="5:7">
      <c r="E1440" s="616"/>
      <c r="F1440" s="617"/>
      <c r="G1440" s="616"/>
    </row>
    <row r="1441" spans="5:7">
      <c r="E1441" s="616"/>
      <c r="F1441" s="617"/>
      <c r="G1441" s="616"/>
    </row>
    <row r="1442" spans="5:7">
      <c r="E1442" s="616"/>
      <c r="F1442" s="617"/>
      <c r="G1442" s="616"/>
    </row>
    <row r="1443" spans="5:7">
      <c r="E1443" s="616"/>
      <c r="F1443" s="617"/>
      <c r="G1443" s="616"/>
    </row>
    <row r="1444" spans="5:7">
      <c r="E1444" s="616"/>
      <c r="F1444" s="617"/>
      <c r="G1444" s="616"/>
    </row>
    <row r="1445" spans="5:7">
      <c r="E1445" s="616"/>
      <c r="F1445" s="617"/>
      <c r="G1445" s="616"/>
    </row>
    <row r="1446" spans="5:7">
      <c r="E1446" s="616"/>
      <c r="F1446" s="617"/>
      <c r="G1446" s="616"/>
    </row>
    <row r="1447" spans="5:7">
      <c r="E1447" s="616"/>
      <c r="F1447" s="617"/>
      <c r="G1447" s="616"/>
    </row>
    <row r="1448" spans="5:7">
      <c r="E1448" s="616"/>
      <c r="F1448" s="617"/>
      <c r="G1448" s="616"/>
    </row>
    <row r="1449" spans="5:7">
      <c r="E1449" s="616"/>
      <c r="F1449" s="617"/>
      <c r="G1449" s="616"/>
    </row>
    <row r="1450" spans="5:7">
      <c r="E1450" s="616"/>
      <c r="F1450" s="617"/>
      <c r="G1450" s="616"/>
    </row>
    <row r="1451" spans="5:7">
      <c r="E1451" s="616"/>
      <c r="F1451" s="617"/>
      <c r="G1451" s="616"/>
    </row>
    <row r="1452" spans="5:7">
      <c r="E1452" s="616"/>
      <c r="F1452" s="617"/>
      <c r="G1452" s="616"/>
    </row>
    <row r="1453" spans="5:7">
      <c r="E1453" s="616"/>
      <c r="F1453" s="617"/>
      <c r="G1453" s="616"/>
    </row>
    <row r="1454" spans="5:7">
      <c r="E1454" s="616"/>
      <c r="F1454" s="617"/>
      <c r="G1454" s="616"/>
    </row>
    <row r="1455" spans="5:7">
      <c r="E1455" s="616"/>
      <c r="F1455" s="617"/>
      <c r="G1455" s="616"/>
    </row>
    <row r="1456" spans="5:7">
      <c r="E1456" s="616"/>
      <c r="F1456" s="617"/>
      <c r="G1456" s="616"/>
    </row>
    <row r="1457" spans="5:7">
      <c r="E1457" s="616"/>
      <c r="F1457" s="617"/>
      <c r="G1457" s="616"/>
    </row>
    <row r="1458" spans="5:7">
      <c r="E1458" s="616"/>
      <c r="F1458" s="617"/>
      <c r="G1458" s="616"/>
    </row>
    <row r="1459" spans="5:7">
      <c r="E1459" s="616"/>
      <c r="F1459" s="617"/>
      <c r="G1459" s="616"/>
    </row>
    <row r="1460" spans="5:7">
      <c r="E1460" s="616"/>
      <c r="F1460" s="617"/>
      <c r="G1460" s="616"/>
    </row>
    <row r="1461" spans="5:7">
      <c r="E1461" s="616"/>
      <c r="F1461" s="617"/>
      <c r="G1461" s="616"/>
    </row>
    <row r="1462" spans="5:7">
      <c r="E1462" s="616"/>
      <c r="F1462" s="617"/>
      <c r="G1462" s="616"/>
    </row>
    <row r="1463" spans="5:7">
      <c r="E1463" s="616"/>
      <c r="F1463" s="617"/>
      <c r="G1463" s="616"/>
    </row>
    <row r="1464" spans="5:7">
      <c r="E1464" s="616"/>
      <c r="F1464" s="617"/>
      <c r="G1464" s="616"/>
    </row>
    <row r="1465" spans="5:7">
      <c r="E1465" s="616"/>
      <c r="F1465" s="617"/>
      <c r="G1465" s="616"/>
    </row>
    <row r="1466" spans="5:7">
      <c r="E1466" s="616"/>
      <c r="F1466" s="617"/>
      <c r="G1466" s="616"/>
    </row>
    <row r="1467" spans="5:7">
      <c r="E1467" s="616"/>
      <c r="F1467" s="617"/>
      <c r="G1467" s="616"/>
    </row>
    <row r="1468" spans="5:7">
      <c r="E1468" s="616"/>
      <c r="F1468" s="617"/>
      <c r="G1468" s="616"/>
    </row>
    <row r="1469" spans="5:7">
      <c r="E1469" s="616"/>
      <c r="F1469" s="617"/>
      <c r="G1469" s="616"/>
    </row>
    <row r="1470" spans="5:7">
      <c r="E1470" s="616"/>
      <c r="F1470" s="617"/>
      <c r="G1470" s="616"/>
    </row>
    <row r="1471" spans="5:7">
      <c r="E1471" s="616"/>
      <c r="F1471" s="617"/>
      <c r="G1471" s="616"/>
    </row>
    <row r="1472" spans="5:7">
      <c r="E1472" s="616"/>
      <c r="F1472" s="617"/>
      <c r="G1472" s="616"/>
    </row>
    <row r="1473" spans="5:7">
      <c r="E1473" s="616"/>
      <c r="F1473" s="617"/>
      <c r="G1473" s="616"/>
    </row>
    <row r="1474" spans="5:7">
      <c r="E1474" s="616"/>
      <c r="F1474" s="617"/>
      <c r="G1474" s="616"/>
    </row>
    <row r="1475" spans="5:7">
      <c r="E1475" s="616"/>
      <c r="F1475" s="617"/>
      <c r="G1475" s="616"/>
    </row>
    <row r="1476" spans="5:7">
      <c r="E1476" s="616"/>
      <c r="F1476" s="617"/>
      <c r="G1476" s="616"/>
    </row>
    <row r="1477" spans="5:7">
      <c r="E1477" s="616"/>
      <c r="F1477" s="617"/>
      <c r="G1477" s="616"/>
    </row>
    <row r="1478" spans="5:7">
      <c r="E1478" s="616"/>
      <c r="F1478" s="617"/>
      <c r="G1478" s="616"/>
    </row>
    <row r="1479" spans="5:7">
      <c r="E1479" s="616"/>
      <c r="F1479" s="617"/>
      <c r="G1479" s="616"/>
    </row>
    <row r="1480" spans="5:7">
      <c r="E1480" s="616"/>
      <c r="F1480" s="617"/>
      <c r="G1480" s="616"/>
    </row>
    <row r="1481" spans="5:7">
      <c r="E1481" s="616"/>
      <c r="F1481" s="617"/>
      <c r="G1481" s="616"/>
    </row>
    <row r="1482" spans="5:7">
      <c r="E1482" s="616"/>
      <c r="F1482" s="617"/>
      <c r="G1482" s="616"/>
    </row>
    <row r="1483" spans="5:7">
      <c r="E1483" s="616"/>
      <c r="F1483" s="617"/>
      <c r="G1483" s="616"/>
    </row>
    <row r="1484" spans="5:7">
      <c r="E1484" s="616"/>
      <c r="F1484" s="617"/>
      <c r="G1484" s="616"/>
    </row>
    <row r="1485" spans="5:7">
      <c r="E1485" s="616"/>
      <c r="F1485" s="617"/>
      <c r="G1485" s="616"/>
    </row>
    <row r="1486" spans="5:7">
      <c r="E1486" s="616"/>
      <c r="F1486" s="617"/>
      <c r="G1486" s="616"/>
    </row>
    <row r="1487" spans="5:7">
      <c r="E1487" s="616"/>
      <c r="F1487" s="617"/>
      <c r="G1487" s="616"/>
    </row>
    <row r="1488" spans="5:7">
      <c r="E1488" s="616"/>
      <c r="F1488" s="617"/>
      <c r="G1488" s="616"/>
    </row>
    <row r="1489" spans="5:7">
      <c r="E1489" s="616"/>
      <c r="F1489" s="617"/>
      <c r="G1489" s="616"/>
    </row>
    <row r="1490" spans="5:7">
      <c r="E1490" s="616"/>
      <c r="F1490" s="617"/>
      <c r="G1490" s="616"/>
    </row>
    <row r="1491" spans="5:7">
      <c r="E1491" s="616"/>
      <c r="F1491" s="617"/>
      <c r="G1491" s="616"/>
    </row>
    <row r="1492" spans="5:7">
      <c r="E1492" s="616"/>
      <c r="F1492" s="617"/>
      <c r="G1492" s="616"/>
    </row>
    <row r="1493" spans="5:7">
      <c r="E1493" s="616"/>
      <c r="F1493" s="617"/>
      <c r="G1493" s="616"/>
    </row>
    <row r="1494" spans="5:7">
      <c r="E1494" s="616"/>
      <c r="F1494" s="617"/>
      <c r="G1494" s="616"/>
    </row>
    <row r="1495" spans="5:7">
      <c r="E1495" s="616"/>
      <c r="F1495" s="617"/>
      <c r="G1495" s="616"/>
    </row>
    <row r="1496" spans="5:7">
      <c r="E1496" s="616"/>
      <c r="F1496" s="617"/>
      <c r="G1496" s="616"/>
    </row>
    <row r="1497" spans="5:7">
      <c r="E1497" s="616"/>
      <c r="F1497" s="617"/>
      <c r="G1497" s="616"/>
    </row>
    <row r="1498" spans="5:7">
      <c r="E1498" s="616"/>
      <c r="F1498" s="617"/>
      <c r="G1498" s="616"/>
    </row>
    <row r="1499" spans="5:7">
      <c r="E1499" s="616"/>
      <c r="F1499" s="617"/>
      <c r="G1499" s="616"/>
    </row>
    <row r="1500" spans="5:7">
      <c r="E1500" s="616"/>
      <c r="F1500" s="617"/>
      <c r="G1500" s="616"/>
    </row>
    <row r="1501" spans="5:7">
      <c r="E1501" s="616"/>
      <c r="F1501" s="617"/>
      <c r="G1501" s="616"/>
    </row>
    <row r="1502" spans="5:7">
      <c r="E1502" s="616"/>
      <c r="F1502" s="617"/>
      <c r="G1502" s="616"/>
    </row>
    <row r="1503" spans="5:7">
      <c r="E1503" s="616"/>
      <c r="F1503" s="617"/>
      <c r="G1503" s="616"/>
    </row>
    <row r="1504" spans="5:7">
      <c r="E1504" s="616"/>
      <c r="F1504" s="617"/>
      <c r="G1504" s="616"/>
    </row>
    <row r="1505" spans="5:7">
      <c r="E1505" s="616"/>
      <c r="F1505" s="617"/>
      <c r="G1505" s="616"/>
    </row>
    <row r="1506" spans="5:7">
      <c r="E1506" s="616"/>
      <c r="F1506" s="617"/>
      <c r="G1506" s="616"/>
    </row>
    <row r="1507" spans="5:7">
      <c r="E1507" s="616"/>
      <c r="F1507" s="617"/>
      <c r="G1507" s="616"/>
    </row>
    <row r="1508" spans="5:7">
      <c r="E1508" s="616"/>
      <c r="F1508" s="617"/>
      <c r="G1508" s="616"/>
    </row>
    <row r="1509" spans="5:7">
      <c r="E1509" s="616"/>
      <c r="F1509" s="617"/>
      <c r="G1509" s="616"/>
    </row>
    <row r="1510" spans="5:7">
      <c r="E1510" s="616"/>
      <c r="F1510" s="617"/>
      <c r="G1510" s="616"/>
    </row>
    <row r="1511" spans="5:7">
      <c r="E1511" s="616"/>
      <c r="F1511" s="617"/>
      <c r="G1511" s="616"/>
    </row>
    <row r="1512" spans="5:7">
      <c r="E1512" s="616"/>
      <c r="F1512" s="617"/>
      <c r="G1512" s="616"/>
    </row>
    <row r="1513" spans="5:7">
      <c r="E1513" s="616"/>
      <c r="F1513" s="617"/>
      <c r="G1513" s="616"/>
    </row>
    <row r="1514" spans="5:7">
      <c r="E1514" s="616"/>
      <c r="F1514" s="617"/>
      <c r="G1514" s="616"/>
    </row>
    <row r="1515" spans="5:7">
      <c r="E1515" s="616"/>
      <c r="F1515" s="617"/>
      <c r="G1515" s="616"/>
    </row>
    <row r="1516" spans="5:7">
      <c r="E1516" s="616"/>
      <c r="F1516" s="617"/>
      <c r="G1516" s="616"/>
    </row>
    <row r="1517" spans="5:7">
      <c r="E1517" s="616"/>
      <c r="F1517" s="617"/>
      <c r="G1517" s="616"/>
    </row>
    <row r="1518" spans="5:7">
      <c r="E1518" s="616"/>
      <c r="F1518" s="617"/>
      <c r="G1518" s="616"/>
    </row>
    <row r="1519" spans="5:7">
      <c r="E1519" s="616"/>
      <c r="F1519" s="617"/>
      <c r="G1519" s="616"/>
    </row>
    <row r="1520" spans="5:7">
      <c r="E1520" s="616"/>
      <c r="F1520" s="617"/>
      <c r="G1520" s="616"/>
    </row>
    <row r="1521" spans="5:7">
      <c r="E1521" s="616"/>
      <c r="F1521" s="617"/>
      <c r="G1521" s="616"/>
    </row>
    <row r="1522" spans="5:7">
      <c r="E1522" s="616"/>
      <c r="F1522" s="617"/>
      <c r="G1522" s="616"/>
    </row>
    <row r="1523" spans="5:7">
      <c r="E1523" s="616"/>
      <c r="F1523" s="617"/>
      <c r="G1523" s="616"/>
    </row>
    <row r="1524" spans="5:7">
      <c r="E1524" s="616"/>
      <c r="F1524" s="617"/>
      <c r="G1524" s="616"/>
    </row>
    <row r="1525" spans="5:7">
      <c r="E1525" s="616"/>
      <c r="F1525" s="617"/>
      <c r="G1525" s="616"/>
    </row>
    <row r="1526" spans="5:7">
      <c r="E1526" s="616"/>
      <c r="F1526" s="617"/>
      <c r="G1526" s="616"/>
    </row>
    <row r="1527" spans="5:7">
      <c r="E1527" s="616"/>
      <c r="F1527" s="617"/>
      <c r="G1527" s="616"/>
    </row>
    <row r="1528" spans="5:7">
      <c r="E1528" s="616"/>
      <c r="F1528" s="617"/>
      <c r="G1528" s="616"/>
    </row>
    <row r="1529" spans="5:7">
      <c r="E1529" s="616"/>
      <c r="F1529" s="617"/>
      <c r="G1529" s="616"/>
    </row>
    <row r="1530" spans="5:7">
      <c r="E1530" s="616"/>
      <c r="F1530" s="617"/>
      <c r="G1530" s="616"/>
    </row>
    <row r="1531" spans="5:7">
      <c r="E1531" s="616"/>
      <c r="F1531" s="617"/>
      <c r="G1531" s="616"/>
    </row>
    <row r="1532" spans="5:7">
      <c r="E1532" s="616"/>
      <c r="F1532" s="617"/>
      <c r="G1532" s="616"/>
    </row>
    <row r="1533" spans="5:7">
      <c r="E1533" s="616"/>
      <c r="F1533" s="617"/>
      <c r="G1533" s="616"/>
    </row>
    <row r="1534" spans="5:7">
      <c r="E1534" s="616"/>
      <c r="F1534" s="617"/>
      <c r="G1534" s="616"/>
    </row>
    <row r="1535" spans="5:7">
      <c r="E1535" s="616"/>
      <c r="F1535" s="617"/>
      <c r="G1535" s="616"/>
    </row>
    <row r="1536" spans="5:7">
      <c r="E1536" s="616"/>
      <c r="F1536" s="617"/>
      <c r="G1536" s="616"/>
    </row>
    <row r="1537" spans="5:7">
      <c r="E1537" s="616"/>
      <c r="F1537" s="617"/>
      <c r="G1537" s="616"/>
    </row>
    <row r="1538" spans="5:7">
      <c r="E1538" s="616"/>
      <c r="F1538" s="617"/>
      <c r="G1538" s="616"/>
    </row>
    <row r="1539" spans="5:7">
      <c r="E1539" s="616"/>
      <c r="F1539" s="617"/>
      <c r="G1539" s="616"/>
    </row>
    <row r="1540" spans="5:7">
      <c r="E1540" s="616"/>
      <c r="F1540" s="617"/>
      <c r="G1540" s="616"/>
    </row>
    <row r="1541" spans="5:7">
      <c r="E1541" s="616"/>
      <c r="F1541" s="617"/>
      <c r="G1541" s="616"/>
    </row>
    <row r="1542" spans="5:7">
      <c r="E1542" s="616"/>
      <c r="F1542" s="617"/>
      <c r="G1542" s="616"/>
    </row>
    <row r="1543" spans="5:7">
      <c r="E1543" s="616"/>
      <c r="F1543" s="617"/>
      <c r="G1543" s="616"/>
    </row>
    <row r="1544" spans="5:7">
      <c r="E1544" s="616"/>
      <c r="F1544" s="617"/>
      <c r="G1544" s="616"/>
    </row>
    <row r="1545" spans="5:7">
      <c r="E1545" s="616"/>
      <c r="F1545" s="617"/>
      <c r="G1545" s="616"/>
    </row>
    <row r="1546" spans="5:7">
      <c r="E1546" s="616"/>
      <c r="F1546" s="617"/>
      <c r="G1546" s="616"/>
    </row>
    <row r="1547" spans="5:7">
      <c r="E1547" s="616"/>
      <c r="F1547" s="617"/>
      <c r="G1547" s="616"/>
    </row>
    <row r="1548" spans="5:7">
      <c r="E1548" s="616"/>
      <c r="F1548" s="617"/>
      <c r="G1548" s="616"/>
    </row>
    <row r="1549" spans="5:7">
      <c r="E1549" s="616"/>
      <c r="F1549" s="617"/>
      <c r="G1549" s="616"/>
    </row>
    <row r="1550" spans="5:7">
      <c r="E1550" s="616"/>
      <c r="F1550" s="617"/>
      <c r="G1550" s="616"/>
    </row>
    <row r="1551" spans="5:7">
      <c r="E1551" s="616"/>
      <c r="F1551" s="617"/>
      <c r="G1551" s="616"/>
    </row>
    <row r="1552" spans="5:7">
      <c r="E1552" s="616"/>
      <c r="F1552" s="617"/>
      <c r="G1552" s="616"/>
    </row>
    <row r="1553" spans="5:7">
      <c r="E1553" s="616"/>
      <c r="F1553" s="617"/>
      <c r="G1553" s="616"/>
    </row>
    <row r="1554" spans="5:7">
      <c r="E1554" s="616"/>
      <c r="F1554" s="617"/>
      <c r="G1554" s="616"/>
    </row>
    <row r="1555" spans="5:7">
      <c r="E1555" s="616"/>
      <c r="F1555" s="617"/>
      <c r="G1555" s="616"/>
    </row>
    <row r="1556" spans="5:7">
      <c r="E1556" s="616"/>
      <c r="F1556" s="617"/>
      <c r="G1556" s="616"/>
    </row>
    <row r="1557" spans="5:7">
      <c r="E1557" s="616"/>
      <c r="F1557" s="617"/>
      <c r="G1557" s="616"/>
    </row>
    <row r="1558" spans="5:7">
      <c r="E1558" s="616"/>
      <c r="F1558" s="617"/>
      <c r="G1558" s="616"/>
    </row>
    <row r="1559" spans="5:7">
      <c r="E1559" s="616"/>
      <c r="F1559" s="617"/>
      <c r="G1559" s="616"/>
    </row>
    <row r="1560" spans="5:7">
      <c r="E1560" s="616"/>
      <c r="F1560" s="617"/>
      <c r="G1560" s="616"/>
    </row>
    <row r="1561" spans="5:7">
      <c r="E1561" s="616"/>
      <c r="F1561" s="617"/>
      <c r="G1561" s="616"/>
    </row>
    <row r="1562" spans="5:7">
      <c r="E1562" s="616"/>
      <c r="F1562" s="617"/>
      <c r="G1562" s="616"/>
    </row>
    <row r="1563" spans="5:7">
      <c r="E1563" s="616"/>
      <c r="F1563" s="617"/>
      <c r="G1563" s="616"/>
    </row>
    <row r="1564" spans="5:7">
      <c r="E1564" s="616"/>
      <c r="F1564" s="617"/>
      <c r="G1564" s="616"/>
    </row>
    <row r="1565" spans="5:7">
      <c r="E1565" s="616"/>
      <c r="F1565" s="617"/>
      <c r="G1565" s="616"/>
    </row>
    <row r="1566" spans="5:7">
      <c r="E1566" s="616"/>
      <c r="F1566" s="617"/>
      <c r="G1566" s="616"/>
    </row>
    <row r="1567" spans="5:7">
      <c r="E1567" s="616"/>
      <c r="F1567" s="617"/>
      <c r="G1567" s="616"/>
    </row>
    <row r="1568" spans="5:7">
      <c r="E1568" s="616"/>
      <c r="F1568" s="617"/>
      <c r="G1568" s="616"/>
    </row>
    <row r="1569" spans="5:7">
      <c r="E1569" s="616"/>
      <c r="F1569" s="617"/>
      <c r="G1569" s="616"/>
    </row>
    <row r="1570" spans="5:7">
      <c r="E1570" s="616"/>
      <c r="F1570" s="617"/>
      <c r="G1570" s="616"/>
    </row>
    <row r="1571" spans="5:7">
      <c r="E1571" s="616"/>
      <c r="F1571" s="617"/>
      <c r="G1571" s="616"/>
    </row>
    <row r="1572" spans="5:7">
      <c r="E1572" s="616"/>
      <c r="F1572" s="617"/>
      <c r="G1572" s="616"/>
    </row>
    <row r="1573" spans="5:7">
      <c r="E1573" s="616"/>
      <c r="F1573" s="617"/>
      <c r="G1573" s="616"/>
    </row>
    <row r="1574" spans="5:7">
      <c r="E1574" s="616"/>
      <c r="F1574" s="617"/>
      <c r="G1574" s="616"/>
    </row>
    <row r="1575" spans="5:7">
      <c r="E1575" s="616"/>
      <c r="F1575" s="617"/>
      <c r="G1575" s="616"/>
    </row>
    <row r="1576" spans="5:7">
      <c r="E1576" s="616"/>
      <c r="F1576" s="617"/>
      <c r="G1576" s="616"/>
    </row>
    <row r="1577" spans="5:7">
      <c r="E1577" s="616"/>
      <c r="F1577" s="617"/>
      <c r="G1577" s="616"/>
    </row>
    <row r="1578" spans="5:7">
      <c r="E1578" s="616"/>
      <c r="F1578" s="617"/>
      <c r="G1578" s="616"/>
    </row>
    <row r="1579" spans="5:7">
      <c r="E1579" s="616"/>
      <c r="F1579" s="617"/>
      <c r="G1579" s="616"/>
    </row>
    <row r="1580" spans="5:7">
      <c r="E1580" s="616"/>
      <c r="F1580" s="617"/>
      <c r="G1580" s="616"/>
    </row>
    <row r="1581" spans="5:7">
      <c r="E1581" s="616"/>
      <c r="F1581" s="617"/>
      <c r="G1581" s="616"/>
    </row>
    <row r="1582" spans="5:7">
      <c r="E1582" s="616"/>
      <c r="F1582" s="617"/>
      <c r="G1582" s="616"/>
    </row>
    <row r="1583" spans="5:7">
      <c r="E1583" s="616"/>
      <c r="F1583" s="617"/>
      <c r="G1583" s="616"/>
    </row>
    <row r="1584" spans="5:7">
      <c r="E1584" s="616"/>
      <c r="F1584" s="617"/>
      <c r="G1584" s="616"/>
    </row>
    <row r="1585" spans="5:7">
      <c r="E1585" s="616"/>
      <c r="F1585" s="617"/>
      <c r="G1585" s="616"/>
    </row>
    <row r="1586" spans="5:7">
      <c r="E1586" s="616"/>
      <c r="F1586" s="617"/>
      <c r="G1586" s="616"/>
    </row>
    <row r="1587" spans="5:7">
      <c r="E1587" s="616"/>
      <c r="F1587" s="617"/>
      <c r="G1587" s="616"/>
    </row>
    <row r="1588" spans="5:7">
      <c r="E1588" s="616"/>
      <c r="F1588" s="617"/>
      <c r="G1588" s="616"/>
    </row>
    <row r="1589" spans="5:7">
      <c r="E1589" s="616"/>
      <c r="F1589" s="617"/>
      <c r="G1589" s="616"/>
    </row>
    <row r="1590" spans="5:7">
      <c r="E1590" s="616"/>
      <c r="F1590" s="617"/>
      <c r="G1590" s="616"/>
    </row>
    <row r="1591" spans="5:7">
      <c r="E1591" s="616"/>
      <c r="F1591" s="617"/>
      <c r="G1591" s="616"/>
    </row>
    <row r="1592" spans="5:7">
      <c r="E1592" s="616"/>
      <c r="F1592" s="617"/>
      <c r="G1592" s="616"/>
    </row>
    <row r="1593" spans="5:7">
      <c r="E1593" s="616"/>
      <c r="F1593" s="617"/>
      <c r="G1593" s="616"/>
    </row>
    <row r="1594" spans="5:7">
      <c r="E1594" s="616"/>
      <c r="F1594" s="617"/>
      <c r="G1594" s="616"/>
    </row>
    <row r="1595" spans="5:7">
      <c r="E1595" s="616"/>
      <c r="F1595" s="617"/>
      <c r="G1595" s="616"/>
    </row>
    <row r="1596" spans="5:7">
      <c r="E1596" s="616"/>
      <c r="F1596" s="617"/>
      <c r="G1596" s="616"/>
    </row>
    <row r="1597" spans="5:7">
      <c r="E1597" s="616"/>
      <c r="F1597" s="617"/>
      <c r="G1597" s="616"/>
    </row>
    <row r="1598" spans="5:7">
      <c r="E1598" s="616"/>
      <c r="F1598" s="617"/>
      <c r="G1598" s="616"/>
    </row>
    <row r="1599" spans="5:7">
      <c r="E1599" s="616"/>
      <c r="F1599" s="617"/>
      <c r="G1599" s="616"/>
    </row>
    <row r="1600" spans="5:7">
      <c r="E1600" s="616"/>
      <c r="F1600" s="617"/>
      <c r="G1600" s="616"/>
    </row>
    <row r="1601" spans="5:7">
      <c r="E1601" s="616"/>
      <c r="F1601" s="617"/>
      <c r="G1601" s="616"/>
    </row>
    <row r="1602" spans="5:7">
      <c r="E1602" s="616"/>
      <c r="F1602" s="617"/>
      <c r="G1602" s="616"/>
    </row>
    <row r="1603" spans="5:7">
      <c r="E1603" s="616"/>
      <c r="F1603" s="617"/>
      <c r="G1603" s="616"/>
    </row>
    <row r="1604" spans="5:7">
      <c r="E1604" s="616"/>
      <c r="F1604" s="617"/>
      <c r="G1604" s="616"/>
    </row>
    <row r="1605" spans="5:7">
      <c r="E1605" s="616"/>
      <c r="F1605" s="617"/>
      <c r="G1605" s="616"/>
    </row>
    <row r="1606" spans="5:7">
      <c r="E1606" s="616"/>
      <c r="F1606" s="617"/>
      <c r="G1606" s="616"/>
    </row>
    <row r="1607" spans="5:7">
      <c r="E1607" s="616"/>
      <c r="F1607" s="617"/>
      <c r="G1607" s="616"/>
    </row>
    <row r="1608" spans="5:7">
      <c r="E1608" s="616"/>
      <c r="F1608" s="617"/>
      <c r="G1608" s="616"/>
    </row>
    <row r="1609" spans="5:7">
      <c r="E1609" s="616"/>
      <c r="F1609" s="617"/>
      <c r="G1609" s="616"/>
    </row>
    <row r="1610" spans="5:7">
      <c r="E1610" s="616"/>
      <c r="F1610" s="617"/>
      <c r="G1610" s="616"/>
    </row>
    <row r="1611" spans="5:7">
      <c r="E1611" s="616"/>
      <c r="F1611" s="617"/>
      <c r="G1611" s="616"/>
    </row>
    <row r="1612" spans="5:7">
      <c r="E1612" s="616"/>
      <c r="F1612" s="617"/>
      <c r="G1612" s="616"/>
    </row>
    <row r="1613" spans="5:7">
      <c r="E1613" s="616"/>
      <c r="F1613" s="617"/>
      <c r="G1613" s="616"/>
    </row>
    <row r="1614" spans="5:7">
      <c r="E1614" s="616"/>
      <c r="F1614" s="617"/>
      <c r="G1614" s="616"/>
    </row>
    <row r="1615" spans="5:7">
      <c r="E1615" s="616"/>
      <c r="F1615" s="617"/>
      <c r="G1615" s="616"/>
    </row>
    <row r="1616" spans="5:7">
      <c r="E1616" s="616"/>
      <c r="F1616" s="617"/>
      <c r="G1616" s="616"/>
    </row>
    <row r="1617" spans="5:7">
      <c r="E1617" s="616"/>
      <c r="F1617" s="617"/>
      <c r="G1617" s="616"/>
    </row>
    <row r="1618" spans="5:7">
      <c r="E1618" s="616"/>
      <c r="F1618" s="617"/>
      <c r="G1618" s="616"/>
    </row>
    <row r="1619" spans="5:7">
      <c r="E1619" s="616"/>
      <c r="F1619" s="617"/>
      <c r="G1619" s="616"/>
    </row>
    <row r="1620" spans="5:7">
      <c r="E1620" s="616"/>
      <c r="F1620" s="617"/>
      <c r="G1620" s="616"/>
    </row>
    <row r="1621" spans="5:7">
      <c r="E1621" s="616"/>
      <c r="F1621" s="617"/>
      <c r="G1621" s="616"/>
    </row>
    <row r="1622" spans="5:7">
      <c r="E1622" s="616"/>
      <c r="F1622" s="617"/>
      <c r="G1622" s="616"/>
    </row>
    <row r="1623" spans="5:7">
      <c r="E1623" s="616"/>
      <c r="F1623" s="617"/>
      <c r="G1623" s="616"/>
    </row>
    <row r="1624" spans="5:7">
      <c r="E1624" s="616"/>
      <c r="F1624" s="617"/>
      <c r="G1624" s="616"/>
    </row>
    <row r="1625" spans="5:7">
      <c r="E1625" s="616"/>
      <c r="F1625" s="617"/>
      <c r="G1625" s="616"/>
    </row>
    <row r="1626" spans="5:7">
      <c r="E1626" s="616"/>
      <c r="F1626" s="617"/>
      <c r="G1626" s="616"/>
    </row>
    <row r="1627" spans="5:7">
      <c r="E1627" s="616"/>
      <c r="F1627" s="617"/>
      <c r="G1627" s="616"/>
    </row>
    <row r="1628" spans="5:7">
      <c r="E1628" s="616"/>
      <c r="F1628" s="617"/>
      <c r="G1628" s="616"/>
    </row>
    <row r="1629" spans="5:7">
      <c r="E1629" s="616"/>
      <c r="F1629" s="617"/>
      <c r="G1629" s="616"/>
    </row>
    <row r="1630" spans="5:7">
      <c r="E1630" s="616"/>
      <c r="F1630" s="617"/>
      <c r="G1630" s="616"/>
    </row>
    <row r="1631" spans="5:7">
      <c r="E1631" s="616"/>
      <c r="F1631" s="617"/>
      <c r="G1631" s="616"/>
    </row>
    <row r="1632" spans="5:7">
      <c r="E1632" s="616"/>
      <c r="F1632" s="617"/>
      <c r="G1632" s="616"/>
    </row>
    <row r="1633" spans="5:7">
      <c r="E1633" s="616"/>
      <c r="F1633" s="617"/>
      <c r="G1633" s="616"/>
    </row>
    <row r="1634" spans="5:7">
      <c r="E1634" s="616"/>
      <c r="F1634" s="617"/>
      <c r="G1634" s="616"/>
    </row>
    <row r="1635" spans="5:7">
      <c r="E1635" s="616"/>
      <c r="F1635" s="617"/>
      <c r="G1635" s="616"/>
    </row>
    <row r="1636" spans="5:7">
      <c r="E1636" s="616"/>
      <c r="F1636" s="617"/>
      <c r="G1636" s="616"/>
    </row>
    <row r="1637" spans="5:7">
      <c r="E1637" s="616"/>
      <c r="F1637" s="617"/>
      <c r="G1637" s="616"/>
    </row>
    <row r="1638" spans="5:7">
      <c r="E1638" s="616"/>
      <c r="F1638" s="617"/>
      <c r="G1638" s="616"/>
    </row>
    <row r="1639" spans="5:7">
      <c r="E1639" s="616"/>
      <c r="F1639" s="617"/>
      <c r="G1639" s="616"/>
    </row>
    <row r="1640" spans="5:7">
      <c r="E1640" s="616"/>
      <c r="F1640" s="617"/>
      <c r="G1640" s="616"/>
    </row>
    <row r="1641" spans="5:7">
      <c r="E1641" s="616"/>
      <c r="F1641" s="617"/>
      <c r="G1641" s="616"/>
    </row>
    <row r="1642" spans="5:7">
      <c r="E1642" s="616"/>
      <c r="F1642" s="617"/>
      <c r="G1642" s="616"/>
    </row>
    <row r="1643" spans="5:7">
      <c r="E1643" s="616"/>
      <c r="F1643" s="617"/>
      <c r="G1643" s="616"/>
    </row>
    <row r="1644" spans="5:7">
      <c r="E1644" s="616"/>
      <c r="F1644" s="617"/>
      <c r="G1644" s="616"/>
    </row>
    <row r="1645" spans="5:7">
      <c r="E1645" s="616"/>
      <c r="F1645" s="617"/>
      <c r="G1645" s="616"/>
    </row>
    <row r="1646" spans="5:7">
      <c r="E1646" s="616"/>
      <c r="F1646" s="617"/>
      <c r="G1646" s="616"/>
    </row>
    <row r="1647" spans="5:7">
      <c r="E1647" s="616"/>
      <c r="F1647" s="617"/>
      <c r="G1647" s="616"/>
    </row>
    <row r="1648" spans="5:7">
      <c r="E1648" s="616"/>
      <c r="F1648" s="617"/>
      <c r="G1648" s="616"/>
    </row>
    <row r="1649" spans="5:7">
      <c r="E1649" s="616"/>
      <c r="F1649" s="617"/>
      <c r="G1649" s="616"/>
    </row>
    <row r="1650" spans="5:7">
      <c r="E1650" s="616"/>
      <c r="F1650" s="617"/>
      <c r="G1650" s="616"/>
    </row>
    <row r="1651" spans="5:7">
      <c r="E1651" s="616"/>
      <c r="F1651" s="617"/>
      <c r="G1651" s="616"/>
    </row>
    <row r="1652" spans="5:7">
      <c r="E1652" s="616"/>
      <c r="F1652" s="617"/>
      <c r="G1652" s="616"/>
    </row>
    <row r="1653" spans="5:7">
      <c r="E1653" s="616"/>
      <c r="F1653" s="617"/>
      <c r="G1653" s="616"/>
    </row>
    <row r="1654" spans="5:7">
      <c r="E1654" s="616"/>
      <c r="F1654" s="617"/>
      <c r="G1654" s="616"/>
    </row>
    <row r="1655" spans="5:7">
      <c r="E1655" s="616"/>
      <c r="F1655" s="617"/>
      <c r="G1655" s="616"/>
    </row>
    <row r="1656" spans="5:7">
      <c r="E1656" s="616"/>
      <c r="F1656" s="617"/>
      <c r="G1656" s="616"/>
    </row>
    <row r="1657" spans="5:7">
      <c r="E1657" s="616"/>
      <c r="F1657" s="617"/>
      <c r="G1657" s="616"/>
    </row>
    <row r="1658" spans="5:7">
      <c r="E1658" s="616"/>
      <c r="F1658" s="617"/>
      <c r="G1658" s="616"/>
    </row>
    <row r="1659" spans="5:7">
      <c r="E1659" s="616"/>
      <c r="F1659" s="617"/>
      <c r="G1659" s="616"/>
    </row>
    <row r="1660" spans="5:7">
      <c r="E1660" s="616"/>
      <c r="F1660" s="617"/>
      <c r="G1660" s="616"/>
    </row>
    <row r="1661" spans="5:7">
      <c r="E1661" s="616"/>
      <c r="F1661" s="617"/>
      <c r="G1661" s="616"/>
    </row>
    <row r="1662" spans="5:7">
      <c r="E1662" s="616"/>
      <c r="F1662" s="617"/>
      <c r="G1662" s="616"/>
    </row>
    <row r="1663" spans="5:7">
      <c r="E1663" s="616"/>
      <c r="F1663" s="617"/>
      <c r="G1663" s="616"/>
    </row>
    <row r="1664" spans="5:7">
      <c r="E1664" s="616"/>
      <c r="F1664" s="617"/>
      <c r="G1664" s="616"/>
    </row>
    <row r="1665" spans="5:7">
      <c r="E1665" s="616"/>
      <c r="F1665" s="617"/>
      <c r="G1665" s="616"/>
    </row>
    <row r="1666" spans="5:7">
      <c r="E1666" s="616"/>
      <c r="F1666" s="617"/>
      <c r="G1666" s="616"/>
    </row>
    <row r="1667" spans="5:7">
      <c r="E1667" s="616"/>
      <c r="F1667" s="617"/>
      <c r="G1667" s="616"/>
    </row>
    <row r="1668" spans="5:7">
      <c r="E1668" s="616"/>
      <c r="F1668" s="617"/>
      <c r="G1668" s="616"/>
    </row>
    <row r="1669" spans="5:7">
      <c r="E1669" s="616"/>
      <c r="F1669" s="617"/>
      <c r="G1669" s="616"/>
    </row>
    <row r="1670" spans="5:7">
      <c r="E1670" s="616"/>
      <c r="F1670" s="617"/>
      <c r="G1670" s="616"/>
    </row>
    <row r="1671" spans="5:7">
      <c r="E1671" s="616"/>
      <c r="F1671" s="617"/>
      <c r="G1671" s="616"/>
    </row>
    <row r="1672" spans="5:7">
      <c r="E1672" s="616"/>
      <c r="F1672" s="617"/>
      <c r="G1672" s="616"/>
    </row>
    <row r="1673" spans="5:7">
      <c r="E1673" s="616"/>
      <c r="F1673" s="617"/>
      <c r="G1673" s="616"/>
    </row>
    <row r="1674" spans="5:7">
      <c r="E1674" s="616"/>
      <c r="F1674" s="617"/>
      <c r="G1674" s="616"/>
    </row>
    <row r="1675" spans="5:7">
      <c r="E1675" s="616"/>
      <c r="F1675" s="617"/>
      <c r="G1675" s="616"/>
    </row>
    <row r="1676" spans="5:7">
      <c r="E1676" s="616"/>
      <c r="F1676" s="617"/>
      <c r="G1676" s="616"/>
    </row>
    <row r="1677" spans="5:7">
      <c r="E1677" s="616"/>
      <c r="F1677" s="617"/>
      <c r="G1677" s="616"/>
    </row>
    <row r="1678" spans="5:7">
      <c r="E1678" s="616"/>
      <c r="F1678" s="617"/>
      <c r="G1678" s="616"/>
    </row>
    <row r="1679" spans="5:7">
      <c r="E1679" s="616"/>
      <c r="F1679" s="617"/>
      <c r="G1679" s="616"/>
    </row>
    <row r="1680" spans="5:7">
      <c r="E1680" s="616"/>
      <c r="F1680" s="617"/>
      <c r="G1680" s="616"/>
    </row>
    <row r="1681" spans="5:7">
      <c r="E1681" s="616"/>
      <c r="F1681" s="617"/>
      <c r="G1681" s="616"/>
    </row>
    <row r="1682" spans="5:7">
      <c r="E1682" s="616"/>
      <c r="F1682" s="617"/>
      <c r="G1682" s="616"/>
    </row>
    <row r="1683" spans="5:7">
      <c r="E1683" s="616"/>
      <c r="F1683" s="617"/>
      <c r="G1683" s="616"/>
    </row>
    <row r="1684" spans="5:7">
      <c r="E1684" s="616"/>
      <c r="F1684" s="617"/>
      <c r="G1684" s="616"/>
    </row>
    <row r="1685" spans="5:7">
      <c r="E1685" s="616"/>
      <c r="F1685" s="617"/>
      <c r="G1685" s="616"/>
    </row>
    <row r="1686" spans="5:7">
      <c r="E1686" s="616"/>
      <c r="F1686" s="617"/>
      <c r="G1686" s="616"/>
    </row>
    <row r="1687" spans="5:7">
      <c r="E1687" s="616"/>
      <c r="F1687" s="617"/>
      <c r="G1687" s="616"/>
    </row>
    <row r="1688" spans="5:7">
      <c r="E1688" s="616"/>
      <c r="F1688" s="617"/>
      <c r="G1688" s="616"/>
    </row>
    <row r="1689" spans="5:7">
      <c r="E1689" s="616"/>
      <c r="F1689" s="617"/>
      <c r="G1689" s="616"/>
    </row>
    <row r="1690" spans="5:7">
      <c r="E1690" s="616"/>
      <c r="F1690" s="617"/>
      <c r="G1690" s="616"/>
    </row>
    <row r="1691" spans="5:7">
      <c r="E1691" s="616"/>
      <c r="F1691" s="617"/>
      <c r="G1691" s="616"/>
    </row>
    <row r="1692" spans="5:7">
      <c r="E1692" s="616"/>
      <c r="F1692" s="617"/>
      <c r="G1692" s="616"/>
    </row>
    <row r="1693" spans="5:7">
      <c r="E1693" s="616"/>
      <c r="F1693" s="617"/>
      <c r="G1693" s="616"/>
    </row>
    <row r="1694" spans="5:7">
      <c r="E1694" s="616"/>
      <c r="F1694" s="617"/>
      <c r="G1694" s="616"/>
    </row>
    <row r="1695" spans="5:7">
      <c r="E1695" s="616"/>
      <c r="F1695" s="617"/>
      <c r="G1695" s="616"/>
    </row>
    <row r="1696" spans="5:7">
      <c r="E1696" s="616"/>
      <c r="F1696" s="617"/>
      <c r="G1696" s="616"/>
    </row>
    <row r="1697" spans="5:7">
      <c r="E1697" s="616"/>
      <c r="F1697" s="617"/>
      <c r="G1697" s="616"/>
    </row>
    <row r="1698" spans="5:7">
      <c r="E1698" s="616"/>
      <c r="F1698" s="617"/>
      <c r="G1698" s="616"/>
    </row>
    <row r="1699" spans="5:7">
      <c r="E1699" s="616"/>
      <c r="F1699" s="617"/>
      <c r="G1699" s="616"/>
    </row>
    <row r="1700" spans="5:7">
      <c r="E1700" s="616"/>
      <c r="F1700" s="617"/>
      <c r="G1700" s="616"/>
    </row>
    <row r="1701" spans="5:7">
      <c r="E1701" s="616"/>
      <c r="F1701" s="617"/>
      <c r="G1701" s="616"/>
    </row>
    <row r="1702" spans="5:7">
      <c r="E1702" s="616"/>
      <c r="F1702" s="617"/>
      <c r="G1702" s="616"/>
    </row>
    <row r="1703" spans="5:7">
      <c r="E1703" s="616"/>
      <c r="F1703" s="617"/>
      <c r="G1703" s="616"/>
    </row>
    <row r="1704" spans="5:7">
      <c r="E1704" s="616"/>
      <c r="F1704" s="617"/>
      <c r="G1704" s="616"/>
    </row>
    <row r="1705" spans="5:7">
      <c r="E1705" s="616"/>
      <c r="F1705" s="617"/>
      <c r="G1705" s="616"/>
    </row>
    <row r="1706" spans="5:7">
      <c r="E1706" s="616"/>
      <c r="F1706" s="617"/>
      <c r="G1706" s="616"/>
    </row>
    <row r="1707" spans="5:7">
      <c r="E1707" s="616"/>
      <c r="F1707" s="617"/>
      <c r="G1707" s="616"/>
    </row>
    <row r="1708" spans="5:7">
      <c r="E1708" s="616"/>
      <c r="F1708" s="617"/>
      <c r="G1708" s="616"/>
    </row>
    <row r="1709" spans="5:7">
      <c r="E1709" s="616"/>
      <c r="F1709" s="617"/>
      <c r="G1709" s="616"/>
    </row>
    <row r="1710" spans="5:7">
      <c r="E1710" s="616"/>
      <c r="F1710" s="617"/>
      <c r="G1710" s="616"/>
    </row>
    <row r="1711" spans="5:7">
      <c r="E1711" s="616"/>
      <c r="F1711" s="617"/>
      <c r="G1711" s="616"/>
    </row>
    <row r="1712" spans="5:7">
      <c r="E1712" s="616"/>
      <c r="F1712" s="617"/>
      <c r="G1712" s="616"/>
    </row>
    <row r="1713" spans="5:7">
      <c r="E1713" s="616"/>
      <c r="F1713" s="617"/>
      <c r="G1713" s="616"/>
    </row>
    <row r="1714" spans="5:7">
      <c r="E1714" s="616"/>
      <c r="F1714" s="617"/>
      <c r="G1714" s="616"/>
    </row>
    <row r="1715" spans="5:7">
      <c r="E1715" s="616"/>
      <c r="F1715" s="617"/>
      <c r="G1715" s="616"/>
    </row>
    <row r="1716" spans="5:7">
      <c r="E1716" s="616"/>
      <c r="F1716" s="617"/>
      <c r="G1716" s="616"/>
    </row>
    <row r="1717" spans="5:7">
      <c r="E1717" s="616"/>
      <c r="F1717" s="617"/>
      <c r="G1717" s="616"/>
    </row>
    <row r="1718" spans="5:7">
      <c r="E1718" s="616"/>
      <c r="F1718" s="617"/>
      <c r="G1718" s="616"/>
    </row>
    <row r="1719" spans="5:7">
      <c r="E1719" s="616"/>
      <c r="F1719" s="617"/>
      <c r="G1719" s="616"/>
    </row>
    <row r="1720" spans="5:7">
      <c r="E1720" s="616"/>
      <c r="F1720" s="617"/>
      <c r="G1720" s="616"/>
    </row>
    <row r="1721" spans="5:7">
      <c r="E1721" s="616"/>
      <c r="F1721" s="617"/>
      <c r="G1721" s="616"/>
    </row>
    <row r="1722" spans="5:7">
      <c r="E1722" s="616"/>
      <c r="F1722" s="617"/>
      <c r="G1722" s="616"/>
    </row>
    <row r="1723" spans="5:7">
      <c r="E1723" s="616"/>
      <c r="F1723" s="617"/>
      <c r="G1723" s="616"/>
    </row>
    <row r="1724" spans="5:7">
      <c r="E1724" s="616"/>
      <c r="F1724" s="617"/>
      <c r="G1724" s="616"/>
    </row>
    <row r="1725" spans="5:7">
      <c r="E1725" s="616"/>
      <c r="F1725" s="617"/>
      <c r="G1725" s="616"/>
    </row>
    <row r="1726" spans="5:7">
      <c r="E1726" s="616"/>
      <c r="F1726" s="617"/>
      <c r="G1726" s="616"/>
    </row>
    <row r="1727" spans="5:7">
      <c r="E1727" s="616"/>
      <c r="F1727" s="617"/>
      <c r="G1727" s="616"/>
    </row>
    <row r="1728" spans="5:7">
      <c r="E1728" s="616"/>
      <c r="F1728" s="617"/>
      <c r="G1728" s="616"/>
    </row>
    <row r="1729" spans="5:7">
      <c r="E1729" s="616"/>
      <c r="F1729" s="617"/>
      <c r="G1729" s="616"/>
    </row>
    <row r="1730" spans="5:7">
      <c r="E1730" s="616"/>
      <c r="F1730" s="617"/>
      <c r="G1730" s="616"/>
    </row>
    <row r="1731" spans="5:7">
      <c r="E1731" s="616"/>
      <c r="F1731" s="617"/>
      <c r="G1731" s="616"/>
    </row>
    <row r="1732" spans="5:7">
      <c r="E1732" s="616"/>
      <c r="F1732" s="617"/>
      <c r="G1732" s="616"/>
    </row>
    <row r="1733" spans="5:7">
      <c r="E1733" s="616"/>
      <c r="F1733" s="617"/>
      <c r="G1733" s="616"/>
    </row>
    <row r="1734" spans="5:7">
      <c r="E1734" s="616"/>
      <c r="F1734" s="617"/>
      <c r="G1734" s="616"/>
    </row>
    <row r="1735" spans="5:7">
      <c r="E1735" s="616"/>
      <c r="F1735" s="617"/>
      <c r="G1735" s="616"/>
    </row>
    <row r="1736" spans="5:7">
      <c r="E1736" s="616"/>
      <c r="F1736" s="617"/>
      <c r="G1736" s="616"/>
    </row>
    <row r="1737" spans="5:7">
      <c r="E1737" s="616"/>
      <c r="F1737" s="617"/>
      <c r="G1737" s="616"/>
    </row>
    <row r="1738" spans="5:7">
      <c r="E1738" s="616"/>
      <c r="F1738" s="617"/>
      <c r="G1738" s="616"/>
    </row>
    <row r="1739" spans="5:7">
      <c r="E1739" s="616"/>
      <c r="F1739" s="617"/>
      <c r="G1739" s="616"/>
    </row>
    <row r="1740" spans="5:7">
      <c r="E1740" s="616"/>
      <c r="F1740" s="617"/>
      <c r="G1740" s="616"/>
    </row>
    <row r="1741" spans="5:7">
      <c r="E1741" s="616"/>
      <c r="F1741" s="617"/>
      <c r="G1741" s="616"/>
    </row>
    <row r="1742" spans="5:7">
      <c r="E1742" s="616"/>
      <c r="F1742" s="617"/>
      <c r="G1742" s="616"/>
    </row>
    <row r="1743" spans="5:7">
      <c r="E1743" s="616"/>
      <c r="F1743" s="617"/>
      <c r="G1743" s="616"/>
    </row>
    <row r="1744" spans="5:7">
      <c r="E1744" s="616"/>
      <c r="F1744" s="617"/>
      <c r="G1744" s="616"/>
    </row>
    <row r="1745" spans="5:7">
      <c r="E1745" s="616"/>
      <c r="F1745" s="617"/>
      <c r="G1745" s="616"/>
    </row>
    <row r="1746" spans="5:7">
      <c r="E1746" s="616"/>
      <c r="F1746" s="617"/>
      <c r="G1746" s="616"/>
    </row>
    <row r="1747" spans="5:7">
      <c r="E1747" s="616"/>
      <c r="F1747" s="617"/>
      <c r="G1747" s="616"/>
    </row>
    <row r="1748" spans="5:7">
      <c r="E1748" s="616"/>
      <c r="F1748" s="617"/>
      <c r="G1748" s="616"/>
    </row>
    <row r="1749" spans="5:7">
      <c r="E1749" s="616"/>
      <c r="F1749" s="617"/>
      <c r="G1749" s="616"/>
    </row>
    <row r="1750" spans="5:7">
      <c r="E1750" s="616"/>
      <c r="F1750" s="617"/>
      <c r="G1750" s="616"/>
    </row>
    <row r="1751" spans="5:7">
      <c r="E1751" s="616"/>
      <c r="F1751" s="617"/>
      <c r="G1751" s="616"/>
    </row>
    <row r="1752" spans="5:7">
      <c r="E1752" s="616"/>
      <c r="F1752" s="617"/>
      <c r="G1752" s="616"/>
    </row>
    <row r="1753" spans="5:7">
      <c r="E1753" s="616"/>
      <c r="F1753" s="617"/>
      <c r="G1753" s="616"/>
    </row>
    <row r="1754" spans="5:7">
      <c r="E1754" s="616"/>
      <c r="F1754" s="617"/>
      <c r="G1754" s="616"/>
    </row>
    <row r="1755" spans="5:7">
      <c r="E1755" s="616"/>
      <c r="F1755" s="617"/>
      <c r="G1755" s="616"/>
    </row>
    <row r="1756" spans="5:7">
      <c r="E1756" s="616"/>
      <c r="F1756" s="617"/>
      <c r="G1756" s="616"/>
    </row>
    <row r="1757" spans="5:7">
      <c r="E1757" s="616"/>
      <c r="F1757" s="617"/>
      <c r="G1757" s="616"/>
    </row>
    <row r="1758" spans="5:7">
      <c r="E1758" s="616"/>
      <c r="F1758" s="617"/>
      <c r="G1758" s="616"/>
    </row>
    <row r="1759" spans="5:7">
      <c r="E1759" s="616"/>
      <c r="F1759" s="617"/>
      <c r="G1759" s="616"/>
    </row>
    <row r="1760" spans="5:7">
      <c r="E1760" s="616"/>
      <c r="F1760" s="617"/>
      <c r="G1760" s="616"/>
    </row>
    <row r="1761" spans="5:7">
      <c r="E1761" s="616"/>
      <c r="F1761" s="617"/>
      <c r="G1761" s="616"/>
    </row>
    <row r="1762" spans="5:7">
      <c r="E1762" s="616"/>
      <c r="F1762" s="617"/>
      <c r="G1762" s="616"/>
    </row>
    <row r="1763" spans="5:7">
      <c r="E1763" s="616"/>
      <c r="F1763" s="617"/>
      <c r="G1763" s="616"/>
    </row>
    <row r="1764" spans="5:7">
      <c r="E1764" s="616"/>
      <c r="F1764" s="617"/>
      <c r="G1764" s="616"/>
    </row>
    <row r="1765" spans="5:7">
      <c r="E1765" s="616"/>
      <c r="F1765" s="617"/>
      <c r="G1765" s="616"/>
    </row>
    <row r="1766" spans="5:7">
      <c r="E1766" s="616"/>
      <c r="F1766" s="617"/>
      <c r="G1766" s="616"/>
    </row>
    <row r="1767" spans="5:7">
      <c r="E1767" s="616"/>
      <c r="F1767" s="617"/>
      <c r="G1767" s="616"/>
    </row>
    <row r="1768" spans="5:7">
      <c r="E1768" s="616"/>
      <c r="F1768" s="617"/>
      <c r="G1768" s="616"/>
    </row>
    <row r="1769" spans="5:7">
      <c r="E1769" s="616"/>
      <c r="F1769" s="617"/>
      <c r="G1769" s="616"/>
    </row>
    <row r="1770" spans="5:7">
      <c r="E1770" s="616"/>
      <c r="F1770" s="617"/>
      <c r="G1770" s="616"/>
    </row>
    <row r="1771" spans="5:7">
      <c r="E1771" s="616"/>
      <c r="F1771" s="617"/>
      <c r="G1771" s="616"/>
    </row>
    <row r="1772" spans="5:7">
      <c r="E1772" s="616"/>
      <c r="F1772" s="617"/>
      <c r="G1772" s="616"/>
    </row>
    <row r="1773" spans="5:7">
      <c r="E1773" s="616"/>
      <c r="F1773" s="617"/>
      <c r="G1773" s="616"/>
    </row>
    <row r="1774" spans="5:7">
      <c r="E1774" s="616"/>
      <c r="F1774" s="617"/>
      <c r="G1774" s="616"/>
    </row>
    <row r="1775" spans="5:7">
      <c r="E1775" s="616"/>
      <c r="F1775" s="617"/>
      <c r="G1775" s="616"/>
    </row>
    <row r="1776" spans="5:7">
      <c r="E1776" s="616"/>
      <c r="F1776" s="617"/>
      <c r="G1776" s="616"/>
    </row>
    <row r="1777" spans="5:7">
      <c r="E1777" s="616"/>
      <c r="F1777" s="617"/>
      <c r="G1777" s="616"/>
    </row>
    <row r="1778" spans="5:7">
      <c r="E1778" s="616"/>
      <c r="F1778" s="617"/>
      <c r="G1778" s="616"/>
    </row>
    <row r="1779" spans="5:7">
      <c r="E1779" s="616"/>
      <c r="F1779" s="617"/>
      <c r="G1779" s="616"/>
    </row>
    <row r="1780" spans="5:7">
      <c r="E1780" s="616"/>
      <c r="F1780" s="617"/>
      <c r="G1780" s="616"/>
    </row>
    <row r="1781" spans="5:7">
      <c r="E1781" s="616"/>
      <c r="F1781" s="617"/>
      <c r="G1781" s="616"/>
    </row>
    <row r="1782" spans="5:7">
      <c r="E1782" s="616"/>
      <c r="F1782" s="617"/>
      <c r="G1782" s="616"/>
    </row>
    <row r="1783" spans="5:7">
      <c r="E1783" s="616"/>
      <c r="F1783" s="617"/>
      <c r="G1783" s="616"/>
    </row>
    <row r="1784" spans="5:7">
      <c r="E1784" s="616"/>
      <c r="F1784" s="617"/>
      <c r="G1784" s="616"/>
    </row>
    <row r="1785" spans="5:7">
      <c r="E1785" s="616"/>
      <c r="F1785" s="617"/>
      <c r="G1785" s="616"/>
    </row>
    <row r="1786" spans="5:7">
      <c r="E1786" s="616"/>
      <c r="F1786" s="617"/>
      <c r="G1786" s="616"/>
    </row>
    <row r="1787" spans="5:7">
      <c r="E1787" s="616"/>
      <c r="F1787" s="617"/>
      <c r="G1787" s="616"/>
    </row>
    <row r="1788" spans="5:7">
      <c r="E1788" s="616"/>
      <c r="F1788" s="617"/>
      <c r="G1788" s="616"/>
    </row>
    <row r="1789" spans="5:7">
      <c r="E1789" s="616"/>
      <c r="F1789" s="617"/>
      <c r="G1789" s="616"/>
    </row>
    <row r="1790" spans="5:7">
      <c r="E1790" s="616"/>
      <c r="F1790" s="617"/>
      <c r="G1790" s="616"/>
    </row>
    <row r="1791" spans="5:7">
      <c r="E1791" s="616"/>
      <c r="F1791" s="617"/>
      <c r="G1791" s="616"/>
    </row>
    <row r="1792" spans="5:7">
      <c r="E1792" s="616"/>
      <c r="F1792" s="617"/>
      <c r="G1792" s="616"/>
    </row>
    <row r="1793" spans="5:7">
      <c r="E1793" s="616"/>
      <c r="F1793" s="617"/>
      <c r="G1793" s="616"/>
    </row>
    <row r="1794" spans="5:7">
      <c r="E1794" s="616"/>
      <c r="F1794" s="617"/>
      <c r="G1794" s="616"/>
    </row>
    <row r="1795" spans="5:7">
      <c r="E1795" s="616"/>
      <c r="F1795" s="617"/>
      <c r="G1795" s="616"/>
    </row>
    <row r="1796" spans="5:7">
      <c r="E1796" s="616"/>
      <c r="F1796" s="617"/>
      <c r="G1796" s="616"/>
    </row>
    <row r="1797" spans="5:7">
      <c r="E1797" s="616"/>
      <c r="F1797" s="617"/>
      <c r="G1797" s="616"/>
    </row>
    <row r="1798" spans="5:7">
      <c r="E1798" s="616"/>
      <c r="F1798" s="617"/>
      <c r="G1798" s="616"/>
    </row>
    <row r="1799" spans="5:7">
      <c r="E1799" s="616"/>
      <c r="F1799" s="617"/>
      <c r="G1799" s="616"/>
    </row>
    <row r="1800" spans="5:7">
      <c r="E1800" s="616"/>
      <c r="F1800" s="617"/>
      <c r="G1800" s="616"/>
    </row>
    <row r="1801" spans="5:7">
      <c r="E1801" s="616"/>
      <c r="F1801" s="617"/>
      <c r="G1801" s="616"/>
    </row>
    <row r="1802" spans="5:7">
      <c r="E1802" s="616"/>
      <c r="F1802" s="617"/>
      <c r="G1802" s="616"/>
    </row>
    <row r="1803" spans="5:7">
      <c r="E1803" s="616"/>
      <c r="F1803" s="617"/>
      <c r="G1803" s="616"/>
    </row>
    <row r="1804" spans="5:7">
      <c r="E1804" s="616"/>
      <c r="F1804" s="617"/>
      <c r="G1804" s="616"/>
    </row>
    <row r="1805" spans="5:7">
      <c r="E1805" s="616"/>
      <c r="F1805" s="617"/>
      <c r="G1805" s="616"/>
    </row>
    <row r="1806" spans="5:7">
      <c r="E1806" s="616"/>
      <c r="F1806" s="617"/>
      <c r="G1806" s="616"/>
    </row>
    <row r="1807" spans="5:7">
      <c r="E1807" s="616"/>
      <c r="F1807" s="617"/>
      <c r="G1807" s="616"/>
    </row>
    <row r="1808" spans="5:7">
      <c r="E1808" s="616"/>
      <c r="F1808" s="617"/>
      <c r="G1808" s="616"/>
    </row>
    <row r="1809" spans="5:7">
      <c r="E1809" s="616"/>
      <c r="F1809" s="617"/>
      <c r="G1809" s="616"/>
    </row>
    <row r="1810" spans="5:7">
      <c r="E1810" s="616"/>
      <c r="F1810" s="617"/>
      <c r="G1810" s="616"/>
    </row>
    <row r="1811" spans="5:7">
      <c r="E1811" s="616"/>
      <c r="F1811" s="617"/>
      <c r="G1811" s="616"/>
    </row>
    <row r="1812" spans="5:7">
      <c r="E1812" s="616"/>
      <c r="F1812" s="617"/>
      <c r="G1812" s="616"/>
    </row>
    <row r="1813" spans="5:7">
      <c r="E1813" s="616"/>
      <c r="F1813" s="617"/>
      <c r="G1813" s="616"/>
    </row>
    <row r="1814" spans="5:7">
      <c r="E1814" s="616"/>
      <c r="F1814" s="617"/>
      <c r="G1814" s="616"/>
    </row>
    <row r="1815" spans="5:7">
      <c r="E1815" s="616"/>
      <c r="F1815" s="617"/>
      <c r="G1815" s="616"/>
    </row>
    <row r="1816" spans="5:7">
      <c r="E1816" s="616"/>
      <c r="F1816" s="617"/>
      <c r="G1816" s="616"/>
    </row>
    <row r="1817" spans="5:7">
      <c r="E1817" s="616"/>
      <c r="F1817" s="617"/>
      <c r="G1817" s="616"/>
    </row>
    <row r="1818" spans="5:7">
      <c r="E1818" s="616"/>
      <c r="F1818" s="617"/>
      <c r="G1818" s="616"/>
    </row>
    <row r="1819" spans="5:7">
      <c r="F1819" s="648"/>
    </row>
  </sheetData>
  <mergeCells count="1">
    <mergeCell ref="A1:G1"/>
  </mergeCells>
  <pageMargins left="0.7" right="0.7" top="0.75" bottom="0.75" header="0.3" footer="0.3"/>
  <pageSetup paperSize="9"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3">
    <tabColor rgb="FFFF0000"/>
  </sheetPr>
  <dimension ref="A1:H143"/>
  <sheetViews>
    <sheetView zoomScale="90" zoomScaleNormal="90" workbookViewId="0">
      <selection sqref="A1:G1"/>
    </sheetView>
  </sheetViews>
  <sheetFormatPr defaultRowHeight="15"/>
  <cols>
    <col min="1" max="1" width="19.85546875" style="391" customWidth="1"/>
    <col min="2" max="2" width="74.7109375" style="607" bestFit="1" customWidth="1"/>
    <col min="3" max="3" width="7.7109375" style="92" hidden="1" customWidth="1"/>
    <col min="4" max="4" width="9.28515625" style="92" hidden="1" customWidth="1"/>
    <col min="5" max="5" width="13.28515625" style="92" hidden="1" customWidth="1"/>
    <col min="6" max="6" width="12" style="606" customWidth="1"/>
    <col min="7" max="7" width="19.42578125" style="92" customWidth="1"/>
    <col min="8" max="250" width="9.140625" style="92"/>
    <col min="251" max="251" width="20.28515625" style="92" bestFit="1" customWidth="1"/>
    <col min="252" max="252" width="23.7109375" style="92" bestFit="1" customWidth="1"/>
    <col min="253" max="253" width="74.7109375" style="92" bestFit="1" customWidth="1"/>
    <col min="254" max="254" width="7.7109375" style="92" bestFit="1" customWidth="1"/>
    <col min="255" max="255" width="9.28515625" style="92" bestFit="1" customWidth="1"/>
    <col min="256" max="256" width="13.28515625" style="92" bestFit="1" customWidth="1"/>
    <col min="257" max="257" width="12" style="92" customWidth="1"/>
    <col min="258" max="506" width="9.140625" style="92"/>
    <col min="507" max="507" width="20.28515625" style="92" bestFit="1" customWidth="1"/>
    <col min="508" max="508" width="23.7109375" style="92" bestFit="1" customWidth="1"/>
    <col min="509" max="509" width="74.7109375" style="92" bestFit="1" customWidth="1"/>
    <col min="510" max="510" width="7.7109375" style="92" bestFit="1" customWidth="1"/>
    <col min="511" max="511" width="9.28515625" style="92" bestFit="1" customWidth="1"/>
    <col min="512" max="512" width="13.28515625" style="92" bestFit="1" customWidth="1"/>
    <col min="513" max="513" width="12" style="92" customWidth="1"/>
    <col min="514" max="762" width="9.140625" style="92"/>
    <col min="763" max="763" width="20.28515625" style="92" bestFit="1" customWidth="1"/>
    <col min="764" max="764" width="23.7109375" style="92" bestFit="1" customWidth="1"/>
    <col min="765" max="765" width="74.7109375" style="92" bestFit="1" customWidth="1"/>
    <col min="766" max="766" width="7.7109375" style="92" bestFit="1" customWidth="1"/>
    <col min="767" max="767" width="9.28515625" style="92" bestFit="1" customWidth="1"/>
    <col min="768" max="768" width="13.28515625" style="92" bestFit="1" customWidth="1"/>
    <col min="769" max="769" width="12" style="92" customWidth="1"/>
    <col min="770" max="1018" width="9.140625" style="92"/>
    <col min="1019" max="1019" width="20.28515625" style="92" bestFit="1" customWidth="1"/>
    <col min="1020" max="1020" width="23.7109375" style="92" bestFit="1" customWidth="1"/>
    <col min="1021" max="1021" width="74.7109375" style="92" bestFit="1" customWidth="1"/>
    <col min="1022" max="1022" width="7.7109375" style="92" bestFit="1" customWidth="1"/>
    <col min="1023" max="1023" width="9.28515625" style="92" bestFit="1" customWidth="1"/>
    <col min="1024" max="1024" width="13.28515625" style="92" bestFit="1" customWidth="1"/>
    <col min="1025" max="1025" width="12" style="92" customWidth="1"/>
    <col min="1026" max="1274" width="9.140625" style="92"/>
    <col min="1275" max="1275" width="20.28515625" style="92" bestFit="1" customWidth="1"/>
    <col min="1276" max="1276" width="23.7109375" style="92" bestFit="1" customWidth="1"/>
    <col min="1277" max="1277" width="74.7109375" style="92" bestFit="1" customWidth="1"/>
    <col min="1278" max="1278" width="7.7109375" style="92" bestFit="1" customWidth="1"/>
    <col min="1279" max="1279" width="9.28515625" style="92" bestFit="1" customWidth="1"/>
    <col min="1280" max="1280" width="13.28515625" style="92" bestFit="1" customWidth="1"/>
    <col min="1281" max="1281" width="12" style="92" customWidth="1"/>
    <col min="1282" max="1530" width="9.140625" style="92"/>
    <col min="1531" max="1531" width="20.28515625" style="92" bestFit="1" customWidth="1"/>
    <col min="1532" max="1532" width="23.7109375" style="92" bestFit="1" customWidth="1"/>
    <col min="1533" max="1533" width="74.7109375" style="92" bestFit="1" customWidth="1"/>
    <col min="1534" max="1534" width="7.7109375" style="92" bestFit="1" customWidth="1"/>
    <col min="1535" max="1535" width="9.28515625" style="92" bestFit="1" customWidth="1"/>
    <col min="1536" max="1536" width="13.28515625" style="92" bestFit="1" customWidth="1"/>
    <col min="1537" max="1537" width="12" style="92" customWidth="1"/>
    <col min="1538" max="1786" width="9.140625" style="92"/>
    <col min="1787" max="1787" width="20.28515625" style="92" bestFit="1" customWidth="1"/>
    <col min="1788" max="1788" width="23.7109375" style="92" bestFit="1" customWidth="1"/>
    <col min="1789" max="1789" width="74.7109375" style="92" bestFit="1" customWidth="1"/>
    <col min="1790" max="1790" width="7.7109375" style="92" bestFit="1" customWidth="1"/>
    <col min="1791" max="1791" width="9.28515625" style="92" bestFit="1" customWidth="1"/>
    <col min="1792" max="1792" width="13.28515625" style="92" bestFit="1" customWidth="1"/>
    <col min="1793" max="1793" width="12" style="92" customWidth="1"/>
    <col min="1794" max="2042" width="9.140625" style="92"/>
    <col min="2043" max="2043" width="20.28515625" style="92" bestFit="1" customWidth="1"/>
    <col min="2044" max="2044" width="23.7109375" style="92" bestFit="1" customWidth="1"/>
    <col min="2045" max="2045" width="74.7109375" style="92" bestFit="1" customWidth="1"/>
    <col min="2046" max="2046" width="7.7109375" style="92" bestFit="1" customWidth="1"/>
    <col min="2047" max="2047" width="9.28515625" style="92" bestFit="1" customWidth="1"/>
    <col min="2048" max="2048" width="13.28515625" style="92" bestFit="1" customWidth="1"/>
    <col min="2049" max="2049" width="12" style="92" customWidth="1"/>
    <col min="2050" max="2298" width="9.140625" style="92"/>
    <col min="2299" max="2299" width="20.28515625" style="92" bestFit="1" customWidth="1"/>
    <col min="2300" max="2300" width="23.7109375" style="92" bestFit="1" customWidth="1"/>
    <col min="2301" max="2301" width="74.7109375" style="92" bestFit="1" customWidth="1"/>
    <col min="2302" max="2302" width="7.7109375" style="92" bestFit="1" customWidth="1"/>
    <col min="2303" max="2303" width="9.28515625" style="92" bestFit="1" customWidth="1"/>
    <col min="2304" max="2304" width="13.28515625" style="92" bestFit="1" customWidth="1"/>
    <col min="2305" max="2305" width="12" style="92" customWidth="1"/>
    <col min="2306" max="2554" width="9.140625" style="92"/>
    <col min="2555" max="2555" width="20.28515625" style="92" bestFit="1" customWidth="1"/>
    <col min="2556" max="2556" width="23.7109375" style="92" bestFit="1" customWidth="1"/>
    <col min="2557" max="2557" width="74.7109375" style="92" bestFit="1" customWidth="1"/>
    <col min="2558" max="2558" width="7.7109375" style="92" bestFit="1" customWidth="1"/>
    <col min="2559" max="2559" width="9.28515625" style="92" bestFit="1" customWidth="1"/>
    <col min="2560" max="2560" width="13.28515625" style="92" bestFit="1" customWidth="1"/>
    <col min="2561" max="2561" width="12" style="92" customWidth="1"/>
    <col min="2562" max="2810" width="9.140625" style="92"/>
    <col min="2811" max="2811" width="20.28515625" style="92" bestFit="1" customWidth="1"/>
    <col min="2812" max="2812" width="23.7109375" style="92" bestFit="1" customWidth="1"/>
    <col min="2813" max="2813" width="74.7109375" style="92" bestFit="1" customWidth="1"/>
    <col min="2814" max="2814" width="7.7109375" style="92" bestFit="1" customWidth="1"/>
    <col min="2815" max="2815" width="9.28515625" style="92" bestFit="1" customWidth="1"/>
    <col min="2816" max="2816" width="13.28515625" style="92" bestFit="1" customWidth="1"/>
    <col min="2817" max="2817" width="12" style="92" customWidth="1"/>
    <col min="2818" max="3066" width="9.140625" style="92"/>
    <col min="3067" max="3067" width="20.28515625" style="92" bestFit="1" customWidth="1"/>
    <col min="3068" max="3068" width="23.7109375" style="92" bestFit="1" customWidth="1"/>
    <col min="3069" max="3069" width="74.7109375" style="92" bestFit="1" customWidth="1"/>
    <col min="3070" max="3070" width="7.7109375" style="92" bestFit="1" customWidth="1"/>
    <col min="3071" max="3071" width="9.28515625" style="92" bestFit="1" customWidth="1"/>
    <col min="3072" max="3072" width="13.28515625" style="92" bestFit="1" customWidth="1"/>
    <col min="3073" max="3073" width="12" style="92" customWidth="1"/>
    <col min="3074" max="3322" width="9.140625" style="92"/>
    <col min="3323" max="3323" width="20.28515625" style="92" bestFit="1" customWidth="1"/>
    <col min="3324" max="3324" width="23.7109375" style="92" bestFit="1" customWidth="1"/>
    <col min="3325" max="3325" width="74.7109375" style="92" bestFit="1" customWidth="1"/>
    <col min="3326" max="3326" width="7.7109375" style="92" bestFit="1" customWidth="1"/>
    <col min="3327" max="3327" width="9.28515625" style="92" bestFit="1" customWidth="1"/>
    <col min="3328" max="3328" width="13.28515625" style="92" bestFit="1" customWidth="1"/>
    <col min="3329" max="3329" width="12" style="92" customWidth="1"/>
    <col min="3330" max="3578" width="9.140625" style="92"/>
    <col min="3579" max="3579" width="20.28515625" style="92" bestFit="1" customWidth="1"/>
    <col min="3580" max="3580" width="23.7109375" style="92" bestFit="1" customWidth="1"/>
    <col min="3581" max="3581" width="74.7109375" style="92" bestFit="1" customWidth="1"/>
    <col min="3582" max="3582" width="7.7109375" style="92" bestFit="1" customWidth="1"/>
    <col min="3583" max="3583" width="9.28515625" style="92" bestFit="1" customWidth="1"/>
    <col min="3584" max="3584" width="13.28515625" style="92" bestFit="1" customWidth="1"/>
    <col min="3585" max="3585" width="12" style="92" customWidth="1"/>
    <col min="3586" max="3834" width="9.140625" style="92"/>
    <col min="3835" max="3835" width="20.28515625" style="92" bestFit="1" customWidth="1"/>
    <col min="3836" max="3836" width="23.7109375" style="92" bestFit="1" customWidth="1"/>
    <col min="3837" max="3837" width="74.7109375" style="92" bestFit="1" customWidth="1"/>
    <col min="3838" max="3838" width="7.7109375" style="92" bestFit="1" customWidth="1"/>
    <col min="3839" max="3839" width="9.28515625" style="92" bestFit="1" customWidth="1"/>
    <col min="3840" max="3840" width="13.28515625" style="92" bestFit="1" customWidth="1"/>
    <col min="3841" max="3841" width="12" style="92" customWidth="1"/>
    <col min="3842" max="4090" width="9.140625" style="92"/>
    <col min="4091" max="4091" width="20.28515625" style="92" bestFit="1" customWidth="1"/>
    <col min="4092" max="4092" width="23.7109375" style="92" bestFit="1" customWidth="1"/>
    <col min="4093" max="4093" width="74.7109375" style="92" bestFit="1" customWidth="1"/>
    <col min="4094" max="4094" width="7.7109375" style="92" bestFit="1" customWidth="1"/>
    <col min="4095" max="4095" width="9.28515625" style="92" bestFit="1" customWidth="1"/>
    <col min="4096" max="4096" width="13.28515625" style="92" bestFit="1" customWidth="1"/>
    <col min="4097" max="4097" width="12" style="92" customWidth="1"/>
    <col min="4098" max="4346" width="9.140625" style="92"/>
    <col min="4347" max="4347" width="20.28515625" style="92" bestFit="1" customWidth="1"/>
    <col min="4348" max="4348" width="23.7109375" style="92" bestFit="1" customWidth="1"/>
    <col min="4349" max="4349" width="74.7109375" style="92" bestFit="1" customWidth="1"/>
    <col min="4350" max="4350" width="7.7109375" style="92" bestFit="1" customWidth="1"/>
    <col min="4351" max="4351" width="9.28515625" style="92" bestFit="1" customWidth="1"/>
    <col min="4352" max="4352" width="13.28515625" style="92" bestFit="1" customWidth="1"/>
    <col min="4353" max="4353" width="12" style="92" customWidth="1"/>
    <col min="4354" max="4602" width="9.140625" style="92"/>
    <col min="4603" max="4603" width="20.28515625" style="92" bestFit="1" customWidth="1"/>
    <col min="4604" max="4604" width="23.7109375" style="92" bestFit="1" customWidth="1"/>
    <col min="4605" max="4605" width="74.7109375" style="92" bestFit="1" customWidth="1"/>
    <col min="4606" max="4606" width="7.7109375" style="92" bestFit="1" customWidth="1"/>
    <col min="4607" max="4607" width="9.28515625" style="92" bestFit="1" customWidth="1"/>
    <col min="4608" max="4608" width="13.28515625" style="92" bestFit="1" customWidth="1"/>
    <col min="4609" max="4609" width="12" style="92" customWidth="1"/>
    <col min="4610" max="4858" width="9.140625" style="92"/>
    <col min="4859" max="4859" width="20.28515625" style="92" bestFit="1" customWidth="1"/>
    <col min="4860" max="4860" width="23.7109375" style="92" bestFit="1" customWidth="1"/>
    <col min="4861" max="4861" width="74.7109375" style="92" bestFit="1" customWidth="1"/>
    <col min="4862" max="4862" width="7.7109375" style="92" bestFit="1" customWidth="1"/>
    <col min="4863" max="4863" width="9.28515625" style="92" bestFit="1" customWidth="1"/>
    <col min="4864" max="4864" width="13.28515625" style="92" bestFit="1" customWidth="1"/>
    <col min="4865" max="4865" width="12" style="92" customWidth="1"/>
    <col min="4866" max="5114" width="9.140625" style="92"/>
    <col min="5115" max="5115" width="20.28515625" style="92" bestFit="1" customWidth="1"/>
    <col min="5116" max="5116" width="23.7109375" style="92" bestFit="1" customWidth="1"/>
    <col min="5117" max="5117" width="74.7109375" style="92" bestFit="1" customWidth="1"/>
    <col min="5118" max="5118" width="7.7109375" style="92" bestFit="1" customWidth="1"/>
    <col min="5119" max="5119" width="9.28515625" style="92" bestFit="1" customWidth="1"/>
    <col min="5120" max="5120" width="13.28515625" style="92" bestFit="1" customWidth="1"/>
    <col min="5121" max="5121" width="12" style="92" customWidth="1"/>
    <col min="5122" max="5370" width="9.140625" style="92"/>
    <col min="5371" max="5371" width="20.28515625" style="92" bestFit="1" customWidth="1"/>
    <col min="5372" max="5372" width="23.7109375" style="92" bestFit="1" customWidth="1"/>
    <col min="5373" max="5373" width="74.7109375" style="92" bestFit="1" customWidth="1"/>
    <col min="5374" max="5374" width="7.7109375" style="92" bestFit="1" customWidth="1"/>
    <col min="5375" max="5375" width="9.28515625" style="92" bestFit="1" customWidth="1"/>
    <col min="5376" max="5376" width="13.28515625" style="92" bestFit="1" customWidth="1"/>
    <col min="5377" max="5377" width="12" style="92" customWidth="1"/>
    <col min="5378" max="5626" width="9.140625" style="92"/>
    <col min="5627" max="5627" width="20.28515625" style="92" bestFit="1" customWidth="1"/>
    <col min="5628" max="5628" width="23.7109375" style="92" bestFit="1" customWidth="1"/>
    <col min="5629" max="5629" width="74.7109375" style="92" bestFit="1" customWidth="1"/>
    <col min="5630" max="5630" width="7.7109375" style="92" bestFit="1" customWidth="1"/>
    <col min="5631" max="5631" width="9.28515625" style="92" bestFit="1" customWidth="1"/>
    <col min="5632" max="5632" width="13.28515625" style="92" bestFit="1" customWidth="1"/>
    <col min="5633" max="5633" width="12" style="92" customWidth="1"/>
    <col min="5634" max="5882" width="9.140625" style="92"/>
    <col min="5883" max="5883" width="20.28515625" style="92" bestFit="1" customWidth="1"/>
    <col min="5884" max="5884" width="23.7109375" style="92" bestFit="1" customWidth="1"/>
    <col min="5885" max="5885" width="74.7109375" style="92" bestFit="1" customWidth="1"/>
    <col min="5886" max="5886" width="7.7109375" style="92" bestFit="1" customWidth="1"/>
    <col min="5887" max="5887" width="9.28515625" style="92" bestFit="1" customWidth="1"/>
    <col min="5888" max="5888" width="13.28515625" style="92" bestFit="1" customWidth="1"/>
    <col min="5889" max="5889" width="12" style="92" customWidth="1"/>
    <col min="5890" max="6138" width="9.140625" style="92"/>
    <col min="6139" max="6139" width="20.28515625" style="92" bestFit="1" customWidth="1"/>
    <col min="6140" max="6140" width="23.7109375" style="92" bestFit="1" customWidth="1"/>
    <col min="6141" max="6141" width="74.7109375" style="92" bestFit="1" customWidth="1"/>
    <col min="6142" max="6142" width="7.7109375" style="92" bestFit="1" customWidth="1"/>
    <col min="6143" max="6143" width="9.28515625" style="92" bestFit="1" customWidth="1"/>
    <col min="6144" max="6144" width="13.28515625" style="92" bestFit="1" customWidth="1"/>
    <col min="6145" max="6145" width="12" style="92" customWidth="1"/>
    <col min="6146" max="6394" width="9.140625" style="92"/>
    <col min="6395" max="6395" width="20.28515625" style="92" bestFit="1" customWidth="1"/>
    <col min="6396" max="6396" width="23.7109375" style="92" bestFit="1" customWidth="1"/>
    <col min="6397" max="6397" width="74.7109375" style="92" bestFit="1" customWidth="1"/>
    <col min="6398" max="6398" width="7.7109375" style="92" bestFit="1" customWidth="1"/>
    <col min="6399" max="6399" width="9.28515625" style="92" bestFit="1" customWidth="1"/>
    <col min="6400" max="6400" width="13.28515625" style="92" bestFit="1" customWidth="1"/>
    <col min="6401" max="6401" width="12" style="92" customWidth="1"/>
    <col min="6402" max="6650" width="9.140625" style="92"/>
    <col min="6651" max="6651" width="20.28515625" style="92" bestFit="1" customWidth="1"/>
    <col min="6652" max="6652" width="23.7109375" style="92" bestFit="1" customWidth="1"/>
    <col min="6653" max="6653" width="74.7109375" style="92" bestFit="1" customWidth="1"/>
    <col min="6654" max="6654" width="7.7109375" style="92" bestFit="1" customWidth="1"/>
    <col min="6655" max="6655" width="9.28515625" style="92" bestFit="1" customWidth="1"/>
    <col min="6656" max="6656" width="13.28515625" style="92" bestFit="1" customWidth="1"/>
    <col min="6657" max="6657" width="12" style="92" customWidth="1"/>
    <col min="6658" max="6906" width="9.140625" style="92"/>
    <col min="6907" max="6907" width="20.28515625" style="92" bestFit="1" customWidth="1"/>
    <col min="6908" max="6908" width="23.7109375" style="92" bestFit="1" customWidth="1"/>
    <col min="6909" max="6909" width="74.7109375" style="92" bestFit="1" customWidth="1"/>
    <col min="6910" max="6910" width="7.7109375" style="92" bestFit="1" customWidth="1"/>
    <col min="6911" max="6911" width="9.28515625" style="92" bestFit="1" customWidth="1"/>
    <col min="6912" max="6912" width="13.28515625" style="92" bestFit="1" customWidth="1"/>
    <col min="6913" max="6913" width="12" style="92" customWidth="1"/>
    <col min="6914" max="7162" width="9.140625" style="92"/>
    <col min="7163" max="7163" width="20.28515625" style="92" bestFit="1" customWidth="1"/>
    <col min="7164" max="7164" width="23.7109375" style="92" bestFit="1" customWidth="1"/>
    <col min="7165" max="7165" width="74.7109375" style="92" bestFit="1" customWidth="1"/>
    <col min="7166" max="7166" width="7.7109375" style="92" bestFit="1" customWidth="1"/>
    <col min="7167" max="7167" width="9.28515625" style="92" bestFit="1" customWidth="1"/>
    <col min="7168" max="7168" width="13.28515625" style="92" bestFit="1" customWidth="1"/>
    <col min="7169" max="7169" width="12" style="92" customWidth="1"/>
    <col min="7170" max="7418" width="9.140625" style="92"/>
    <col min="7419" max="7419" width="20.28515625" style="92" bestFit="1" customWidth="1"/>
    <col min="7420" max="7420" width="23.7109375" style="92" bestFit="1" customWidth="1"/>
    <col min="7421" max="7421" width="74.7109375" style="92" bestFit="1" customWidth="1"/>
    <col min="7422" max="7422" width="7.7109375" style="92" bestFit="1" customWidth="1"/>
    <col min="7423" max="7423" width="9.28515625" style="92" bestFit="1" customWidth="1"/>
    <col min="7424" max="7424" width="13.28515625" style="92" bestFit="1" customWidth="1"/>
    <col min="7425" max="7425" width="12" style="92" customWidth="1"/>
    <col min="7426" max="7674" width="9.140625" style="92"/>
    <col min="7675" max="7675" width="20.28515625" style="92" bestFit="1" customWidth="1"/>
    <col min="7676" max="7676" width="23.7109375" style="92" bestFit="1" customWidth="1"/>
    <col min="7677" max="7677" width="74.7109375" style="92" bestFit="1" customWidth="1"/>
    <col min="7678" max="7678" width="7.7109375" style="92" bestFit="1" customWidth="1"/>
    <col min="7679" max="7679" width="9.28515625" style="92" bestFit="1" customWidth="1"/>
    <col min="7680" max="7680" width="13.28515625" style="92" bestFit="1" customWidth="1"/>
    <col min="7681" max="7681" width="12" style="92" customWidth="1"/>
    <col min="7682" max="7930" width="9.140625" style="92"/>
    <col min="7931" max="7931" width="20.28515625" style="92" bestFit="1" customWidth="1"/>
    <col min="7932" max="7932" width="23.7109375" style="92" bestFit="1" customWidth="1"/>
    <col min="7933" max="7933" width="74.7109375" style="92" bestFit="1" customWidth="1"/>
    <col min="7934" max="7934" width="7.7109375" style="92" bestFit="1" customWidth="1"/>
    <col min="7935" max="7935" width="9.28515625" style="92" bestFit="1" customWidth="1"/>
    <col min="7936" max="7936" width="13.28515625" style="92" bestFit="1" customWidth="1"/>
    <col min="7937" max="7937" width="12" style="92" customWidth="1"/>
    <col min="7938" max="8186" width="9.140625" style="92"/>
    <col min="8187" max="8187" width="20.28515625" style="92" bestFit="1" customWidth="1"/>
    <col min="8188" max="8188" width="23.7109375" style="92" bestFit="1" customWidth="1"/>
    <col min="8189" max="8189" width="74.7109375" style="92" bestFit="1" customWidth="1"/>
    <col min="8190" max="8190" width="7.7109375" style="92" bestFit="1" customWidth="1"/>
    <col min="8191" max="8191" width="9.28515625" style="92" bestFit="1" customWidth="1"/>
    <col min="8192" max="8192" width="13.28515625" style="92" bestFit="1" customWidth="1"/>
    <col min="8193" max="8193" width="12" style="92" customWidth="1"/>
    <col min="8194" max="8442" width="9.140625" style="92"/>
    <col min="8443" max="8443" width="20.28515625" style="92" bestFit="1" customWidth="1"/>
    <col min="8444" max="8444" width="23.7109375" style="92" bestFit="1" customWidth="1"/>
    <col min="8445" max="8445" width="74.7109375" style="92" bestFit="1" customWidth="1"/>
    <col min="8446" max="8446" width="7.7109375" style="92" bestFit="1" customWidth="1"/>
    <col min="8447" max="8447" width="9.28515625" style="92" bestFit="1" customWidth="1"/>
    <col min="8448" max="8448" width="13.28515625" style="92" bestFit="1" customWidth="1"/>
    <col min="8449" max="8449" width="12" style="92" customWidth="1"/>
    <col min="8450" max="8698" width="9.140625" style="92"/>
    <col min="8699" max="8699" width="20.28515625" style="92" bestFit="1" customWidth="1"/>
    <col min="8700" max="8700" width="23.7109375" style="92" bestFit="1" customWidth="1"/>
    <col min="8701" max="8701" width="74.7109375" style="92" bestFit="1" customWidth="1"/>
    <col min="8702" max="8702" width="7.7109375" style="92" bestFit="1" customWidth="1"/>
    <col min="8703" max="8703" width="9.28515625" style="92" bestFit="1" customWidth="1"/>
    <col min="8704" max="8704" width="13.28515625" style="92" bestFit="1" customWidth="1"/>
    <col min="8705" max="8705" width="12" style="92" customWidth="1"/>
    <col min="8706" max="8954" width="9.140625" style="92"/>
    <col min="8955" max="8955" width="20.28515625" style="92" bestFit="1" customWidth="1"/>
    <col min="8956" max="8956" width="23.7109375" style="92" bestFit="1" customWidth="1"/>
    <col min="8957" max="8957" width="74.7109375" style="92" bestFit="1" customWidth="1"/>
    <col min="8958" max="8958" width="7.7109375" style="92" bestFit="1" customWidth="1"/>
    <col min="8959" max="8959" width="9.28515625" style="92" bestFit="1" customWidth="1"/>
    <col min="8960" max="8960" width="13.28515625" style="92" bestFit="1" customWidth="1"/>
    <col min="8961" max="8961" width="12" style="92" customWidth="1"/>
    <col min="8962" max="9210" width="9.140625" style="92"/>
    <col min="9211" max="9211" width="20.28515625" style="92" bestFit="1" customWidth="1"/>
    <col min="9212" max="9212" width="23.7109375" style="92" bestFit="1" customWidth="1"/>
    <col min="9213" max="9213" width="74.7109375" style="92" bestFit="1" customWidth="1"/>
    <col min="9214" max="9214" width="7.7109375" style="92" bestFit="1" customWidth="1"/>
    <col min="9215" max="9215" width="9.28515625" style="92" bestFit="1" customWidth="1"/>
    <col min="9216" max="9216" width="13.28515625" style="92" bestFit="1" customWidth="1"/>
    <col min="9217" max="9217" width="12" style="92" customWidth="1"/>
    <col min="9218" max="9466" width="9.140625" style="92"/>
    <col min="9467" max="9467" width="20.28515625" style="92" bestFit="1" customWidth="1"/>
    <col min="9468" max="9468" width="23.7109375" style="92" bestFit="1" customWidth="1"/>
    <col min="9469" max="9469" width="74.7109375" style="92" bestFit="1" customWidth="1"/>
    <col min="9470" max="9470" width="7.7109375" style="92" bestFit="1" customWidth="1"/>
    <col min="9471" max="9471" width="9.28515625" style="92" bestFit="1" customWidth="1"/>
    <col min="9472" max="9472" width="13.28515625" style="92" bestFit="1" customWidth="1"/>
    <col min="9473" max="9473" width="12" style="92" customWidth="1"/>
    <col min="9474" max="9722" width="9.140625" style="92"/>
    <col min="9723" max="9723" width="20.28515625" style="92" bestFit="1" customWidth="1"/>
    <col min="9724" max="9724" width="23.7109375" style="92" bestFit="1" customWidth="1"/>
    <col min="9725" max="9725" width="74.7109375" style="92" bestFit="1" customWidth="1"/>
    <col min="9726" max="9726" width="7.7109375" style="92" bestFit="1" customWidth="1"/>
    <col min="9727" max="9727" width="9.28515625" style="92" bestFit="1" customWidth="1"/>
    <col min="9728" max="9728" width="13.28515625" style="92" bestFit="1" customWidth="1"/>
    <col min="9729" max="9729" width="12" style="92" customWidth="1"/>
    <col min="9730" max="9978" width="9.140625" style="92"/>
    <col min="9979" max="9979" width="20.28515625" style="92" bestFit="1" customWidth="1"/>
    <col min="9980" max="9980" width="23.7109375" style="92" bestFit="1" customWidth="1"/>
    <col min="9981" max="9981" width="74.7109375" style="92" bestFit="1" customWidth="1"/>
    <col min="9982" max="9982" width="7.7109375" style="92" bestFit="1" customWidth="1"/>
    <col min="9983" max="9983" width="9.28515625" style="92" bestFit="1" customWidth="1"/>
    <col min="9984" max="9984" width="13.28515625" style="92" bestFit="1" customWidth="1"/>
    <col min="9985" max="9985" width="12" style="92" customWidth="1"/>
    <col min="9986" max="10234" width="9.140625" style="92"/>
    <col min="10235" max="10235" width="20.28515625" style="92" bestFit="1" customWidth="1"/>
    <col min="10236" max="10236" width="23.7109375" style="92" bestFit="1" customWidth="1"/>
    <col min="10237" max="10237" width="74.7109375" style="92" bestFit="1" customWidth="1"/>
    <col min="10238" max="10238" width="7.7109375" style="92" bestFit="1" customWidth="1"/>
    <col min="10239" max="10239" width="9.28515625" style="92" bestFit="1" customWidth="1"/>
    <col min="10240" max="10240" width="13.28515625" style="92" bestFit="1" customWidth="1"/>
    <col min="10241" max="10241" width="12" style="92" customWidth="1"/>
    <col min="10242" max="10490" width="9.140625" style="92"/>
    <col min="10491" max="10491" width="20.28515625" style="92" bestFit="1" customWidth="1"/>
    <col min="10492" max="10492" width="23.7109375" style="92" bestFit="1" customWidth="1"/>
    <col min="10493" max="10493" width="74.7109375" style="92" bestFit="1" customWidth="1"/>
    <col min="10494" max="10494" width="7.7109375" style="92" bestFit="1" customWidth="1"/>
    <col min="10495" max="10495" width="9.28515625" style="92" bestFit="1" customWidth="1"/>
    <col min="10496" max="10496" width="13.28515625" style="92" bestFit="1" customWidth="1"/>
    <col min="10497" max="10497" width="12" style="92" customWidth="1"/>
    <col min="10498" max="10746" width="9.140625" style="92"/>
    <col min="10747" max="10747" width="20.28515625" style="92" bestFit="1" customWidth="1"/>
    <col min="10748" max="10748" width="23.7109375" style="92" bestFit="1" customWidth="1"/>
    <col min="10749" max="10749" width="74.7109375" style="92" bestFit="1" customWidth="1"/>
    <col min="10750" max="10750" width="7.7109375" style="92" bestFit="1" customWidth="1"/>
    <col min="10751" max="10751" width="9.28515625" style="92" bestFit="1" customWidth="1"/>
    <col min="10752" max="10752" width="13.28515625" style="92" bestFit="1" customWidth="1"/>
    <col min="10753" max="10753" width="12" style="92" customWidth="1"/>
    <col min="10754" max="11002" width="9.140625" style="92"/>
    <col min="11003" max="11003" width="20.28515625" style="92" bestFit="1" customWidth="1"/>
    <col min="11004" max="11004" width="23.7109375" style="92" bestFit="1" customWidth="1"/>
    <col min="11005" max="11005" width="74.7109375" style="92" bestFit="1" customWidth="1"/>
    <col min="11006" max="11006" width="7.7109375" style="92" bestFit="1" customWidth="1"/>
    <col min="11007" max="11007" width="9.28515625" style="92" bestFit="1" customWidth="1"/>
    <col min="11008" max="11008" width="13.28515625" style="92" bestFit="1" customWidth="1"/>
    <col min="11009" max="11009" width="12" style="92" customWidth="1"/>
    <col min="11010" max="11258" width="9.140625" style="92"/>
    <col min="11259" max="11259" width="20.28515625" style="92" bestFit="1" customWidth="1"/>
    <col min="11260" max="11260" width="23.7109375" style="92" bestFit="1" customWidth="1"/>
    <col min="11261" max="11261" width="74.7109375" style="92" bestFit="1" customWidth="1"/>
    <col min="11262" max="11262" width="7.7109375" style="92" bestFit="1" customWidth="1"/>
    <col min="11263" max="11263" width="9.28515625" style="92" bestFit="1" customWidth="1"/>
    <col min="11264" max="11264" width="13.28515625" style="92" bestFit="1" customWidth="1"/>
    <col min="11265" max="11265" width="12" style="92" customWidth="1"/>
    <col min="11266" max="11514" width="9.140625" style="92"/>
    <col min="11515" max="11515" width="20.28515625" style="92" bestFit="1" customWidth="1"/>
    <col min="11516" max="11516" width="23.7109375" style="92" bestFit="1" customWidth="1"/>
    <col min="11517" max="11517" width="74.7109375" style="92" bestFit="1" customWidth="1"/>
    <col min="11518" max="11518" width="7.7109375" style="92" bestFit="1" customWidth="1"/>
    <col min="11519" max="11519" width="9.28515625" style="92" bestFit="1" customWidth="1"/>
    <col min="11520" max="11520" width="13.28515625" style="92" bestFit="1" customWidth="1"/>
    <col min="11521" max="11521" width="12" style="92" customWidth="1"/>
    <col min="11522" max="11770" width="9.140625" style="92"/>
    <col min="11771" max="11771" width="20.28515625" style="92" bestFit="1" customWidth="1"/>
    <col min="11772" max="11772" width="23.7109375" style="92" bestFit="1" customWidth="1"/>
    <col min="11773" max="11773" width="74.7109375" style="92" bestFit="1" customWidth="1"/>
    <col min="11774" max="11774" width="7.7109375" style="92" bestFit="1" customWidth="1"/>
    <col min="11775" max="11775" width="9.28515625" style="92" bestFit="1" customWidth="1"/>
    <col min="11776" max="11776" width="13.28515625" style="92" bestFit="1" customWidth="1"/>
    <col min="11777" max="11777" width="12" style="92" customWidth="1"/>
    <col min="11778" max="12026" width="9.140625" style="92"/>
    <col min="12027" max="12027" width="20.28515625" style="92" bestFit="1" customWidth="1"/>
    <col min="12028" max="12028" width="23.7109375" style="92" bestFit="1" customWidth="1"/>
    <col min="12029" max="12029" width="74.7109375" style="92" bestFit="1" customWidth="1"/>
    <col min="12030" max="12030" width="7.7109375" style="92" bestFit="1" customWidth="1"/>
    <col min="12031" max="12031" width="9.28515625" style="92" bestFit="1" customWidth="1"/>
    <col min="12032" max="12032" width="13.28515625" style="92" bestFit="1" customWidth="1"/>
    <col min="12033" max="12033" width="12" style="92" customWidth="1"/>
    <col min="12034" max="12282" width="9.140625" style="92"/>
    <col min="12283" max="12283" width="20.28515625" style="92" bestFit="1" customWidth="1"/>
    <col min="12284" max="12284" width="23.7109375" style="92" bestFit="1" customWidth="1"/>
    <col min="12285" max="12285" width="74.7109375" style="92" bestFit="1" customWidth="1"/>
    <col min="12286" max="12286" width="7.7109375" style="92" bestFit="1" customWidth="1"/>
    <col min="12287" max="12287" width="9.28515625" style="92" bestFit="1" customWidth="1"/>
    <col min="12288" max="12288" width="13.28515625" style="92" bestFit="1" customWidth="1"/>
    <col min="12289" max="12289" width="12" style="92" customWidth="1"/>
    <col min="12290" max="12538" width="9.140625" style="92"/>
    <col min="12539" max="12539" width="20.28515625" style="92" bestFit="1" customWidth="1"/>
    <col min="12540" max="12540" width="23.7109375" style="92" bestFit="1" customWidth="1"/>
    <col min="12541" max="12541" width="74.7109375" style="92" bestFit="1" customWidth="1"/>
    <col min="12542" max="12542" width="7.7109375" style="92" bestFit="1" customWidth="1"/>
    <col min="12543" max="12543" width="9.28515625" style="92" bestFit="1" customWidth="1"/>
    <col min="12544" max="12544" width="13.28515625" style="92" bestFit="1" customWidth="1"/>
    <col min="12545" max="12545" width="12" style="92" customWidth="1"/>
    <col min="12546" max="12794" width="9.140625" style="92"/>
    <col min="12795" max="12795" width="20.28515625" style="92" bestFit="1" customWidth="1"/>
    <col min="12796" max="12796" width="23.7109375" style="92" bestFit="1" customWidth="1"/>
    <col min="12797" max="12797" width="74.7109375" style="92" bestFit="1" customWidth="1"/>
    <col min="12798" max="12798" width="7.7109375" style="92" bestFit="1" customWidth="1"/>
    <col min="12799" max="12799" width="9.28515625" style="92" bestFit="1" customWidth="1"/>
    <col min="12800" max="12800" width="13.28515625" style="92" bestFit="1" customWidth="1"/>
    <col min="12801" max="12801" width="12" style="92" customWidth="1"/>
    <col min="12802" max="13050" width="9.140625" style="92"/>
    <col min="13051" max="13051" width="20.28515625" style="92" bestFit="1" customWidth="1"/>
    <col min="13052" max="13052" width="23.7109375" style="92" bestFit="1" customWidth="1"/>
    <col min="13053" max="13053" width="74.7109375" style="92" bestFit="1" customWidth="1"/>
    <col min="13054" max="13054" width="7.7109375" style="92" bestFit="1" customWidth="1"/>
    <col min="13055" max="13055" width="9.28515625" style="92" bestFit="1" customWidth="1"/>
    <col min="13056" max="13056" width="13.28515625" style="92" bestFit="1" customWidth="1"/>
    <col min="13057" max="13057" width="12" style="92" customWidth="1"/>
    <col min="13058" max="13306" width="9.140625" style="92"/>
    <col min="13307" max="13307" width="20.28515625" style="92" bestFit="1" customWidth="1"/>
    <col min="13308" max="13308" width="23.7109375" style="92" bestFit="1" customWidth="1"/>
    <col min="13309" max="13309" width="74.7109375" style="92" bestFit="1" customWidth="1"/>
    <col min="13310" max="13310" width="7.7109375" style="92" bestFit="1" customWidth="1"/>
    <col min="13311" max="13311" width="9.28515625" style="92" bestFit="1" customWidth="1"/>
    <col min="13312" max="13312" width="13.28515625" style="92" bestFit="1" customWidth="1"/>
    <col min="13313" max="13313" width="12" style="92" customWidth="1"/>
    <col min="13314" max="13562" width="9.140625" style="92"/>
    <col min="13563" max="13563" width="20.28515625" style="92" bestFit="1" customWidth="1"/>
    <col min="13564" max="13564" width="23.7109375" style="92" bestFit="1" customWidth="1"/>
    <col min="13565" max="13565" width="74.7109375" style="92" bestFit="1" customWidth="1"/>
    <col min="13566" max="13566" width="7.7109375" style="92" bestFit="1" customWidth="1"/>
    <col min="13567" max="13567" width="9.28515625" style="92" bestFit="1" customWidth="1"/>
    <col min="13568" max="13568" width="13.28515625" style="92" bestFit="1" customWidth="1"/>
    <col min="13569" max="13569" width="12" style="92" customWidth="1"/>
    <col min="13570" max="13818" width="9.140625" style="92"/>
    <col min="13819" max="13819" width="20.28515625" style="92" bestFit="1" customWidth="1"/>
    <col min="13820" max="13820" width="23.7109375" style="92" bestFit="1" customWidth="1"/>
    <col min="13821" max="13821" width="74.7109375" style="92" bestFit="1" customWidth="1"/>
    <col min="13822" max="13822" width="7.7109375" style="92" bestFit="1" customWidth="1"/>
    <col min="13823" max="13823" width="9.28515625" style="92" bestFit="1" customWidth="1"/>
    <col min="13824" max="13824" width="13.28515625" style="92" bestFit="1" customWidth="1"/>
    <col min="13825" max="13825" width="12" style="92" customWidth="1"/>
    <col min="13826" max="14074" width="9.140625" style="92"/>
    <col min="14075" max="14075" width="20.28515625" style="92" bestFit="1" customWidth="1"/>
    <col min="14076" max="14076" width="23.7109375" style="92" bestFit="1" customWidth="1"/>
    <col min="14077" max="14077" width="74.7109375" style="92" bestFit="1" customWidth="1"/>
    <col min="14078" max="14078" width="7.7109375" style="92" bestFit="1" customWidth="1"/>
    <col min="14079" max="14079" width="9.28515625" style="92" bestFit="1" customWidth="1"/>
    <col min="14080" max="14080" width="13.28515625" style="92" bestFit="1" customWidth="1"/>
    <col min="14081" max="14081" width="12" style="92" customWidth="1"/>
    <col min="14082" max="14330" width="9.140625" style="92"/>
    <col min="14331" max="14331" width="20.28515625" style="92" bestFit="1" customWidth="1"/>
    <col min="14332" max="14332" width="23.7109375" style="92" bestFit="1" customWidth="1"/>
    <col min="14333" max="14333" width="74.7109375" style="92" bestFit="1" customWidth="1"/>
    <col min="14334" max="14334" width="7.7109375" style="92" bestFit="1" customWidth="1"/>
    <col min="14335" max="14335" width="9.28515625" style="92" bestFit="1" customWidth="1"/>
    <col min="14336" max="14336" width="13.28515625" style="92" bestFit="1" customWidth="1"/>
    <col min="14337" max="14337" width="12" style="92" customWidth="1"/>
    <col min="14338" max="14586" width="9.140625" style="92"/>
    <col min="14587" max="14587" width="20.28515625" style="92" bestFit="1" customWidth="1"/>
    <col min="14588" max="14588" width="23.7109375" style="92" bestFit="1" customWidth="1"/>
    <col min="14589" max="14589" width="74.7109375" style="92" bestFit="1" customWidth="1"/>
    <col min="14590" max="14590" width="7.7109375" style="92" bestFit="1" customWidth="1"/>
    <col min="14591" max="14591" width="9.28515625" style="92" bestFit="1" customWidth="1"/>
    <col min="14592" max="14592" width="13.28515625" style="92" bestFit="1" customWidth="1"/>
    <col min="14593" max="14593" width="12" style="92" customWidth="1"/>
    <col min="14594" max="14842" width="9.140625" style="92"/>
    <col min="14843" max="14843" width="20.28515625" style="92" bestFit="1" customWidth="1"/>
    <col min="14844" max="14844" width="23.7109375" style="92" bestFit="1" customWidth="1"/>
    <col min="14845" max="14845" width="74.7109375" style="92" bestFit="1" customWidth="1"/>
    <col min="14846" max="14846" width="7.7109375" style="92" bestFit="1" customWidth="1"/>
    <col min="14847" max="14847" width="9.28515625" style="92" bestFit="1" customWidth="1"/>
    <col min="14848" max="14848" width="13.28515625" style="92" bestFit="1" customWidth="1"/>
    <col min="14849" max="14849" width="12" style="92" customWidth="1"/>
    <col min="14850" max="15098" width="9.140625" style="92"/>
    <col min="15099" max="15099" width="20.28515625" style="92" bestFit="1" customWidth="1"/>
    <col min="15100" max="15100" width="23.7109375" style="92" bestFit="1" customWidth="1"/>
    <col min="15101" max="15101" width="74.7109375" style="92" bestFit="1" customWidth="1"/>
    <col min="15102" max="15102" width="7.7109375" style="92" bestFit="1" customWidth="1"/>
    <col min="15103" max="15103" width="9.28515625" style="92" bestFit="1" customWidth="1"/>
    <col min="15104" max="15104" width="13.28515625" style="92" bestFit="1" customWidth="1"/>
    <col min="15105" max="15105" width="12" style="92" customWidth="1"/>
    <col min="15106" max="15354" width="9.140625" style="92"/>
    <col min="15355" max="15355" width="20.28515625" style="92" bestFit="1" customWidth="1"/>
    <col min="15356" max="15356" width="23.7109375" style="92" bestFit="1" customWidth="1"/>
    <col min="15357" max="15357" width="74.7109375" style="92" bestFit="1" customWidth="1"/>
    <col min="15358" max="15358" width="7.7109375" style="92" bestFit="1" customWidth="1"/>
    <col min="15359" max="15359" width="9.28515625" style="92" bestFit="1" customWidth="1"/>
    <col min="15360" max="15360" width="13.28515625" style="92" bestFit="1" customWidth="1"/>
    <col min="15361" max="15361" width="12" style="92" customWidth="1"/>
    <col min="15362" max="15610" width="9.140625" style="92"/>
    <col min="15611" max="15611" width="20.28515625" style="92" bestFit="1" customWidth="1"/>
    <col min="15612" max="15612" width="23.7109375" style="92" bestFit="1" customWidth="1"/>
    <col min="15613" max="15613" width="74.7109375" style="92" bestFit="1" customWidth="1"/>
    <col min="15614" max="15614" width="7.7109375" style="92" bestFit="1" customWidth="1"/>
    <col min="15615" max="15615" width="9.28515625" style="92" bestFit="1" customWidth="1"/>
    <col min="15616" max="15616" width="13.28515625" style="92" bestFit="1" customWidth="1"/>
    <col min="15617" max="15617" width="12" style="92" customWidth="1"/>
    <col min="15618" max="15866" width="9.140625" style="92"/>
    <col min="15867" max="15867" width="20.28515625" style="92" bestFit="1" customWidth="1"/>
    <col min="15868" max="15868" width="23.7109375" style="92" bestFit="1" customWidth="1"/>
    <col min="15869" max="15869" width="74.7109375" style="92" bestFit="1" customWidth="1"/>
    <col min="15870" max="15870" width="7.7109375" style="92" bestFit="1" customWidth="1"/>
    <col min="15871" max="15871" width="9.28515625" style="92" bestFit="1" customWidth="1"/>
    <col min="15872" max="15872" width="13.28515625" style="92" bestFit="1" customWidth="1"/>
    <col min="15873" max="15873" width="12" style="92" customWidth="1"/>
    <col min="15874" max="16122" width="9.140625" style="92"/>
    <col min="16123" max="16123" width="20.28515625" style="92" bestFit="1" customWidth="1"/>
    <col min="16124" max="16124" width="23.7109375" style="92" bestFit="1" customWidth="1"/>
    <col min="16125" max="16125" width="74.7109375" style="92" bestFit="1" customWidth="1"/>
    <col min="16126" max="16126" width="7.7109375" style="92" bestFit="1" customWidth="1"/>
    <col min="16127" max="16127" width="9.28515625" style="92" bestFit="1" customWidth="1"/>
    <col min="16128" max="16128" width="13.28515625" style="92" bestFit="1" customWidth="1"/>
    <col min="16129" max="16129" width="12" style="92" customWidth="1"/>
    <col min="16130" max="16378" width="9.140625" style="92"/>
    <col min="16379" max="16384" width="9.28515625" style="92" customWidth="1"/>
  </cols>
  <sheetData>
    <row r="1" spans="1:7">
      <c r="A1" s="2339" t="s">
        <v>2049</v>
      </c>
      <c r="B1" s="2339"/>
      <c r="C1" s="2339"/>
      <c r="D1" s="2339"/>
      <c r="E1" s="2339"/>
      <c r="F1" s="2339"/>
      <c r="G1" s="2339"/>
    </row>
    <row r="4" spans="1:7">
      <c r="A4" s="693" t="s">
        <v>2139</v>
      </c>
      <c r="B4" s="589">
        <v>0</v>
      </c>
    </row>
    <row r="5" spans="1:7" ht="9" customHeight="1"/>
    <row r="6" spans="1:7" ht="30">
      <c r="A6" s="739" t="s">
        <v>1339</v>
      </c>
      <c r="B6" s="739" t="s">
        <v>4</v>
      </c>
      <c r="C6" s="748" t="s">
        <v>2140</v>
      </c>
      <c r="D6" s="739" t="s">
        <v>2141</v>
      </c>
      <c r="E6" s="739" t="s">
        <v>1340</v>
      </c>
      <c r="F6" s="749" t="s">
        <v>9</v>
      </c>
      <c r="G6" s="750" t="s">
        <v>1788</v>
      </c>
    </row>
    <row r="7" spans="1:7" ht="15" customHeight="1">
      <c r="A7" s="740" t="s">
        <v>5097</v>
      </c>
      <c r="B7" s="751"/>
      <c r="C7" s="748" t="s">
        <v>2140</v>
      </c>
      <c r="D7" s="739" t="s">
        <v>2141</v>
      </c>
      <c r="E7" s="739" t="s">
        <v>1340</v>
      </c>
      <c r="F7" s="752"/>
      <c r="G7" s="750"/>
    </row>
    <row r="8" spans="1:7" ht="15" customHeight="1">
      <c r="A8" s="610" t="s">
        <v>1966</v>
      </c>
      <c r="B8" s="571" t="s">
        <v>1470</v>
      </c>
      <c r="C8" s="609">
        <v>15</v>
      </c>
      <c r="D8" s="610">
        <v>16</v>
      </c>
      <c r="E8" s="611" t="s">
        <v>1471</v>
      </c>
      <c r="F8" s="745">
        <v>62.304964539007095</v>
      </c>
      <c r="G8" s="566">
        <f t="shared" ref="G8:G18" si="0">F8-F8*$B$4/100</f>
        <v>62.304964539007095</v>
      </c>
    </row>
    <row r="9" spans="1:7">
      <c r="A9" s="610" t="s">
        <v>1967</v>
      </c>
      <c r="B9" s="571" t="s">
        <v>1472</v>
      </c>
      <c r="C9" s="609">
        <v>20</v>
      </c>
      <c r="D9" s="610">
        <v>16</v>
      </c>
      <c r="E9" s="611" t="s">
        <v>1471</v>
      </c>
      <c r="F9" s="745">
        <v>66.38297872340425</v>
      </c>
      <c r="G9" s="566">
        <f t="shared" si="0"/>
        <v>66.38297872340425</v>
      </c>
    </row>
    <row r="10" spans="1:7">
      <c r="A10" s="610" t="s">
        <v>1968</v>
      </c>
      <c r="B10" s="571" t="s">
        <v>1473</v>
      </c>
      <c r="C10" s="609">
        <v>25</v>
      </c>
      <c r="D10" s="610">
        <v>16</v>
      </c>
      <c r="E10" s="611" t="s">
        <v>1471</v>
      </c>
      <c r="F10" s="745">
        <v>82.168794326241127</v>
      </c>
      <c r="G10" s="566">
        <f t="shared" si="0"/>
        <v>82.168794326241127</v>
      </c>
    </row>
    <row r="11" spans="1:7">
      <c r="A11" s="610" t="s">
        <v>1969</v>
      </c>
      <c r="B11" s="571" t="s">
        <v>1474</v>
      </c>
      <c r="C11" s="609">
        <v>32</v>
      </c>
      <c r="D11" s="610">
        <v>16</v>
      </c>
      <c r="E11" s="611" t="s">
        <v>1471</v>
      </c>
      <c r="F11" s="745">
        <v>99.831205673758873</v>
      </c>
      <c r="G11" s="566">
        <f t="shared" si="0"/>
        <v>99.831205673758873</v>
      </c>
    </row>
    <row r="12" spans="1:7">
      <c r="A12" s="610" t="s">
        <v>1970</v>
      </c>
      <c r="B12" s="571" t="s">
        <v>1475</v>
      </c>
      <c r="C12" s="609">
        <v>40</v>
      </c>
      <c r="D12" s="610">
        <v>16</v>
      </c>
      <c r="E12" s="611" t="s">
        <v>1471</v>
      </c>
      <c r="F12" s="747">
        <v>122.84397163120568</v>
      </c>
      <c r="G12" s="566">
        <f t="shared" si="0"/>
        <v>122.84397163120568</v>
      </c>
    </row>
    <row r="13" spans="1:7">
      <c r="A13" s="610" t="s">
        <v>1971</v>
      </c>
      <c r="B13" s="571" t="s">
        <v>1476</v>
      </c>
      <c r="C13" s="609">
        <v>50</v>
      </c>
      <c r="D13" s="610">
        <v>16</v>
      </c>
      <c r="E13" s="611" t="s">
        <v>1471</v>
      </c>
      <c r="F13" s="747">
        <v>146.91347517730495</v>
      </c>
      <c r="G13" s="566">
        <f t="shared" si="0"/>
        <v>146.91347517730495</v>
      </c>
    </row>
    <row r="14" spans="1:7">
      <c r="A14" s="610" t="s">
        <v>1972</v>
      </c>
      <c r="B14" s="571" t="s">
        <v>1477</v>
      </c>
      <c r="C14" s="609">
        <v>65</v>
      </c>
      <c r="D14" s="610">
        <v>16</v>
      </c>
      <c r="E14" s="611" t="s">
        <v>1471</v>
      </c>
      <c r="F14" s="747">
        <v>222.02695035460994</v>
      </c>
      <c r="G14" s="566">
        <f t="shared" si="0"/>
        <v>222.02695035460994</v>
      </c>
    </row>
    <row r="15" spans="1:7" ht="30.2" customHeight="1">
      <c r="A15" s="610" t="s">
        <v>1973</v>
      </c>
      <c r="B15" s="571" t="s">
        <v>1478</v>
      </c>
      <c r="C15" s="609">
        <v>80</v>
      </c>
      <c r="D15" s="610">
        <v>16</v>
      </c>
      <c r="E15" s="611" t="s">
        <v>1471</v>
      </c>
      <c r="F15" s="747">
        <v>293.70496453900711</v>
      </c>
      <c r="G15" s="566">
        <f t="shared" si="0"/>
        <v>293.70496453900711</v>
      </c>
    </row>
    <row r="16" spans="1:7" ht="23.25" customHeight="1">
      <c r="A16" s="610" t="s">
        <v>1974</v>
      </c>
      <c r="B16" s="571" t="s">
        <v>1479</v>
      </c>
      <c r="C16" s="609">
        <v>100</v>
      </c>
      <c r="D16" s="610">
        <v>16</v>
      </c>
      <c r="E16" s="611" t="s">
        <v>1471</v>
      </c>
      <c r="F16" s="745">
        <v>594.96879432624121</v>
      </c>
      <c r="G16" s="566">
        <f t="shared" si="0"/>
        <v>594.96879432624121</v>
      </c>
    </row>
    <row r="17" spans="1:7">
      <c r="A17" s="610" t="s">
        <v>1975</v>
      </c>
      <c r="B17" s="571" t="s">
        <v>1480</v>
      </c>
      <c r="C17" s="609">
        <v>125</v>
      </c>
      <c r="D17" s="610">
        <v>16</v>
      </c>
      <c r="E17" s="611" t="s">
        <v>1471</v>
      </c>
      <c r="F17" s="745">
        <v>741.27092198581556</v>
      </c>
      <c r="G17" s="566">
        <f t="shared" si="0"/>
        <v>741.27092198581556</v>
      </c>
    </row>
    <row r="18" spans="1:7">
      <c r="A18" s="610" t="s">
        <v>1976</v>
      </c>
      <c r="B18" s="571" t="s">
        <v>1481</v>
      </c>
      <c r="C18" s="609">
        <v>150</v>
      </c>
      <c r="D18" s="610">
        <v>16</v>
      </c>
      <c r="E18" s="611" t="s">
        <v>1471</v>
      </c>
      <c r="F18" s="745">
        <v>863.07092198581563</v>
      </c>
      <c r="G18" s="566">
        <f t="shared" si="0"/>
        <v>863.07092198581563</v>
      </c>
    </row>
    <row r="19" spans="1:7">
      <c r="A19" s="740" t="s">
        <v>5098</v>
      </c>
      <c r="B19" s="742"/>
      <c r="C19" s="753"/>
      <c r="D19" s="753"/>
      <c r="E19" s="753"/>
      <c r="F19" s="753"/>
      <c r="G19" s="754"/>
    </row>
    <row r="20" spans="1:7">
      <c r="A20" s="610" t="s">
        <v>1954</v>
      </c>
      <c r="B20" s="571" t="s">
        <v>1458</v>
      </c>
      <c r="C20" s="609">
        <v>15</v>
      </c>
      <c r="D20" s="610">
        <v>16</v>
      </c>
      <c r="E20" s="611" t="s">
        <v>1420</v>
      </c>
      <c r="F20" s="746">
        <v>49.626950354609924</v>
      </c>
      <c r="G20" s="566">
        <f t="shared" ref="G20:G55" si="1">F20-F20*$B$4/100</f>
        <v>49.626950354609924</v>
      </c>
    </row>
    <row r="21" spans="1:7" ht="20.25" customHeight="1">
      <c r="A21" s="610" t="s">
        <v>1955</v>
      </c>
      <c r="B21" s="571" t="s">
        <v>1459</v>
      </c>
      <c r="C21" s="609">
        <v>20</v>
      </c>
      <c r="D21" s="610">
        <v>16</v>
      </c>
      <c r="E21" s="611" t="s">
        <v>1420</v>
      </c>
      <c r="F21" s="746">
        <v>53.140425531914893</v>
      </c>
      <c r="G21" s="566">
        <f t="shared" si="1"/>
        <v>53.140425531914893</v>
      </c>
    </row>
    <row r="22" spans="1:7">
      <c r="A22" s="610" t="s">
        <v>1956</v>
      </c>
      <c r="B22" s="571" t="s">
        <v>1460</v>
      </c>
      <c r="C22" s="609">
        <v>25</v>
      </c>
      <c r="D22" s="610">
        <v>16</v>
      </c>
      <c r="E22" s="611" t="s">
        <v>1420</v>
      </c>
      <c r="F22" s="569">
        <v>69.029787234042558</v>
      </c>
      <c r="G22" s="566">
        <f t="shared" si="1"/>
        <v>69.029787234042558</v>
      </c>
    </row>
    <row r="23" spans="1:7">
      <c r="A23" s="610" t="s">
        <v>1957</v>
      </c>
      <c r="B23" s="571" t="s">
        <v>1461</v>
      </c>
      <c r="C23" s="609">
        <v>32</v>
      </c>
      <c r="D23" s="610">
        <v>16</v>
      </c>
      <c r="E23" s="611" t="s">
        <v>1420</v>
      </c>
      <c r="F23" s="746">
        <v>87.317730496453891</v>
      </c>
      <c r="G23" s="566">
        <f t="shared" si="1"/>
        <v>87.317730496453891</v>
      </c>
    </row>
    <row r="24" spans="1:7">
      <c r="A24" s="610" t="s">
        <v>1958</v>
      </c>
      <c r="B24" s="571" t="s">
        <v>1462</v>
      </c>
      <c r="C24" s="609">
        <v>40</v>
      </c>
      <c r="D24" s="610">
        <v>16</v>
      </c>
      <c r="E24" s="611" t="s">
        <v>1420</v>
      </c>
      <c r="F24" s="746">
        <v>91.225531914893608</v>
      </c>
      <c r="G24" s="566">
        <f t="shared" si="1"/>
        <v>91.225531914893608</v>
      </c>
    </row>
    <row r="25" spans="1:7">
      <c r="A25" s="610" t="s">
        <v>1959</v>
      </c>
      <c r="B25" s="571" t="s">
        <v>1463</v>
      </c>
      <c r="C25" s="609">
        <v>50</v>
      </c>
      <c r="D25" s="610">
        <v>16</v>
      </c>
      <c r="E25" s="611" t="s">
        <v>1420</v>
      </c>
      <c r="F25" s="569">
        <v>111.96595744680852</v>
      </c>
      <c r="G25" s="566">
        <f t="shared" si="1"/>
        <v>111.96595744680852</v>
      </c>
    </row>
    <row r="26" spans="1:7">
      <c r="A26" s="610" t="s">
        <v>1960</v>
      </c>
      <c r="B26" s="571" t="s">
        <v>1464</v>
      </c>
      <c r="C26" s="609">
        <v>65</v>
      </c>
      <c r="D26" s="610">
        <v>16</v>
      </c>
      <c r="E26" s="611" t="s">
        <v>1420</v>
      </c>
      <c r="F26" s="569">
        <v>191.7418439716312</v>
      </c>
      <c r="G26" s="566">
        <f t="shared" si="1"/>
        <v>191.7418439716312</v>
      </c>
    </row>
    <row r="27" spans="1:7" ht="19.5" customHeight="1">
      <c r="A27" s="610" t="s">
        <v>1961</v>
      </c>
      <c r="B27" s="571" t="s">
        <v>1465</v>
      </c>
      <c r="C27" s="609">
        <v>80</v>
      </c>
      <c r="D27" s="610">
        <v>16</v>
      </c>
      <c r="E27" s="611" t="s">
        <v>1420</v>
      </c>
      <c r="F27" s="569">
        <v>245.32765957446807</v>
      </c>
      <c r="G27" s="566">
        <f t="shared" si="1"/>
        <v>245.32765957446807</v>
      </c>
    </row>
    <row r="28" spans="1:7">
      <c r="A28" s="610" t="s">
        <v>1962</v>
      </c>
      <c r="B28" s="571" t="s">
        <v>1466</v>
      </c>
      <c r="C28" s="609">
        <v>100</v>
      </c>
      <c r="D28" s="610">
        <v>16</v>
      </c>
      <c r="E28" s="611" t="s">
        <v>1420</v>
      </c>
      <c r="F28" s="569">
        <v>359.48085106382979</v>
      </c>
      <c r="G28" s="566">
        <f t="shared" si="1"/>
        <v>359.48085106382979</v>
      </c>
    </row>
    <row r="29" spans="1:7">
      <c r="A29" s="610" t="s">
        <v>1963</v>
      </c>
      <c r="B29" s="571" t="s">
        <v>1467</v>
      </c>
      <c r="C29" s="609">
        <v>125</v>
      </c>
      <c r="D29" s="610">
        <v>16</v>
      </c>
      <c r="E29" s="611" t="s">
        <v>1420</v>
      </c>
      <c r="F29" s="746">
        <v>503.67943262411347</v>
      </c>
      <c r="G29" s="566">
        <f t="shared" si="1"/>
        <v>503.67943262411347</v>
      </c>
    </row>
    <row r="30" spans="1:7" ht="30.2" customHeight="1">
      <c r="A30" s="610" t="s">
        <v>1964</v>
      </c>
      <c r="B30" s="571" t="s">
        <v>1468</v>
      </c>
      <c r="C30" s="609">
        <v>150</v>
      </c>
      <c r="D30" s="610">
        <v>16</v>
      </c>
      <c r="E30" s="611" t="s">
        <v>1420</v>
      </c>
      <c r="F30" s="746">
        <v>637.92198581560285</v>
      </c>
      <c r="G30" s="566">
        <f t="shared" si="1"/>
        <v>637.92198581560285</v>
      </c>
    </row>
    <row r="31" spans="1:7">
      <c r="A31" s="610" t="s">
        <v>1965</v>
      </c>
      <c r="B31" s="571" t="s">
        <v>1469</v>
      </c>
      <c r="C31" s="609">
        <v>200</v>
      </c>
      <c r="D31" s="610">
        <v>16</v>
      </c>
      <c r="E31" s="611" t="s">
        <v>1420</v>
      </c>
      <c r="F31" s="746">
        <v>1515.7631205673758</v>
      </c>
      <c r="G31" s="566">
        <f t="shared" si="1"/>
        <v>1515.7631205673758</v>
      </c>
    </row>
    <row r="32" spans="1:7">
      <c r="A32" s="564" t="s">
        <v>5099</v>
      </c>
      <c r="B32" s="571" t="s">
        <v>1918</v>
      </c>
      <c r="C32" s="609">
        <v>250</v>
      </c>
      <c r="D32" s="610">
        <v>16</v>
      </c>
      <c r="E32" s="611" t="s">
        <v>1420</v>
      </c>
      <c r="F32" s="746">
        <v>1936.0652482269504</v>
      </c>
      <c r="G32" s="566">
        <f t="shared" si="1"/>
        <v>1936.0652482269504</v>
      </c>
    </row>
    <row r="33" spans="1:7">
      <c r="A33" s="564" t="s">
        <v>5100</v>
      </c>
      <c r="B33" s="571" t="s">
        <v>1919</v>
      </c>
      <c r="C33" s="609">
        <v>300</v>
      </c>
      <c r="D33" s="610">
        <v>16</v>
      </c>
      <c r="E33" s="611" t="s">
        <v>1420</v>
      </c>
      <c r="F33" s="746">
        <v>3222.9943262411348</v>
      </c>
      <c r="G33" s="566">
        <f t="shared" si="1"/>
        <v>3222.9943262411348</v>
      </c>
    </row>
    <row r="34" spans="1:7" ht="30">
      <c r="A34" s="740" t="s">
        <v>2142</v>
      </c>
      <c r="B34" s="751"/>
      <c r="C34" s="748" t="s">
        <v>2140</v>
      </c>
      <c r="D34" s="739" t="s">
        <v>2141</v>
      </c>
      <c r="E34" s="739" t="s">
        <v>1340</v>
      </c>
      <c r="F34" s="752"/>
      <c r="G34" s="750"/>
    </row>
    <row r="35" spans="1:7">
      <c r="A35" s="610" t="s">
        <v>1938</v>
      </c>
      <c r="B35" s="571" t="s">
        <v>1445</v>
      </c>
      <c r="C35" s="609">
        <v>15</v>
      </c>
      <c r="D35" s="610">
        <v>40</v>
      </c>
      <c r="E35" s="612" t="s">
        <v>1420</v>
      </c>
      <c r="F35" s="569">
        <v>25.465598231555678</v>
      </c>
      <c r="G35" s="566">
        <f t="shared" si="1"/>
        <v>25.465598231555678</v>
      </c>
    </row>
    <row r="36" spans="1:7" ht="21.2" customHeight="1">
      <c r="A36" s="610" t="s">
        <v>1939</v>
      </c>
      <c r="B36" s="571" t="s">
        <v>1446</v>
      </c>
      <c r="C36" s="609">
        <v>20</v>
      </c>
      <c r="D36" s="610">
        <v>40</v>
      </c>
      <c r="E36" s="612" t="s">
        <v>1420</v>
      </c>
      <c r="F36" s="569">
        <v>27.079303675048354</v>
      </c>
      <c r="G36" s="566">
        <f t="shared" si="1"/>
        <v>27.079303675048354</v>
      </c>
    </row>
    <row r="37" spans="1:7">
      <c r="A37" s="610" t="s">
        <v>1940</v>
      </c>
      <c r="B37" s="571" t="s">
        <v>1447</v>
      </c>
      <c r="C37" s="609">
        <v>25</v>
      </c>
      <c r="D37" s="610">
        <v>40</v>
      </c>
      <c r="E37" s="612" t="s">
        <v>1420</v>
      </c>
      <c r="F37" s="746">
        <v>36.981560283687941</v>
      </c>
      <c r="G37" s="566">
        <f t="shared" si="1"/>
        <v>36.981560283687941</v>
      </c>
    </row>
    <row r="38" spans="1:7">
      <c r="A38" s="610" t="s">
        <v>1941</v>
      </c>
      <c r="B38" s="571" t="s">
        <v>1448</v>
      </c>
      <c r="C38" s="609">
        <v>32</v>
      </c>
      <c r="D38" s="610">
        <v>40</v>
      </c>
      <c r="E38" s="612" t="s">
        <v>1420</v>
      </c>
      <c r="F38" s="569">
        <v>60.919222621350286</v>
      </c>
      <c r="G38" s="566">
        <f t="shared" si="1"/>
        <v>60.919222621350286</v>
      </c>
    </row>
    <row r="39" spans="1:7">
      <c r="A39" s="610" t="s">
        <v>1942</v>
      </c>
      <c r="B39" s="571" t="s">
        <v>1449</v>
      </c>
      <c r="C39" s="609">
        <v>40</v>
      </c>
      <c r="D39" s="610">
        <v>40</v>
      </c>
      <c r="E39" s="612" t="s">
        <v>1420</v>
      </c>
      <c r="F39" s="746">
        <v>63.185815602836882</v>
      </c>
      <c r="G39" s="566">
        <f t="shared" si="1"/>
        <v>63.185815602836882</v>
      </c>
    </row>
    <row r="40" spans="1:7" ht="23.25" customHeight="1">
      <c r="A40" s="610" t="s">
        <v>1943</v>
      </c>
      <c r="B40" s="571" t="s">
        <v>1450</v>
      </c>
      <c r="C40" s="609">
        <v>50</v>
      </c>
      <c r="D40" s="610">
        <v>40</v>
      </c>
      <c r="E40" s="612" t="s">
        <v>1420</v>
      </c>
      <c r="F40" s="569">
        <v>94.383347149304598</v>
      </c>
      <c r="G40" s="566">
        <f t="shared" si="1"/>
        <v>94.383347149304598</v>
      </c>
    </row>
    <row r="41" spans="1:7">
      <c r="A41" s="610" t="s">
        <v>1944</v>
      </c>
      <c r="B41" s="571" t="s">
        <v>1451</v>
      </c>
      <c r="C41" s="609">
        <v>65</v>
      </c>
      <c r="D41" s="610">
        <v>40</v>
      </c>
      <c r="E41" s="612" t="s">
        <v>1420</v>
      </c>
      <c r="F41" s="746">
        <v>111.67801418439717</v>
      </c>
      <c r="G41" s="566">
        <f t="shared" si="1"/>
        <v>111.67801418439717</v>
      </c>
    </row>
    <row r="42" spans="1:7">
      <c r="A42" s="610" t="s">
        <v>1945</v>
      </c>
      <c r="B42" s="571" t="s">
        <v>1452</v>
      </c>
      <c r="C42" s="609">
        <v>80</v>
      </c>
      <c r="D42" s="610">
        <v>40</v>
      </c>
      <c r="E42" s="612" t="s">
        <v>1420</v>
      </c>
      <c r="F42" s="746">
        <v>195.87375886524822</v>
      </c>
      <c r="G42" s="566">
        <f t="shared" si="1"/>
        <v>195.87375886524822</v>
      </c>
    </row>
    <row r="43" spans="1:7" ht="30.2" customHeight="1">
      <c r="A43" s="610" t="s">
        <v>1946</v>
      </c>
      <c r="B43" s="571" t="s">
        <v>1453</v>
      </c>
      <c r="C43" s="609">
        <v>100</v>
      </c>
      <c r="D43" s="610">
        <v>40</v>
      </c>
      <c r="E43" s="612" t="s">
        <v>1420</v>
      </c>
      <c r="F43" s="746">
        <v>271.78865248226947</v>
      </c>
      <c r="G43" s="566">
        <f t="shared" si="1"/>
        <v>271.78865248226947</v>
      </c>
    </row>
    <row r="44" spans="1:7">
      <c r="A44" s="610" t="s">
        <v>1947</v>
      </c>
      <c r="B44" s="571" t="s">
        <v>1454</v>
      </c>
      <c r="C44" s="609">
        <v>125</v>
      </c>
      <c r="D44" s="610">
        <v>40</v>
      </c>
      <c r="E44" s="612" t="s">
        <v>1420</v>
      </c>
      <c r="F44" s="746">
        <v>551.59432624113481</v>
      </c>
      <c r="G44" s="566">
        <f t="shared" si="1"/>
        <v>551.59432624113481</v>
      </c>
    </row>
    <row r="45" spans="1:7">
      <c r="A45" s="610" t="s">
        <v>1948</v>
      </c>
      <c r="B45" s="571" t="s">
        <v>1455</v>
      </c>
      <c r="C45" s="609">
        <v>150</v>
      </c>
      <c r="D45" s="610">
        <v>40</v>
      </c>
      <c r="E45" s="612" t="s">
        <v>1420</v>
      </c>
      <c r="F45" s="746">
        <v>853.26808510638296</v>
      </c>
      <c r="G45" s="566">
        <f t="shared" si="1"/>
        <v>853.26808510638296</v>
      </c>
    </row>
    <row r="46" spans="1:7">
      <c r="A46" s="564" t="s">
        <v>5101</v>
      </c>
      <c r="B46" s="571" t="s">
        <v>1456</v>
      </c>
      <c r="C46" s="609">
        <v>200</v>
      </c>
      <c r="D46" s="610">
        <v>40</v>
      </c>
      <c r="E46" s="612" t="s">
        <v>1420</v>
      </c>
      <c r="F46" s="746">
        <v>1456.6794326241134</v>
      </c>
      <c r="G46" s="566">
        <f t="shared" si="1"/>
        <v>1456.6794326241134</v>
      </c>
    </row>
    <row r="47" spans="1:7">
      <c r="A47" s="564" t="s">
        <v>5102</v>
      </c>
      <c r="B47" s="571" t="s">
        <v>1916</v>
      </c>
      <c r="C47" s="609">
        <v>250</v>
      </c>
      <c r="D47" s="610">
        <v>40</v>
      </c>
      <c r="E47" s="611" t="s">
        <v>1420</v>
      </c>
      <c r="F47" s="746">
        <v>1797.3886524822694</v>
      </c>
      <c r="G47" s="566">
        <f t="shared" si="1"/>
        <v>1797.3886524822694</v>
      </c>
    </row>
    <row r="48" spans="1:7">
      <c r="A48" s="564" t="s">
        <v>5103</v>
      </c>
      <c r="B48" s="571" t="s">
        <v>1917</v>
      </c>
      <c r="C48" s="609">
        <v>300</v>
      </c>
      <c r="D48" s="610">
        <v>40</v>
      </c>
      <c r="E48" s="611" t="s">
        <v>1420</v>
      </c>
      <c r="F48" s="746">
        <v>3316.1106382978701</v>
      </c>
      <c r="G48" s="566">
        <f t="shared" si="1"/>
        <v>3316.1106382978701</v>
      </c>
    </row>
    <row r="49" spans="1:7">
      <c r="A49" s="740" t="s">
        <v>5104</v>
      </c>
      <c r="B49" s="755"/>
      <c r="C49" s="756"/>
      <c r="D49" s="757"/>
      <c r="E49" s="758"/>
      <c r="F49" s="759"/>
      <c r="G49" s="568"/>
    </row>
    <row r="50" spans="1:7">
      <c r="A50" s="610" t="s">
        <v>1949</v>
      </c>
      <c r="B50" s="571" t="s">
        <v>1457</v>
      </c>
      <c r="C50" s="609"/>
      <c r="D50" s="610"/>
      <c r="E50" s="611"/>
      <c r="F50" s="746">
        <v>33.241134751773046</v>
      </c>
      <c r="G50" s="566">
        <f t="shared" si="1"/>
        <v>33.241134751773046</v>
      </c>
    </row>
    <row r="51" spans="1:7">
      <c r="A51" s="610" t="s">
        <v>1950</v>
      </c>
      <c r="B51" s="571" t="s">
        <v>5105</v>
      </c>
      <c r="C51" s="609"/>
      <c r="D51" s="610"/>
      <c r="E51" s="611"/>
      <c r="F51" s="746">
        <v>34.947517730496457</v>
      </c>
      <c r="G51" s="566">
        <f t="shared" si="1"/>
        <v>34.947517730496457</v>
      </c>
    </row>
    <row r="52" spans="1:7">
      <c r="A52" s="610" t="s">
        <v>1951</v>
      </c>
      <c r="B52" s="571" t="s">
        <v>5106</v>
      </c>
      <c r="C52" s="609"/>
      <c r="D52" s="610"/>
      <c r="E52" s="611"/>
      <c r="F52" s="746">
        <v>39.371631205673758</v>
      </c>
      <c r="G52" s="566">
        <f t="shared" si="1"/>
        <v>39.371631205673758</v>
      </c>
    </row>
    <row r="53" spans="1:7" ht="21.75" customHeight="1">
      <c r="A53" s="610" t="s">
        <v>1952</v>
      </c>
      <c r="B53" s="571" t="s">
        <v>5107</v>
      </c>
      <c r="C53" s="609"/>
      <c r="D53" s="610"/>
      <c r="E53" s="611"/>
      <c r="F53" s="746">
        <v>42.375886524822697</v>
      </c>
      <c r="G53" s="566">
        <f t="shared" si="1"/>
        <v>42.375886524822697</v>
      </c>
    </row>
    <row r="54" spans="1:7">
      <c r="A54" s="610" t="s">
        <v>1953</v>
      </c>
      <c r="B54" s="571" t="s">
        <v>5108</v>
      </c>
      <c r="C54" s="609"/>
      <c r="D54" s="610"/>
      <c r="E54" s="611"/>
      <c r="F54" s="746">
        <v>56.695035460992905</v>
      </c>
      <c r="G54" s="566">
        <f t="shared" si="1"/>
        <v>56.695035460992905</v>
      </c>
    </row>
    <row r="55" spans="1:7">
      <c r="A55" s="610" t="s">
        <v>5109</v>
      </c>
      <c r="B55" s="571" t="s">
        <v>5110</v>
      </c>
      <c r="C55" s="609"/>
      <c r="D55" s="610"/>
      <c r="E55" s="611"/>
      <c r="F55" s="746">
        <v>69.814184397163118</v>
      </c>
      <c r="G55" s="566">
        <f t="shared" si="1"/>
        <v>69.814184397163118</v>
      </c>
    </row>
    <row r="56" spans="1:7" ht="30">
      <c r="A56" s="740" t="s">
        <v>5111</v>
      </c>
      <c r="B56" s="751"/>
      <c r="C56" s="748" t="s">
        <v>2140</v>
      </c>
      <c r="D56" s="739" t="s">
        <v>2141</v>
      </c>
      <c r="E56" s="739" t="s">
        <v>1340</v>
      </c>
      <c r="F56" s="752"/>
      <c r="G56" s="750"/>
    </row>
    <row r="57" spans="1:7">
      <c r="A57" s="610" t="s">
        <v>1905</v>
      </c>
      <c r="B57" s="571" t="s">
        <v>1419</v>
      </c>
      <c r="C57" s="609">
        <v>15</v>
      </c>
      <c r="D57" s="610">
        <v>16</v>
      </c>
      <c r="E57" s="611" t="s">
        <v>1420</v>
      </c>
      <c r="F57" s="569">
        <v>62.258156028368795</v>
      </c>
      <c r="G57" s="566">
        <f t="shared" ref="G57:G70" si="2">F57-F57*$B$4/100</f>
        <v>62.258156028368795</v>
      </c>
    </row>
    <row r="58" spans="1:7" ht="30.2" customHeight="1">
      <c r="A58" s="610" t="s">
        <v>1906</v>
      </c>
      <c r="B58" s="571" t="s">
        <v>1421</v>
      </c>
      <c r="C58" s="609">
        <v>20</v>
      </c>
      <c r="D58" s="610">
        <v>16</v>
      </c>
      <c r="E58" s="611" t="s">
        <v>1420</v>
      </c>
      <c r="F58" s="569">
        <v>71.268085106382969</v>
      </c>
      <c r="G58" s="566">
        <f t="shared" si="2"/>
        <v>71.268085106382969</v>
      </c>
    </row>
    <row r="59" spans="1:7">
      <c r="A59" s="610" t="s">
        <v>1907</v>
      </c>
      <c r="B59" s="571" t="s">
        <v>1422</v>
      </c>
      <c r="C59" s="609">
        <v>25</v>
      </c>
      <c r="D59" s="610">
        <v>16</v>
      </c>
      <c r="E59" s="611" t="s">
        <v>1420</v>
      </c>
      <c r="F59" s="569">
        <v>89.361702127659569</v>
      </c>
      <c r="G59" s="566">
        <f t="shared" si="2"/>
        <v>89.361702127659569</v>
      </c>
    </row>
    <row r="60" spans="1:7" ht="23.25" customHeight="1">
      <c r="A60" s="610" t="s">
        <v>1908</v>
      </c>
      <c r="B60" s="571" t="s">
        <v>1423</v>
      </c>
      <c r="C60" s="609">
        <v>32</v>
      </c>
      <c r="D60" s="610">
        <v>16</v>
      </c>
      <c r="E60" s="611" t="s">
        <v>1420</v>
      </c>
      <c r="F60" s="746">
        <v>104.54751773049647</v>
      </c>
      <c r="G60" s="566">
        <f t="shared" si="2"/>
        <v>104.54751773049647</v>
      </c>
    </row>
    <row r="61" spans="1:7">
      <c r="A61" s="610" t="s">
        <v>1909</v>
      </c>
      <c r="B61" s="571" t="s">
        <v>1424</v>
      </c>
      <c r="C61" s="609">
        <v>40</v>
      </c>
      <c r="D61" s="610">
        <v>16</v>
      </c>
      <c r="E61" s="611" t="s">
        <v>1420</v>
      </c>
      <c r="F61" s="569">
        <v>111.82695035460993</v>
      </c>
      <c r="G61" s="566">
        <f t="shared" si="2"/>
        <v>111.82695035460993</v>
      </c>
    </row>
    <row r="62" spans="1:7">
      <c r="A62" s="610" t="s">
        <v>1910</v>
      </c>
      <c r="B62" s="571" t="s">
        <v>1425</v>
      </c>
      <c r="C62" s="609">
        <v>50</v>
      </c>
      <c r="D62" s="610">
        <v>16</v>
      </c>
      <c r="E62" s="611" t="s">
        <v>1420</v>
      </c>
      <c r="F62" s="569">
        <v>143.31631205673759</v>
      </c>
      <c r="G62" s="566">
        <f t="shared" si="2"/>
        <v>143.31631205673759</v>
      </c>
    </row>
    <row r="63" spans="1:7">
      <c r="A63" s="610" t="s">
        <v>1911</v>
      </c>
      <c r="B63" s="571" t="s">
        <v>1426</v>
      </c>
      <c r="C63" s="609">
        <v>65</v>
      </c>
      <c r="D63" s="610">
        <v>16</v>
      </c>
      <c r="E63" s="611" t="s">
        <v>1420</v>
      </c>
      <c r="F63" s="746">
        <v>215.49787234042554</v>
      </c>
      <c r="G63" s="566">
        <f t="shared" si="2"/>
        <v>215.49787234042554</v>
      </c>
    </row>
    <row r="64" spans="1:7" ht="30.2" customHeight="1">
      <c r="A64" s="610" t="s">
        <v>1912</v>
      </c>
      <c r="B64" s="571" t="s">
        <v>1427</v>
      </c>
      <c r="C64" s="609">
        <v>80</v>
      </c>
      <c r="D64" s="610">
        <v>16</v>
      </c>
      <c r="E64" s="611" t="s">
        <v>1420</v>
      </c>
      <c r="F64" s="746">
        <v>278.92624113475176</v>
      </c>
      <c r="G64" s="566">
        <f t="shared" si="2"/>
        <v>278.92624113475176</v>
      </c>
    </row>
    <row r="65" spans="1:7" ht="15" customHeight="1">
      <c r="A65" s="610" t="s">
        <v>1913</v>
      </c>
      <c r="B65" s="571" t="s">
        <v>1428</v>
      </c>
      <c r="C65" s="609">
        <v>100</v>
      </c>
      <c r="D65" s="610">
        <v>16</v>
      </c>
      <c r="E65" s="611" t="s">
        <v>1420</v>
      </c>
      <c r="F65" s="746">
        <v>411.78014184397165</v>
      </c>
      <c r="G65" s="566">
        <f t="shared" si="2"/>
        <v>411.78014184397165</v>
      </c>
    </row>
    <row r="66" spans="1:7" ht="15" customHeight="1">
      <c r="A66" s="610" t="s">
        <v>1914</v>
      </c>
      <c r="B66" s="571" t="s">
        <v>1429</v>
      </c>
      <c r="C66" s="609">
        <v>125</v>
      </c>
      <c r="D66" s="610">
        <v>16</v>
      </c>
      <c r="E66" s="611" t="s">
        <v>1420</v>
      </c>
      <c r="F66" s="569">
        <v>579.61843971631208</v>
      </c>
      <c r="G66" s="566">
        <f t="shared" si="2"/>
        <v>579.61843971631208</v>
      </c>
    </row>
    <row r="67" spans="1:7" ht="20.25" customHeight="1">
      <c r="A67" s="564" t="s">
        <v>5112</v>
      </c>
      <c r="B67" s="571" t="s">
        <v>1430</v>
      </c>
      <c r="C67" s="609">
        <v>150</v>
      </c>
      <c r="D67" s="610">
        <v>16</v>
      </c>
      <c r="E67" s="611" t="s">
        <v>1420</v>
      </c>
      <c r="F67" s="746">
        <v>767.37872340425531</v>
      </c>
      <c r="G67" s="566">
        <f t="shared" si="2"/>
        <v>767.37872340425531</v>
      </c>
    </row>
    <row r="68" spans="1:7">
      <c r="A68" s="564" t="s">
        <v>5113</v>
      </c>
      <c r="B68" s="571" t="s">
        <v>1431</v>
      </c>
      <c r="C68" s="609">
        <v>200</v>
      </c>
      <c r="D68" s="610">
        <v>16</v>
      </c>
      <c r="E68" s="611" t="s">
        <v>1420</v>
      </c>
      <c r="F68" s="746">
        <v>1799.117730496454</v>
      </c>
      <c r="G68" s="566">
        <f t="shared" si="2"/>
        <v>1799.117730496454</v>
      </c>
    </row>
    <row r="69" spans="1:7">
      <c r="A69" s="564" t="s">
        <v>5114</v>
      </c>
      <c r="B69" s="571" t="s">
        <v>1432</v>
      </c>
      <c r="C69" s="610">
        <v>250</v>
      </c>
      <c r="D69" s="610">
        <v>16</v>
      </c>
      <c r="E69" s="611" t="s">
        <v>1420</v>
      </c>
      <c r="F69" s="746">
        <v>2678.8581560283687</v>
      </c>
      <c r="G69" s="566">
        <f t="shared" si="2"/>
        <v>2678.8581560283687</v>
      </c>
    </row>
    <row r="70" spans="1:7">
      <c r="A70" s="564" t="s">
        <v>5115</v>
      </c>
      <c r="B70" s="571" t="s">
        <v>1915</v>
      </c>
      <c r="C70" s="609">
        <v>300</v>
      </c>
      <c r="D70" s="610">
        <v>16</v>
      </c>
      <c r="E70" s="611" t="s">
        <v>1420</v>
      </c>
      <c r="F70" s="746">
        <v>4469.3702127659571</v>
      </c>
      <c r="G70" s="566">
        <f t="shared" si="2"/>
        <v>4469.3702127659571</v>
      </c>
    </row>
    <row r="71" spans="1:7" ht="30">
      <c r="A71" s="740" t="s">
        <v>5116</v>
      </c>
      <c r="B71" s="751"/>
      <c r="C71" s="748" t="s">
        <v>2140</v>
      </c>
      <c r="D71" s="739" t="s">
        <v>2141</v>
      </c>
      <c r="E71" s="739" t="s">
        <v>1340</v>
      </c>
      <c r="F71" s="752"/>
      <c r="G71" s="750"/>
    </row>
    <row r="72" spans="1:7" ht="21.2" customHeight="1">
      <c r="A72" s="610" t="s">
        <v>1927</v>
      </c>
      <c r="B72" s="571" t="s">
        <v>1433</v>
      </c>
      <c r="C72" s="609">
        <v>15</v>
      </c>
      <c r="D72" s="610">
        <v>16</v>
      </c>
      <c r="E72" s="611" t="s">
        <v>1420</v>
      </c>
      <c r="F72" s="569">
        <v>116.09078014184396</v>
      </c>
      <c r="G72" s="566">
        <f t="shared" ref="G72:G83" si="3">F72-F72*$B$4/100</f>
        <v>116.09078014184396</v>
      </c>
    </row>
    <row r="73" spans="1:7">
      <c r="A73" s="610" t="s">
        <v>1928</v>
      </c>
      <c r="B73" s="571" t="s">
        <v>1434</v>
      </c>
      <c r="C73" s="609">
        <v>20</v>
      </c>
      <c r="D73" s="610">
        <v>16</v>
      </c>
      <c r="E73" s="611" t="s">
        <v>1420</v>
      </c>
      <c r="F73" s="569">
        <v>125.44113475177305</v>
      </c>
      <c r="G73" s="566">
        <f t="shared" si="3"/>
        <v>125.44113475177305</v>
      </c>
    </row>
    <row r="74" spans="1:7">
      <c r="A74" s="610" t="s">
        <v>1929</v>
      </c>
      <c r="B74" s="571" t="s">
        <v>1435</v>
      </c>
      <c r="C74" s="609">
        <v>25</v>
      </c>
      <c r="D74" s="610">
        <v>16</v>
      </c>
      <c r="E74" s="611" t="s">
        <v>1420</v>
      </c>
      <c r="F74" s="569">
        <v>141.36170212765958</v>
      </c>
      <c r="G74" s="566">
        <f t="shared" si="3"/>
        <v>141.36170212765958</v>
      </c>
    </row>
    <row r="75" spans="1:7">
      <c r="A75" s="610" t="s">
        <v>1930</v>
      </c>
      <c r="B75" s="571" t="s">
        <v>1436</v>
      </c>
      <c r="C75" s="609">
        <v>32</v>
      </c>
      <c r="D75" s="610">
        <v>16</v>
      </c>
      <c r="E75" s="611" t="s">
        <v>1420</v>
      </c>
      <c r="F75" s="569">
        <v>164.54326241134751</v>
      </c>
      <c r="G75" s="566">
        <f t="shared" si="3"/>
        <v>164.54326241134751</v>
      </c>
    </row>
    <row r="76" spans="1:7">
      <c r="A76" s="610" t="s">
        <v>1931</v>
      </c>
      <c r="B76" s="571" t="s">
        <v>1437</v>
      </c>
      <c r="C76" s="609">
        <v>40</v>
      </c>
      <c r="D76" s="610">
        <v>16</v>
      </c>
      <c r="E76" s="611" t="s">
        <v>1420</v>
      </c>
      <c r="F76" s="746">
        <v>191.38723404255319</v>
      </c>
      <c r="G76" s="566">
        <f t="shared" si="3"/>
        <v>191.38723404255319</v>
      </c>
    </row>
    <row r="77" spans="1:7">
      <c r="A77" s="610" t="s">
        <v>1932</v>
      </c>
      <c r="B77" s="571" t="s">
        <v>1438</v>
      </c>
      <c r="C77" s="609">
        <v>50</v>
      </c>
      <c r="D77" s="610">
        <v>16</v>
      </c>
      <c r="E77" s="611" t="s">
        <v>1420</v>
      </c>
      <c r="F77" s="569">
        <v>220.82695035460992</v>
      </c>
      <c r="G77" s="566">
        <f t="shared" si="3"/>
        <v>220.82695035460992</v>
      </c>
    </row>
    <row r="78" spans="1:7">
      <c r="A78" s="610" t="s">
        <v>1933</v>
      </c>
      <c r="B78" s="571" t="s">
        <v>1439</v>
      </c>
      <c r="C78" s="609">
        <v>65</v>
      </c>
      <c r="D78" s="610">
        <v>16</v>
      </c>
      <c r="E78" s="611" t="s">
        <v>1420</v>
      </c>
      <c r="F78" s="569">
        <v>304.96028368794327</v>
      </c>
      <c r="G78" s="566">
        <f t="shared" si="3"/>
        <v>304.96028368794327</v>
      </c>
    </row>
    <row r="79" spans="1:7" ht="28.5" customHeight="1">
      <c r="A79" s="610" t="s">
        <v>1934</v>
      </c>
      <c r="B79" s="571" t="s">
        <v>1440</v>
      </c>
      <c r="C79" s="609">
        <v>80</v>
      </c>
      <c r="D79" s="610">
        <v>16</v>
      </c>
      <c r="E79" s="611" t="s">
        <v>1420</v>
      </c>
      <c r="F79" s="569">
        <v>393.09078014184399</v>
      </c>
      <c r="G79" s="566">
        <f t="shared" si="3"/>
        <v>393.09078014184399</v>
      </c>
    </row>
    <row r="80" spans="1:7">
      <c r="A80" s="610" t="s">
        <v>1935</v>
      </c>
      <c r="B80" s="571" t="s">
        <v>1441</v>
      </c>
      <c r="C80" s="609">
        <v>100</v>
      </c>
      <c r="D80" s="610">
        <v>16</v>
      </c>
      <c r="E80" s="611" t="s">
        <v>1420</v>
      </c>
      <c r="F80" s="569">
        <v>535.14751773049647</v>
      </c>
      <c r="G80" s="566">
        <f t="shared" si="3"/>
        <v>535.14751773049647</v>
      </c>
    </row>
    <row r="81" spans="1:7">
      <c r="A81" s="610" t="s">
        <v>1936</v>
      </c>
      <c r="B81" s="571" t="s">
        <v>1442</v>
      </c>
      <c r="C81" s="609">
        <v>125</v>
      </c>
      <c r="D81" s="610">
        <v>16</v>
      </c>
      <c r="E81" s="611" t="s">
        <v>1420</v>
      </c>
      <c r="F81" s="746">
        <v>816.20567375886526</v>
      </c>
      <c r="G81" s="566">
        <f t="shared" si="3"/>
        <v>816.20567375886526</v>
      </c>
    </row>
    <row r="82" spans="1:7">
      <c r="A82" s="610" t="s">
        <v>1937</v>
      </c>
      <c r="B82" s="571" t="s">
        <v>1443</v>
      </c>
      <c r="C82" s="609">
        <v>150</v>
      </c>
      <c r="D82" s="610">
        <v>16</v>
      </c>
      <c r="E82" s="611" t="s">
        <v>1420</v>
      </c>
      <c r="F82" s="569">
        <v>1046.6950354609928</v>
      </c>
      <c r="G82" s="566">
        <f t="shared" si="3"/>
        <v>1046.6950354609928</v>
      </c>
    </row>
    <row r="83" spans="1:7" ht="19.5" customHeight="1">
      <c r="A83" s="564" t="s">
        <v>5117</v>
      </c>
      <c r="B83" s="571" t="s">
        <v>1444</v>
      </c>
      <c r="C83" s="609">
        <v>200</v>
      </c>
      <c r="D83" s="610">
        <v>16</v>
      </c>
      <c r="E83" s="611" t="s">
        <v>1420</v>
      </c>
      <c r="F83" s="746">
        <v>2778.432624113475</v>
      </c>
      <c r="G83" s="566">
        <f t="shared" si="3"/>
        <v>2778.432624113475</v>
      </c>
    </row>
    <row r="84" spans="1:7" ht="30">
      <c r="A84" s="740" t="s">
        <v>5118</v>
      </c>
      <c r="B84" s="751"/>
      <c r="C84" s="748" t="s">
        <v>2140</v>
      </c>
      <c r="D84" s="739" t="s">
        <v>2141</v>
      </c>
      <c r="E84" s="739" t="s">
        <v>1340</v>
      </c>
      <c r="F84" s="752"/>
      <c r="G84" s="750"/>
    </row>
    <row r="85" spans="1:7">
      <c r="A85" s="564" t="s">
        <v>5119</v>
      </c>
      <c r="B85" s="571" t="s">
        <v>1482</v>
      </c>
      <c r="C85" s="609">
        <v>15</v>
      </c>
      <c r="D85" s="610">
        <v>16</v>
      </c>
      <c r="E85" s="611" t="s">
        <v>1420</v>
      </c>
      <c r="F85" s="746">
        <v>25.150354609929078</v>
      </c>
      <c r="G85" s="566">
        <f t="shared" ref="G85:G100" si="4">F85-F85*$B$4/100</f>
        <v>25.150354609929078</v>
      </c>
    </row>
    <row r="86" spans="1:7">
      <c r="A86" s="610" t="s">
        <v>1977</v>
      </c>
      <c r="B86" s="571" t="s">
        <v>1483</v>
      </c>
      <c r="C86" s="609">
        <v>20</v>
      </c>
      <c r="D86" s="610">
        <v>16</v>
      </c>
      <c r="E86" s="611" t="s">
        <v>1420</v>
      </c>
      <c r="F86" s="746">
        <v>29.70496453900709</v>
      </c>
      <c r="G86" s="566">
        <f t="shared" si="4"/>
        <v>29.70496453900709</v>
      </c>
    </row>
    <row r="87" spans="1:7" ht="22.7" customHeight="1">
      <c r="A87" s="610" t="s">
        <v>1978</v>
      </c>
      <c r="B87" s="571" t="s">
        <v>1484</v>
      </c>
      <c r="C87" s="609">
        <v>25</v>
      </c>
      <c r="D87" s="610">
        <v>16</v>
      </c>
      <c r="E87" s="611" t="s">
        <v>1420</v>
      </c>
      <c r="F87" s="746">
        <v>33.0468085106383</v>
      </c>
      <c r="G87" s="566">
        <f t="shared" si="4"/>
        <v>33.0468085106383</v>
      </c>
    </row>
    <row r="88" spans="1:7">
      <c r="A88" s="610" t="s">
        <v>1979</v>
      </c>
      <c r="B88" s="571" t="s">
        <v>1485</v>
      </c>
      <c r="C88" s="609">
        <v>32</v>
      </c>
      <c r="D88" s="610">
        <v>16</v>
      </c>
      <c r="E88" s="611" t="s">
        <v>1420</v>
      </c>
      <c r="F88" s="746">
        <v>40.900709219858157</v>
      </c>
      <c r="G88" s="566">
        <f t="shared" si="4"/>
        <v>40.900709219858157</v>
      </c>
    </row>
    <row r="89" spans="1:7">
      <c r="A89" s="610" t="s">
        <v>1980</v>
      </c>
      <c r="B89" s="571" t="s">
        <v>1486</v>
      </c>
      <c r="C89" s="609">
        <v>40</v>
      </c>
      <c r="D89" s="610">
        <v>16</v>
      </c>
      <c r="E89" s="611" t="s">
        <v>1420</v>
      </c>
      <c r="F89" s="746">
        <v>51.156028368794324</v>
      </c>
      <c r="G89" s="566">
        <f t="shared" si="4"/>
        <v>51.156028368794324</v>
      </c>
    </row>
    <row r="90" spans="1:7">
      <c r="A90" s="610" t="s">
        <v>1981</v>
      </c>
      <c r="B90" s="571" t="s">
        <v>1487</v>
      </c>
      <c r="C90" s="609">
        <v>50</v>
      </c>
      <c r="D90" s="610">
        <v>16</v>
      </c>
      <c r="E90" s="611" t="s">
        <v>1420</v>
      </c>
      <c r="F90" s="746">
        <v>80.07943262411348</v>
      </c>
      <c r="G90" s="566">
        <f t="shared" si="4"/>
        <v>80.07943262411348</v>
      </c>
    </row>
    <row r="91" spans="1:7" ht="30.2" customHeight="1">
      <c r="A91" s="610" t="s">
        <v>1982</v>
      </c>
      <c r="B91" s="571" t="s">
        <v>1488</v>
      </c>
      <c r="C91" s="609">
        <v>65</v>
      </c>
      <c r="D91" s="610">
        <v>16</v>
      </c>
      <c r="E91" s="611" t="s">
        <v>1420</v>
      </c>
      <c r="F91" s="746">
        <v>116.19858156028369</v>
      </c>
      <c r="G91" s="566">
        <f t="shared" si="4"/>
        <v>116.19858156028369</v>
      </c>
    </row>
    <row r="92" spans="1:7">
      <c r="A92" s="610" t="s">
        <v>1983</v>
      </c>
      <c r="B92" s="571" t="s">
        <v>1489</v>
      </c>
      <c r="C92" s="609">
        <v>80</v>
      </c>
      <c r="D92" s="610">
        <v>16</v>
      </c>
      <c r="E92" s="611" t="s">
        <v>1420</v>
      </c>
      <c r="F92" s="746">
        <v>143.80283687943262</v>
      </c>
      <c r="G92" s="566">
        <f t="shared" si="4"/>
        <v>143.80283687943262</v>
      </c>
    </row>
    <row r="93" spans="1:7" ht="15" customHeight="1">
      <c r="A93" s="610" t="s">
        <v>1984</v>
      </c>
      <c r="B93" s="571" t="s">
        <v>1490</v>
      </c>
      <c r="C93" s="609">
        <v>100</v>
      </c>
      <c r="D93" s="610">
        <v>16</v>
      </c>
      <c r="E93" s="611" t="s">
        <v>1420</v>
      </c>
      <c r="F93" s="746">
        <v>205.81560283687944</v>
      </c>
      <c r="G93" s="566">
        <f t="shared" si="4"/>
        <v>205.81560283687944</v>
      </c>
    </row>
    <row r="94" spans="1:7" ht="15" customHeight="1">
      <c r="A94" s="610" t="s">
        <v>1985</v>
      </c>
      <c r="B94" s="571" t="s">
        <v>1491</v>
      </c>
      <c r="C94" s="609">
        <v>125</v>
      </c>
      <c r="D94" s="610">
        <v>16</v>
      </c>
      <c r="E94" s="611" t="s">
        <v>1420</v>
      </c>
      <c r="F94" s="746">
        <v>331.15886524822696</v>
      </c>
      <c r="G94" s="566">
        <f t="shared" si="4"/>
        <v>331.15886524822696</v>
      </c>
    </row>
    <row r="95" spans="1:7">
      <c r="A95" s="610" t="s">
        <v>1986</v>
      </c>
      <c r="B95" s="571" t="s">
        <v>1492</v>
      </c>
      <c r="C95" s="609">
        <v>150</v>
      </c>
      <c r="D95" s="610">
        <v>16</v>
      </c>
      <c r="E95" s="611" t="s">
        <v>1420</v>
      </c>
      <c r="F95" s="746">
        <v>449.00283687943261</v>
      </c>
      <c r="G95" s="566">
        <f t="shared" si="4"/>
        <v>449.00283687943261</v>
      </c>
    </row>
    <row r="96" spans="1:7">
      <c r="A96" s="610" t="s">
        <v>1987</v>
      </c>
      <c r="B96" s="571" t="s">
        <v>1493</v>
      </c>
      <c r="C96" s="609">
        <v>200</v>
      </c>
      <c r="D96" s="610">
        <v>16</v>
      </c>
      <c r="E96" s="611" t="s">
        <v>1420</v>
      </c>
      <c r="F96" s="746">
        <v>811.56595744680851</v>
      </c>
      <c r="G96" s="566">
        <f t="shared" si="4"/>
        <v>811.56595744680851</v>
      </c>
    </row>
    <row r="97" spans="1:7">
      <c r="A97" s="564" t="s">
        <v>5120</v>
      </c>
      <c r="B97" s="571" t="s">
        <v>1494</v>
      </c>
      <c r="C97" s="610">
        <v>250</v>
      </c>
      <c r="D97" s="610">
        <v>16</v>
      </c>
      <c r="E97" s="611" t="s">
        <v>1420</v>
      </c>
      <c r="F97" s="746">
        <v>1439.2014184397162</v>
      </c>
      <c r="G97" s="566">
        <f t="shared" si="4"/>
        <v>1439.2014184397162</v>
      </c>
    </row>
    <row r="98" spans="1:7" ht="21.75" customHeight="1">
      <c r="A98" s="564" t="s">
        <v>5121</v>
      </c>
      <c r="B98" s="571" t="s">
        <v>1920</v>
      </c>
      <c r="C98" s="609">
        <v>300</v>
      </c>
      <c r="D98" s="610">
        <v>16</v>
      </c>
      <c r="E98" s="611" t="s">
        <v>1420</v>
      </c>
      <c r="F98" s="746">
        <v>2020.3673758865248</v>
      </c>
      <c r="G98" s="566">
        <f t="shared" si="4"/>
        <v>2020.3673758865248</v>
      </c>
    </row>
    <row r="99" spans="1:7">
      <c r="A99" s="564" t="s">
        <v>5122</v>
      </c>
      <c r="B99" s="571" t="s">
        <v>1921</v>
      </c>
      <c r="C99" s="609">
        <v>350</v>
      </c>
      <c r="D99" s="610">
        <v>16</v>
      </c>
      <c r="E99" s="611" t="s">
        <v>1420</v>
      </c>
      <c r="F99" s="746">
        <v>3129.1716312056737</v>
      </c>
      <c r="G99" s="566">
        <f t="shared" si="4"/>
        <v>3129.1716312056737</v>
      </c>
    </row>
    <row r="100" spans="1:7">
      <c r="A100" s="564" t="s">
        <v>5123</v>
      </c>
      <c r="B100" s="571" t="s">
        <v>1922</v>
      </c>
      <c r="C100" s="609">
        <v>400</v>
      </c>
      <c r="D100" s="610">
        <v>16</v>
      </c>
      <c r="E100" s="611" t="s">
        <v>1420</v>
      </c>
      <c r="F100" s="746">
        <v>3997.2836879432625</v>
      </c>
      <c r="G100" s="566">
        <f t="shared" si="4"/>
        <v>3997.2836879432625</v>
      </c>
    </row>
    <row r="101" spans="1:7" ht="30">
      <c r="A101" s="740" t="s">
        <v>5124</v>
      </c>
      <c r="B101" s="751"/>
      <c r="C101" s="748" t="s">
        <v>2140</v>
      </c>
      <c r="D101" s="739" t="s">
        <v>2141</v>
      </c>
      <c r="E101" s="739" t="s">
        <v>1340</v>
      </c>
      <c r="F101" s="752"/>
      <c r="G101" s="750"/>
    </row>
    <row r="102" spans="1:7" ht="20.25" customHeight="1">
      <c r="A102" s="564" t="s">
        <v>5125</v>
      </c>
      <c r="B102" s="571" t="s">
        <v>1495</v>
      </c>
      <c r="C102" s="609">
        <v>15</v>
      </c>
      <c r="D102" s="610">
        <v>16</v>
      </c>
      <c r="E102" s="611" t="s">
        <v>1420</v>
      </c>
      <c r="F102" s="745">
        <v>52.997163120567379</v>
      </c>
      <c r="G102" s="566">
        <f t="shared" ref="G102:G117" si="5">F102-F102*$B$4/100</f>
        <v>52.997163120567379</v>
      </c>
    </row>
    <row r="103" spans="1:7">
      <c r="A103" s="610" t="s">
        <v>1988</v>
      </c>
      <c r="B103" s="571" t="s">
        <v>1496</v>
      </c>
      <c r="C103" s="609">
        <v>20</v>
      </c>
      <c r="D103" s="610">
        <v>16</v>
      </c>
      <c r="E103" s="611" t="s">
        <v>1420</v>
      </c>
      <c r="F103" s="745">
        <v>55.913475177304967</v>
      </c>
      <c r="G103" s="566">
        <f t="shared" si="5"/>
        <v>55.913475177304967</v>
      </c>
    </row>
    <row r="104" spans="1:7">
      <c r="A104" s="610" t="s">
        <v>1989</v>
      </c>
      <c r="B104" s="571" t="s">
        <v>1497</v>
      </c>
      <c r="C104" s="609">
        <v>25</v>
      </c>
      <c r="D104" s="610">
        <v>16</v>
      </c>
      <c r="E104" s="611" t="s">
        <v>1420</v>
      </c>
      <c r="F104" s="745">
        <v>59.05390070921986</v>
      </c>
      <c r="G104" s="566">
        <f t="shared" si="5"/>
        <v>59.05390070921986</v>
      </c>
    </row>
    <row r="105" spans="1:7">
      <c r="A105" s="610" t="s">
        <v>1990</v>
      </c>
      <c r="B105" s="571" t="s">
        <v>1498</v>
      </c>
      <c r="C105" s="609">
        <v>32</v>
      </c>
      <c r="D105" s="610">
        <v>16</v>
      </c>
      <c r="E105" s="611" t="s">
        <v>1420</v>
      </c>
      <c r="F105" s="745">
        <v>75.865248226950357</v>
      </c>
      <c r="G105" s="566">
        <f t="shared" si="5"/>
        <v>75.865248226950357</v>
      </c>
    </row>
    <row r="106" spans="1:7">
      <c r="A106" s="610" t="s">
        <v>1991</v>
      </c>
      <c r="B106" s="571" t="s">
        <v>1499</v>
      </c>
      <c r="C106" s="609">
        <v>40</v>
      </c>
      <c r="D106" s="610">
        <v>16</v>
      </c>
      <c r="E106" s="611" t="s">
        <v>1420</v>
      </c>
      <c r="F106" s="745">
        <v>91.147517730496446</v>
      </c>
      <c r="G106" s="566">
        <f t="shared" si="5"/>
        <v>91.147517730496446</v>
      </c>
    </row>
    <row r="107" spans="1:7">
      <c r="A107" s="610" t="s">
        <v>1992</v>
      </c>
      <c r="B107" s="571" t="s">
        <v>1500</v>
      </c>
      <c r="C107" s="609">
        <v>50</v>
      </c>
      <c r="D107" s="610">
        <v>16</v>
      </c>
      <c r="E107" s="611" t="s">
        <v>1420</v>
      </c>
      <c r="F107" s="745">
        <v>103.55035460992909</v>
      </c>
      <c r="G107" s="566">
        <f t="shared" si="5"/>
        <v>103.55035460992909</v>
      </c>
    </row>
    <row r="108" spans="1:7" ht="30.2" customHeight="1">
      <c r="A108" s="610" t="s">
        <v>1993</v>
      </c>
      <c r="B108" s="571" t="s">
        <v>1501</v>
      </c>
      <c r="C108" s="609">
        <v>65</v>
      </c>
      <c r="D108" s="610">
        <v>16</v>
      </c>
      <c r="E108" s="611" t="s">
        <v>1420</v>
      </c>
      <c r="F108" s="745">
        <v>162.36737588652483</v>
      </c>
      <c r="G108" s="566">
        <f t="shared" si="5"/>
        <v>162.36737588652483</v>
      </c>
    </row>
    <row r="109" spans="1:7" ht="20.25" customHeight="1">
      <c r="A109" s="610" t="s">
        <v>1994</v>
      </c>
      <c r="B109" s="571" t="s">
        <v>1502</v>
      </c>
      <c r="C109" s="609">
        <v>80</v>
      </c>
      <c r="D109" s="610">
        <v>16</v>
      </c>
      <c r="E109" s="611" t="s">
        <v>1420</v>
      </c>
      <c r="F109" s="745">
        <v>204.86950354609928</v>
      </c>
      <c r="G109" s="566">
        <f t="shared" si="5"/>
        <v>204.86950354609928</v>
      </c>
    </row>
    <row r="110" spans="1:7">
      <c r="A110" s="610" t="s">
        <v>1995</v>
      </c>
      <c r="B110" s="571" t="s">
        <v>1503</v>
      </c>
      <c r="C110" s="609">
        <v>100</v>
      </c>
      <c r="D110" s="610">
        <v>16</v>
      </c>
      <c r="E110" s="611" t="s">
        <v>1420</v>
      </c>
      <c r="F110" s="745">
        <v>281.30070921985816</v>
      </c>
      <c r="G110" s="566">
        <f t="shared" si="5"/>
        <v>281.30070921985816</v>
      </c>
    </row>
    <row r="111" spans="1:7">
      <c r="A111" s="610" t="s">
        <v>1996</v>
      </c>
      <c r="B111" s="571" t="s">
        <v>1504</v>
      </c>
      <c r="C111" s="609">
        <v>125</v>
      </c>
      <c r="D111" s="610">
        <v>16</v>
      </c>
      <c r="E111" s="611" t="s">
        <v>1420</v>
      </c>
      <c r="F111" s="745">
        <v>421.04113475177309</v>
      </c>
      <c r="G111" s="566">
        <f t="shared" si="5"/>
        <v>421.04113475177309</v>
      </c>
    </row>
    <row r="112" spans="1:7">
      <c r="A112" s="610" t="s">
        <v>1997</v>
      </c>
      <c r="B112" s="571" t="s">
        <v>1505</v>
      </c>
      <c r="C112" s="609">
        <v>150</v>
      </c>
      <c r="D112" s="610">
        <v>16</v>
      </c>
      <c r="E112" s="611" t="s">
        <v>1420</v>
      </c>
      <c r="F112" s="745">
        <v>575.37163120567368</v>
      </c>
      <c r="G112" s="566">
        <f t="shared" si="5"/>
        <v>575.37163120567368</v>
      </c>
    </row>
    <row r="113" spans="1:8">
      <c r="A113" s="610" t="s">
        <v>1998</v>
      </c>
      <c r="B113" s="571" t="s">
        <v>1506</v>
      </c>
      <c r="C113" s="609">
        <v>200</v>
      </c>
      <c r="D113" s="610">
        <v>16</v>
      </c>
      <c r="E113" s="611" t="s">
        <v>1420</v>
      </c>
      <c r="F113" s="745">
        <v>1045.5262411347519</v>
      </c>
      <c r="G113" s="566">
        <f t="shared" si="5"/>
        <v>1045.5262411347519</v>
      </c>
    </row>
    <row r="114" spans="1:8" s="391" customFormat="1">
      <c r="A114" s="564" t="s">
        <v>5126</v>
      </c>
      <c r="B114" s="571" t="s">
        <v>1923</v>
      </c>
      <c r="C114" s="609">
        <v>250</v>
      </c>
      <c r="D114" s="610">
        <v>16</v>
      </c>
      <c r="E114" s="611" t="s">
        <v>1420</v>
      </c>
      <c r="F114" s="745">
        <v>1870.1333333333332</v>
      </c>
      <c r="G114" s="566">
        <f t="shared" si="5"/>
        <v>1870.1333333333332</v>
      </c>
      <c r="H114" s="92"/>
    </row>
    <row r="115" spans="1:8" s="391" customFormat="1">
      <c r="A115" s="564" t="s">
        <v>5127</v>
      </c>
      <c r="B115" s="571" t="s">
        <v>1924</v>
      </c>
      <c r="C115" s="609">
        <v>300</v>
      </c>
      <c r="D115" s="610">
        <v>16</v>
      </c>
      <c r="E115" s="611" t="s">
        <v>1420</v>
      </c>
      <c r="F115" s="745">
        <v>3027.6099290780144</v>
      </c>
      <c r="G115" s="566">
        <f t="shared" si="5"/>
        <v>3027.6099290780144</v>
      </c>
      <c r="H115" s="92"/>
    </row>
    <row r="116" spans="1:8" s="391" customFormat="1">
      <c r="A116" s="564" t="s">
        <v>5128</v>
      </c>
      <c r="B116" s="571" t="s">
        <v>1925</v>
      </c>
      <c r="C116" s="609">
        <v>350</v>
      </c>
      <c r="D116" s="610">
        <v>16</v>
      </c>
      <c r="E116" s="611" t="s">
        <v>1420</v>
      </c>
      <c r="F116" s="745">
        <v>4352.8439716312059</v>
      </c>
      <c r="G116" s="566">
        <f t="shared" si="5"/>
        <v>4352.8439716312059</v>
      </c>
      <c r="H116" s="92"/>
    </row>
    <row r="117" spans="1:8" s="391" customFormat="1">
      <c r="A117" s="564" t="s">
        <v>5129</v>
      </c>
      <c r="B117" s="571" t="s">
        <v>1926</v>
      </c>
      <c r="C117" s="609">
        <v>400</v>
      </c>
      <c r="D117" s="610">
        <v>16</v>
      </c>
      <c r="E117" s="611" t="s">
        <v>1420</v>
      </c>
      <c r="F117" s="745">
        <v>5857.2269503546104</v>
      </c>
      <c r="G117" s="566">
        <f t="shared" si="5"/>
        <v>5857.2269503546104</v>
      </c>
      <c r="H117" s="92"/>
    </row>
    <row r="118" spans="1:8" ht="30">
      <c r="A118" s="740" t="s">
        <v>5130</v>
      </c>
      <c r="B118" s="751"/>
      <c r="C118" s="748" t="s">
        <v>2140</v>
      </c>
      <c r="D118" s="739" t="s">
        <v>2141</v>
      </c>
      <c r="E118" s="739" t="s">
        <v>1340</v>
      </c>
      <c r="F118" s="752"/>
      <c r="G118" s="750"/>
    </row>
    <row r="119" spans="1:8">
      <c r="A119" s="610" t="s">
        <v>1999</v>
      </c>
      <c r="B119" s="571" t="s">
        <v>1507</v>
      </c>
      <c r="C119" s="609">
        <v>15</v>
      </c>
      <c r="D119" s="610">
        <v>16</v>
      </c>
      <c r="E119" s="611" t="s">
        <v>1418</v>
      </c>
      <c r="F119" s="745">
        <v>34.760283687943264</v>
      </c>
      <c r="G119" s="566">
        <f t="shared" ref="G119:G141" si="6">F119-F119*$B$4/100</f>
        <v>34.760283687943264</v>
      </c>
    </row>
    <row r="120" spans="1:8">
      <c r="A120" s="610" t="s">
        <v>2000</v>
      </c>
      <c r="B120" s="571" t="s">
        <v>1508</v>
      </c>
      <c r="C120" s="609">
        <v>20</v>
      </c>
      <c r="D120" s="610">
        <v>16</v>
      </c>
      <c r="E120" s="611" t="s">
        <v>1418</v>
      </c>
      <c r="F120" s="569">
        <v>40.317730496453905</v>
      </c>
      <c r="G120" s="566">
        <f t="shared" si="6"/>
        <v>40.317730496453905</v>
      </c>
    </row>
    <row r="121" spans="1:8">
      <c r="A121" s="610" t="s">
        <v>2001</v>
      </c>
      <c r="B121" s="571" t="s">
        <v>1509</v>
      </c>
      <c r="C121" s="609">
        <v>25</v>
      </c>
      <c r="D121" s="610">
        <v>16</v>
      </c>
      <c r="E121" s="611" t="s">
        <v>1418</v>
      </c>
      <c r="F121" s="745">
        <v>48.609929078014197</v>
      </c>
      <c r="G121" s="566">
        <f t="shared" si="6"/>
        <v>48.609929078014197</v>
      </c>
    </row>
    <row r="122" spans="1:8">
      <c r="A122" s="610" t="s">
        <v>2002</v>
      </c>
      <c r="B122" s="571" t="s">
        <v>1510</v>
      </c>
      <c r="C122" s="609">
        <v>32</v>
      </c>
      <c r="D122" s="610">
        <v>16</v>
      </c>
      <c r="E122" s="611" t="s">
        <v>1418</v>
      </c>
      <c r="F122" s="745">
        <v>61.673758865248224</v>
      </c>
      <c r="G122" s="566">
        <f t="shared" si="6"/>
        <v>61.673758865248224</v>
      </c>
    </row>
    <row r="123" spans="1:8">
      <c r="A123" s="610" t="s">
        <v>2003</v>
      </c>
      <c r="B123" s="571" t="s">
        <v>1511</v>
      </c>
      <c r="C123" s="609">
        <v>40</v>
      </c>
      <c r="D123" s="610">
        <v>16</v>
      </c>
      <c r="E123" s="611" t="s">
        <v>1418</v>
      </c>
      <c r="F123" s="745">
        <v>70.243971631205667</v>
      </c>
      <c r="G123" s="566">
        <f t="shared" si="6"/>
        <v>70.243971631205667</v>
      </c>
    </row>
    <row r="124" spans="1:8" ht="36.75" customHeight="1">
      <c r="A124" s="610" t="s">
        <v>2004</v>
      </c>
      <c r="B124" s="571" t="s">
        <v>1512</v>
      </c>
      <c r="C124" s="609">
        <v>50</v>
      </c>
      <c r="D124" s="610">
        <v>16</v>
      </c>
      <c r="E124" s="611" t="s">
        <v>1418</v>
      </c>
      <c r="F124" s="745">
        <v>75.653900709219869</v>
      </c>
      <c r="G124" s="566">
        <f t="shared" si="6"/>
        <v>75.653900709219869</v>
      </c>
    </row>
    <row r="125" spans="1:8">
      <c r="A125" s="740" t="s">
        <v>5131</v>
      </c>
      <c r="B125" s="751"/>
      <c r="C125" s="764"/>
      <c r="D125" s="765"/>
      <c r="E125" s="765"/>
      <c r="F125" s="766"/>
      <c r="G125" s="767"/>
    </row>
    <row r="126" spans="1:8" ht="30">
      <c r="A126" s="649" t="s">
        <v>5132</v>
      </c>
      <c r="B126" s="688" t="s">
        <v>5133</v>
      </c>
      <c r="C126" s="613"/>
      <c r="D126" s="613"/>
      <c r="E126" s="613"/>
      <c r="F126" s="569">
        <v>212.3127659574468</v>
      </c>
      <c r="G126" s="566">
        <f t="shared" si="6"/>
        <v>212.3127659574468</v>
      </c>
    </row>
    <row r="127" spans="1:8" ht="30">
      <c r="A127" s="649" t="s">
        <v>5134</v>
      </c>
      <c r="B127" s="688" t="s">
        <v>5135</v>
      </c>
      <c r="C127" s="613"/>
      <c r="D127" s="613"/>
      <c r="E127" s="613"/>
      <c r="F127" s="569">
        <v>236.23106382978725</v>
      </c>
      <c r="G127" s="566">
        <f t="shared" si="6"/>
        <v>236.23106382978725</v>
      </c>
    </row>
    <row r="128" spans="1:8" ht="30">
      <c r="A128" s="649" t="s">
        <v>5136</v>
      </c>
      <c r="B128" s="688" t="s">
        <v>5137</v>
      </c>
      <c r="C128" s="613"/>
      <c r="D128" s="613"/>
      <c r="E128" s="613"/>
      <c r="F128" s="569">
        <v>390.91829787234047</v>
      </c>
      <c r="G128" s="566">
        <f t="shared" si="6"/>
        <v>390.91829787234047</v>
      </c>
    </row>
    <row r="129" spans="1:7" ht="30">
      <c r="A129" s="649" t="s">
        <v>5138</v>
      </c>
      <c r="B129" s="688" t="s">
        <v>5139</v>
      </c>
      <c r="C129" s="613"/>
      <c r="D129" s="613"/>
      <c r="E129" s="613"/>
      <c r="F129" s="569">
        <v>499.93546099290774</v>
      </c>
      <c r="G129" s="566">
        <f t="shared" si="6"/>
        <v>499.93546099290774</v>
      </c>
    </row>
    <row r="130" spans="1:7" ht="30">
      <c r="A130" s="649" t="s">
        <v>5140</v>
      </c>
      <c r="B130" s="688" t="s">
        <v>5141</v>
      </c>
      <c r="C130" s="613"/>
      <c r="D130" s="613"/>
      <c r="E130" s="613"/>
      <c r="F130" s="569">
        <v>692.8231205673759</v>
      </c>
      <c r="G130" s="566">
        <f t="shared" si="6"/>
        <v>692.8231205673759</v>
      </c>
    </row>
    <row r="131" spans="1:7" ht="30">
      <c r="A131" s="649" t="s">
        <v>5142</v>
      </c>
      <c r="B131" s="688" t="s">
        <v>5143</v>
      </c>
      <c r="C131" s="613"/>
      <c r="D131" s="613"/>
      <c r="E131" s="613"/>
      <c r="F131" s="569">
        <v>975.63234042553199</v>
      </c>
      <c r="G131" s="566">
        <f t="shared" si="6"/>
        <v>975.63234042553199</v>
      </c>
    </row>
    <row r="132" spans="1:7" ht="30">
      <c r="A132" s="649" t="s">
        <v>5144</v>
      </c>
      <c r="B132" s="688" t="s">
        <v>5145</v>
      </c>
      <c r="C132" s="613"/>
      <c r="D132" s="613"/>
      <c r="E132" s="613"/>
      <c r="F132" s="569">
        <v>1232.7180141843971</v>
      </c>
      <c r="G132" s="566">
        <f t="shared" si="6"/>
        <v>1232.7180141843971</v>
      </c>
    </row>
    <row r="133" spans="1:7" ht="30">
      <c r="A133" s="649" t="s">
        <v>5146</v>
      </c>
      <c r="B133" s="688" t="s">
        <v>5147</v>
      </c>
      <c r="C133" s="613"/>
      <c r="D133" s="613"/>
      <c r="E133" s="613"/>
      <c r="F133" s="569">
        <v>2717.6714893617022</v>
      </c>
      <c r="G133" s="566">
        <f t="shared" si="6"/>
        <v>2717.6714893617022</v>
      </c>
    </row>
    <row r="134" spans="1:7">
      <c r="A134" s="740" t="s">
        <v>5148</v>
      </c>
      <c r="B134" s="760"/>
      <c r="C134" s="761"/>
      <c r="D134" s="761"/>
      <c r="E134" s="761"/>
      <c r="F134" s="762"/>
      <c r="G134" s="763"/>
    </row>
    <row r="135" spans="1:7" ht="30">
      <c r="A135" s="564" t="s">
        <v>5149</v>
      </c>
      <c r="B135" s="688" t="s">
        <v>1898</v>
      </c>
      <c r="C135" s="609">
        <v>10</v>
      </c>
      <c r="D135" s="610">
        <v>16</v>
      </c>
      <c r="E135" s="611" t="s">
        <v>1418</v>
      </c>
      <c r="F135" s="745">
        <v>37.01985815602837</v>
      </c>
      <c r="G135" s="566">
        <f t="shared" si="6"/>
        <v>37.01985815602837</v>
      </c>
    </row>
    <row r="136" spans="1:7" ht="32.25" customHeight="1">
      <c r="A136" s="610" t="s">
        <v>5150</v>
      </c>
      <c r="B136" s="688" t="s">
        <v>1899</v>
      </c>
      <c r="C136" s="614">
        <v>15</v>
      </c>
      <c r="D136" s="548">
        <v>16</v>
      </c>
      <c r="E136" s="615" t="s">
        <v>1418</v>
      </c>
      <c r="F136" s="745">
        <v>42.110638297872342</v>
      </c>
      <c r="G136" s="566">
        <f t="shared" si="6"/>
        <v>42.110638297872342</v>
      </c>
    </row>
    <row r="137" spans="1:7" ht="30">
      <c r="A137" s="610" t="s">
        <v>5151</v>
      </c>
      <c r="B137" s="688" t="s">
        <v>1900</v>
      </c>
      <c r="C137" s="609">
        <v>20</v>
      </c>
      <c r="D137" s="610">
        <v>16</v>
      </c>
      <c r="E137" s="611" t="s">
        <v>1418</v>
      </c>
      <c r="F137" s="745">
        <v>46.163120567375884</v>
      </c>
      <c r="G137" s="566">
        <f t="shared" si="6"/>
        <v>46.163120567375884</v>
      </c>
    </row>
    <row r="138" spans="1:7" ht="30">
      <c r="A138" s="610" t="s">
        <v>5152</v>
      </c>
      <c r="B138" s="688" t="s">
        <v>1901</v>
      </c>
      <c r="C138" s="609">
        <v>25</v>
      </c>
      <c r="D138" s="610">
        <v>16</v>
      </c>
      <c r="E138" s="611" t="s">
        <v>1418</v>
      </c>
      <c r="F138" s="745">
        <v>49.597163120567373</v>
      </c>
      <c r="G138" s="566">
        <f t="shared" si="6"/>
        <v>49.597163120567373</v>
      </c>
    </row>
    <row r="139" spans="1:7" ht="30">
      <c r="A139" s="610" t="s">
        <v>5153</v>
      </c>
      <c r="B139" s="688" t="s">
        <v>1902</v>
      </c>
      <c r="C139" s="609">
        <v>32</v>
      </c>
      <c r="D139" s="610">
        <v>16</v>
      </c>
      <c r="E139" s="611" t="s">
        <v>1418</v>
      </c>
      <c r="F139" s="745">
        <v>54.146099290780143</v>
      </c>
      <c r="G139" s="566">
        <f t="shared" si="6"/>
        <v>54.146099290780143</v>
      </c>
    </row>
    <row r="140" spans="1:7" ht="30">
      <c r="A140" s="610" t="s">
        <v>5154</v>
      </c>
      <c r="B140" s="688" t="s">
        <v>1903</v>
      </c>
      <c r="C140" s="609">
        <v>40</v>
      </c>
      <c r="D140" s="610">
        <v>16</v>
      </c>
      <c r="E140" s="611" t="s">
        <v>1418</v>
      </c>
      <c r="F140" s="745">
        <v>72.678014184397171</v>
      </c>
      <c r="G140" s="566">
        <f t="shared" si="6"/>
        <v>72.678014184397171</v>
      </c>
    </row>
    <row r="141" spans="1:7" ht="30">
      <c r="A141" s="610" t="s">
        <v>5155</v>
      </c>
      <c r="B141" s="688" t="s">
        <v>1904</v>
      </c>
      <c r="C141" s="609">
        <v>50</v>
      </c>
      <c r="D141" s="610">
        <v>16</v>
      </c>
      <c r="E141" s="611" t="s">
        <v>1418</v>
      </c>
      <c r="F141" s="745">
        <v>86.679432624113474</v>
      </c>
      <c r="G141" s="566">
        <f t="shared" si="6"/>
        <v>86.679432624113474</v>
      </c>
    </row>
    <row r="143" spans="1:7" ht="15.75">
      <c r="A143" s="697" t="s">
        <v>1855</v>
      </c>
    </row>
  </sheetData>
  <mergeCells count="1">
    <mergeCell ref="A1:G1"/>
  </mergeCells>
  <pageMargins left="0.7" right="0.7" top="0.75" bottom="0.75" header="0.3" footer="0.3"/>
  <pageSetup paperSize="9" orientation="portrait" horizontalDpi="90" verticalDpi="90"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4">
    <tabColor rgb="FFFF0000"/>
  </sheetPr>
  <dimension ref="A1:F140"/>
  <sheetViews>
    <sheetView zoomScale="90" zoomScaleNormal="90" workbookViewId="0">
      <selection sqref="A1:F1"/>
    </sheetView>
  </sheetViews>
  <sheetFormatPr defaultRowHeight="15"/>
  <cols>
    <col min="1" max="1" width="19.85546875" style="391" customWidth="1"/>
    <col min="2" max="2" width="74.7109375" style="607" bestFit="1" customWidth="1"/>
    <col min="3" max="3" width="7.85546875" style="92" bestFit="1" customWidth="1"/>
    <col min="4" max="4" width="9.28515625" style="92" bestFit="1" customWidth="1"/>
    <col min="5" max="5" width="12" style="606" customWidth="1"/>
    <col min="6" max="6" width="19.42578125" style="92" customWidth="1"/>
    <col min="7" max="247" width="9.140625" style="92"/>
    <col min="248" max="248" width="20.28515625" style="92" bestFit="1" customWidth="1"/>
    <col min="249" max="249" width="23.7109375" style="92" bestFit="1" customWidth="1"/>
    <col min="250" max="250" width="74.7109375" style="92" bestFit="1" customWidth="1"/>
    <col min="251" max="251" width="7.7109375" style="92" bestFit="1" customWidth="1"/>
    <col min="252" max="252" width="9.28515625" style="92" bestFit="1" customWidth="1"/>
    <col min="253" max="253" width="13.28515625" style="92" bestFit="1" customWidth="1"/>
    <col min="254" max="254" width="12" style="92" customWidth="1"/>
    <col min="255" max="503" width="9.140625" style="92"/>
    <col min="504" max="504" width="20.28515625" style="92" bestFit="1" customWidth="1"/>
    <col min="505" max="505" width="23.7109375" style="92" bestFit="1" customWidth="1"/>
    <col min="506" max="506" width="74.7109375" style="92" bestFit="1" customWidth="1"/>
    <col min="507" max="507" width="7.7109375" style="92" bestFit="1" customWidth="1"/>
    <col min="508" max="508" width="9.28515625" style="92" bestFit="1" customWidth="1"/>
    <col min="509" max="509" width="13.28515625" style="92" bestFit="1" customWidth="1"/>
    <col min="510" max="510" width="12" style="92" customWidth="1"/>
    <col min="511" max="759" width="9.140625" style="92"/>
    <col min="760" max="760" width="20.28515625" style="92" bestFit="1" customWidth="1"/>
    <col min="761" max="761" width="23.7109375" style="92" bestFit="1" customWidth="1"/>
    <col min="762" max="762" width="74.7109375" style="92" bestFit="1" customWidth="1"/>
    <col min="763" max="763" width="7.7109375" style="92" bestFit="1" customWidth="1"/>
    <col min="764" max="764" width="9.28515625" style="92" bestFit="1" customWidth="1"/>
    <col min="765" max="765" width="13.28515625" style="92" bestFit="1" customWidth="1"/>
    <col min="766" max="766" width="12" style="92" customWidth="1"/>
    <col min="767" max="1015" width="9.140625" style="92"/>
    <col min="1016" max="1016" width="20.28515625" style="92" bestFit="1" customWidth="1"/>
    <col min="1017" max="1017" width="23.7109375" style="92" bestFit="1" customWidth="1"/>
    <col min="1018" max="1018" width="74.7109375" style="92" bestFit="1" customWidth="1"/>
    <col min="1019" max="1019" width="7.7109375" style="92" bestFit="1" customWidth="1"/>
    <col min="1020" max="1020" width="9.28515625" style="92" bestFit="1" customWidth="1"/>
    <col min="1021" max="1021" width="13.28515625" style="92" bestFit="1" customWidth="1"/>
    <col min="1022" max="1022" width="12" style="92" customWidth="1"/>
    <col min="1023" max="1271" width="9.140625" style="92"/>
    <col min="1272" max="1272" width="20.28515625" style="92" bestFit="1" customWidth="1"/>
    <col min="1273" max="1273" width="23.7109375" style="92" bestFit="1" customWidth="1"/>
    <col min="1274" max="1274" width="74.7109375" style="92" bestFit="1" customWidth="1"/>
    <col min="1275" max="1275" width="7.7109375" style="92" bestFit="1" customWidth="1"/>
    <col min="1276" max="1276" width="9.28515625" style="92" bestFit="1" customWidth="1"/>
    <col min="1277" max="1277" width="13.28515625" style="92" bestFit="1" customWidth="1"/>
    <col min="1278" max="1278" width="12" style="92" customWidth="1"/>
    <col min="1279" max="1527" width="9.140625" style="92"/>
    <col min="1528" max="1528" width="20.28515625" style="92" bestFit="1" customWidth="1"/>
    <col min="1529" max="1529" width="23.7109375" style="92" bestFit="1" customWidth="1"/>
    <col min="1530" max="1530" width="74.7109375" style="92" bestFit="1" customWidth="1"/>
    <col min="1531" max="1531" width="7.7109375" style="92" bestFit="1" customWidth="1"/>
    <col min="1532" max="1532" width="9.28515625" style="92" bestFit="1" customWidth="1"/>
    <col min="1533" max="1533" width="13.28515625" style="92" bestFit="1" customWidth="1"/>
    <col min="1534" max="1534" width="12" style="92" customWidth="1"/>
    <col min="1535" max="1783" width="9.140625" style="92"/>
    <col min="1784" max="1784" width="20.28515625" style="92" bestFit="1" customWidth="1"/>
    <col min="1785" max="1785" width="23.7109375" style="92" bestFit="1" customWidth="1"/>
    <col min="1786" max="1786" width="74.7109375" style="92" bestFit="1" customWidth="1"/>
    <col min="1787" max="1787" width="7.7109375" style="92" bestFit="1" customWidth="1"/>
    <col min="1788" max="1788" width="9.28515625" style="92" bestFit="1" customWidth="1"/>
    <col min="1789" max="1789" width="13.28515625" style="92" bestFit="1" customWidth="1"/>
    <col min="1790" max="1790" width="12" style="92" customWidth="1"/>
    <col min="1791" max="2039" width="9.140625" style="92"/>
    <col min="2040" max="2040" width="20.28515625" style="92" bestFit="1" customWidth="1"/>
    <col min="2041" max="2041" width="23.7109375" style="92" bestFit="1" customWidth="1"/>
    <col min="2042" max="2042" width="74.7109375" style="92" bestFit="1" customWidth="1"/>
    <col min="2043" max="2043" width="7.7109375" style="92" bestFit="1" customWidth="1"/>
    <col min="2044" max="2044" width="9.28515625" style="92" bestFit="1" customWidth="1"/>
    <col min="2045" max="2045" width="13.28515625" style="92" bestFit="1" customWidth="1"/>
    <col min="2046" max="2046" width="12" style="92" customWidth="1"/>
    <col min="2047" max="2295" width="9.140625" style="92"/>
    <col min="2296" max="2296" width="20.28515625" style="92" bestFit="1" customWidth="1"/>
    <col min="2297" max="2297" width="23.7109375" style="92" bestFit="1" customWidth="1"/>
    <col min="2298" max="2298" width="74.7109375" style="92" bestFit="1" customWidth="1"/>
    <col min="2299" max="2299" width="7.7109375" style="92" bestFit="1" customWidth="1"/>
    <col min="2300" max="2300" width="9.28515625" style="92" bestFit="1" customWidth="1"/>
    <col min="2301" max="2301" width="13.28515625" style="92" bestFit="1" customWidth="1"/>
    <col min="2302" max="2302" width="12" style="92" customWidth="1"/>
    <col min="2303" max="2551" width="9.140625" style="92"/>
    <col min="2552" max="2552" width="20.28515625" style="92" bestFit="1" customWidth="1"/>
    <col min="2553" max="2553" width="23.7109375" style="92" bestFit="1" customWidth="1"/>
    <col min="2554" max="2554" width="74.7109375" style="92" bestFit="1" customWidth="1"/>
    <col min="2555" max="2555" width="7.7109375" style="92" bestFit="1" customWidth="1"/>
    <col min="2556" max="2556" width="9.28515625" style="92" bestFit="1" customWidth="1"/>
    <col min="2557" max="2557" width="13.28515625" style="92" bestFit="1" customWidth="1"/>
    <col min="2558" max="2558" width="12" style="92" customWidth="1"/>
    <col min="2559" max="2807" width="9.140625" style="92"/>
    <col min="2808" max="2808" width="20.28515625" style="92" bestFit="1" customWidth="1"/>
    <col min="2809" max="2809" width="23.7109375" style="92" bestFit="1" customWidth="1"/>
    <col min="2810" max="2810" width="74.7109375" style="92" bestFit="1" customWidth="1"/>
    <col min="2811" max="2811" width="7.7109375" style="92" bestFit="1" customWidth="1"/>
    <col min="2812" max="2812" width="9.28515625" style="92" bestFit="1" customWidth="1"/>
    <col min="2813" max="2813" width="13.28515625" style="92" bestFit="1" customWidth="1"/>
    <col min="2814" max="2814" width="12" style="92" customWidth="1"/>
    <col min="2815" max="3063" width="9.140625" style="92"/>
    <col min="3064" max="3064" width="20.28515625" style="92" bestFit="1" customWidth="1"/>
    <col min="3065" max="3065" width="23.7109375" style="92" bestFit="1" customWidth="1"/>
    <col min="3066" max="3066" width="74.7109375" style="92" bestFit="1" customWidth="1"/>
    <col min="3067" max="3067" width="7.7109375" style="92" bestFit="1" customWidth="1"/>
    <col min="3068" max="3068" width="9.28515625" style="92" bestFit="1" customWidth="1"/>
    <col min="3069" max="3069" width="13.28515625" style="92" bestFit="1" customWidth="1"/>
    <col min="3070" max="3070" width="12" style="92" customWidth="1"/>
    <col min="3071" max="3319" width="9.140625" style="92"/>
    <col min="3320" max="3320" width="20.28515625" style="92" bestFit="1" customWidth="1"/>
    <col min="3321" max="3321" width="23.7109375" style="92" bestFit="1" customWidth="1"/>
    <col min="3322" max="3322" width="74.7109375" style="92" bestFit="1" customWidth="1"/>
    <col min="3323" max="3323" width="7.7109375" style="92" bestFit="1" customWidth="1"/>
    <col min="3324" max="3324" width="9.28515625" style="92" bestFit="1" customWidth="1"/>
    <col min="3325" max="3325" width="13.28515625" style="92" bestFit="1" customWidth="1"/>
    <col min="3326" max="3326" width="12" style="92" customWidth="1"/>
    <col min="3327" max="3575" width="9.140625" style="92"/>
    <col min="3576" max="3576" width="20.28515625" style="92" bestFit="1" customWidth="1"/>
    <col min="3577" max="3577" width="23.7109375" style="92" bestFit="1" customWidth="1"/>
    <col min="3578" max="3578" width="74.7109375" style="92" bestFit="1" customWidth="1"/>
    <col min="3579" max="3579" width="7.7109375" style="92" bestFit="1" customWidth="1"/>
    <col min="3580" max="3580" width="9.28515625" style="92" bestFit="1" customWidth="1"/>
    <col min="3581" max="3581" width="13.28515625" style="92" bestFit="1" customWidth="1"/>
    <col min="3582" max="3582" width="12" style="92" customWidth="1"/>
    <col min="3583" max="3831" width="9.140625" style="92"/>
    <col min="3832" max="3832" width="20.28515625" style="92" bestFit="1" customWidth="1"/>
    <col min="3833" max="3833" width="23.7109375" style="92" bestFit="1" customWidth="1"/>
    <col min="3834" max="3834" width="74.7109375" style="92" bestFit="1" customWidth="1"/>
    <col min="3835" max="3835" width="7.7109375" style="92" bestFit="1" customWidth="1"/>
    <col min="3836" max="3836" width="9.28515625" style="92" bestFit="1" customWidth="1"/>
    <col min="3837" max="3837" width="13.28515625" style="92" bestFit="1" customWidth="1"/>
    <col min="3838" max="3838" width="12" style="92" customWidth="1"/>
    <col min="3839" max="4087" width="9.140625" style="92"/>
    <col min="4088" max="4088" width="20.28515625" style="92" bestFit="1" customWidth="1"/>
    <col min="4089" max="4089" width="23.7109375" style="92" bestFit="1" customWidth="1"/>
    <col min="4090" max="4090" width="74.7109375" style="92" bestFit="1" customWidth="1"/>
    <col min="4091" max="4091" width="7.7109375" style="92" bestFit="1" customWidth="1"/>
    <col min="4092" max="4092" width="9.28515625" style="92" bestFit="1" customWidth="1"/>
    <col min="4093" max="4093" width="13.28515625" style="92" bestFit="1" customWidth="1"/>
    <col min="4094" max="4094" width="12" style="92" customWidth="1"/>
    <col min="4095" max="4343" width="9.140625" style="92"/>
    <col min="4344" max="4344" width="20.28515625" style="92" bestFit="1" customWidth="1"/>
    <col min="4345" max="4345" width="23.7109375" style="92" bestFit="1" customWidth="1"/>
    <col min="4346" max="4346" width="74.7109375" style="92" bestFit="1" customWidth="1"/>
    <col min="4347" max="4347" width="7.7109375" style="92" bestFit="1" customWidth="1"/>
    <col min="4348" max="4348" width="9.28515625" style="92" bestFit="1" customWidth="1"/>
    <col min="4349" max="4349" width="13.28515625" style="92" bestFit="1" customWidth="1"/>
    <col min="4350" max="4350" width="12" style="92" customWidth="1"/>
    <col min="4351" max="4599" width="9.140625" style="92"/>
    <col min="4600" max="4600" width="20.28515625" style="92" bestFit="1" customWidth="1"/>
    <col min="4601" max="4601" width="23.7109375" style="92" bestFit="1" customWidth="1"/>
    <col min="4602" max="4602" width="74.7109375" style="92" bestFit="1" customWidth="1"/>
    <col min="4603" max="4603" width="7.7109375" style="92" bestFit="1" customWidth="1"/>
    <col min="4604" max="4604" width="9.28515625" style="92" bestFit="1" customWidth="1"/>
    <col min="4605" max="4605" width="13.28515625" style="92" bestFit="1" customWidth="1"/>
    <col min="4606" max="4606" width="12" style="92" customWidth="1"/>
    <col min="4607" max="4855" width="9.140625" style="92"/>
    <col min="4856" max="4856" width="20.28515625" style="92" bestFit="1" customWidth="1"/>
    <col min="4857" max="4857" width="23.7109375" style="92" bestFit="1" customWidth="1"/>
    <col min="4858" max="4858" width="74.7109375" style="92" bestFit="1" customWidth="1"/>
    <col min="4859" max="4859" width="7.7109375" style="92" bestFit="1" customWidth="1"/>
    <col min="4860" max="4860" width="9.28515625" style="92" bestFit="1" customWidth="1"/>
    <col min="4861" max="4861" width="13.28515625" style="92" bestFit="1" customWidth="1"/>
    <col min="4862" max="4862" width="12" style="92" customWidth="1"/>
    <col min="4863" max="5111" width="9.140625" style="92"/>
    <col min="5112" max="5112" width="20.28515625" style="92" bestFit="1" customWidth="1"/>
    <col min="5113" max="5113" width="23.7109375" style="92" bestFit="1" customWidth="1"/>
    <col min="5114" max="5114" width="74.7109375" style="92" bestFit="1" customWidth="1"/>
    <col min="5115" max="5115" width="7.7109375" style="92" bestFit="1" customWidth="1"/>
    <col min="5116" max="5116" width="9.28515625" style="92" bestFit="1" customWidth="1"/>
    <col min="5117" max="5117" width="13.28515625" style="92" bestFit="1" customWidth="1"/>
    <col min="5118" max="5118" width="12" style="92" customWidth="1"/>
    <col min="5119" max="5367" width="9.140625" style="92"/>
    <col min="5368" max="5368" width="20.28515625" style="92" bestFit="1" customWidth="1"/>
    <col min="5369" max="5369" width="23.7109375" style="92" bestFit="1" customWidth="1"/>
    <col min="5370" max="5370" width="74.7109375" style="92" bestFit="1" customWidth="1"/>
    <col min="5371" max="5371" width="7.7109375" style="92" bestFit="1" customWidth="1"/>
    <col min="5372" max="5372" width="9.28515625" style="92" bestFit="1" customWidth="1"/>
    <col min="5373" max="5373" width="13.28515625" style="92" bestFit="1" customWidth="1"/>
    <col min="5374" max="5374" width="12" style="92" customWidth="1"/>
    <col min="5375" max="5623" width="9.140625" style="92"/>
    <col min="5624" max="5624" width="20.28515625" style="92" bestFit="1" customWidth="1"/>
    <col min="5625" max="5625" width="23.7109375" style="92" bestFit="1" customWidth="1"/>
    <col min="5626" max="5626" width="74.7109375" style="92" bestFit="1" customWidth="1"/>
    <col min="5627" max="5627" width="7.7109375" style="92" bestFit="1" customWidth="1"/>
    <col min="5628" max="5628" width="9.28515625" style="92" bestFit="1" customWidth="1"/>
    <col min="5629" max="5629" width="13.28515625" style="92" bestFit="1" customWidth="1"/>
    <col min="5630" max="5630" width="12" style="92" customWidth="1"/>
    <col min="5631" max="5879" width="9.140625" style="92"/>
    <col min="5880" max="5880" width="20.28515625" style="92" bestFit="1" customWidth="1"/>
    <col min="5881" max="5881" width="23.7109375" style="92" bestFit="1" customWidth="1"/>
    <col min="5882" max="5882" width="74.7109375" style="92" bestFit="1" customWidth="1"/>
    <col min="5883" max="5883" width="7.7109375" style="92" bestFit="1" customWidth="1"/>
    <col min="5884" max="5884" width="9.28515625" style="92" bestFit="1" customWidth="1"/>
    <col min="5885" max="5885" width="13.28515625" style="92" bestFit="1" customWidth="1"/>
    <col min="5886" max="5886" width="12" style="92" customWidth="1"/>
    <col min="5887" max="6135" width="9.140625" style="92"/>
    <col min="6136" max="6136" width="20.28515625" style="92" bestFit="1" customWidth="1"/>
    <col min="6137" max="6137" width="23.7109375" style="92" bestFit="1" customWidth="1"/>
    <col min="6138" max="6138" width="74.7109375" style="92" bestFit="1" customWidth="1"/>
    <col min="6139" max="6139" width="7.7109375" style="92" bestFit="1" customWidth="1"/>
    <col min="6140" max="6140" width="9.28515625" style="92" bestFit="1" customWidth="1"/>
    <col min="6141" max="6141" width="13.28515625" style="92" bestFit="1" customWidth="1"/>
    <col min="6142" max="6142" width="12" style="92" customWidth="1"/>
    <col min="6143" max="6391" width="9.140625" style="92"/>
    <col min="6392" max="6392" width="20.28515625" style="92" bestFit="1" customWidth="1"/>
    <col min="6393" max="6393" width="23.7109375" style="92" bestFit="1" customWidth="1"/>
    <col min="6394" max="6394" width="74.7109375" style="92" bestFit="1" customWidth="1"/>
    <col min="6395" max="6395" width="7.7109375" style="92" bestFit="1" customWidth="1"/>
    <col min="6396" max="6396" width="9.28515625" style="92" bestFit="1" customWidth="1"/>
    <col min="6397" max="6397" width="13.28515625" style="92" bestFit="1" customWidth="1"/>
    <col min="6398" max="6398" width="12" style="92" customWidth="1"/>
    <col min="6399" max="6647" width="9.140625" style="92"/>
    <col min="6648" max="6648" width="20.28515625" style="92" bestFit="1" customWidth="1"/>
    <col min="6649" max="6649" width="23.7109375" style="92" bestFit="1" customWidth="1"/>
    <col min="6650" max="6650" width="74.7109375" style="92" bestFit="1" customWidth="1"/>
    <col min="6651" max="6651" width="7.7109375" style="92" bestFit="1" customWidth="1"/>
    <col min="6652" max="6652" width="9.28515625" style="92" bestFit="1" customWidth="1"/>
    <col min="6653" max="6653" width="13.28515625" style="92" bestFit="1" customWidth="1"/>
    <col min="6654" max="6654" width="12" style="92" customWidth="1"/>
    <col min="6655" max="6903" width="9.140625" style="92"/>
    <col min="6904" max="6904" width="20.28515625" style="92" bestFit="1" customWidth="1"/>
    <col min="6905" max="6905" width="23.7109375" style="92" bestFit="1" customWidth="1"/>
    <col min="6906" max="6906" width="74.7109375" style="92" bestFit="1" customWidth="1"/>
    <col min="6907" max="6907" width="7.7109375" style="92" bestFit="1" customWidth="1"/>
    <col min="6908" max="6908" width="9.28515625" style="92" bestFit="1" customWidth="1"/>
    <col min="6909" max="6909" width="13.28515625" style="92" bestFit="1" customWidth="1"/>
    <col min="6910" max="6910" width="12" style="92" customWidth="1"/>
    <col min="6911" max="7159" width="9.140625" style="92"/>
    <col min="7160" max="7160" width="20.28515625" style="92" bestFit="1" customWidth="1"/>
    <col min="7161" max="7161" width="23.7109375" style="92" bestFit="1" customWidth="1"/>
    <col min="7162" max="7162" width="74.7109375" style="92" bestFit="1" customWidth="1"/>
    <col min="7163" max="7163" width="7.7109375" style="92" bestFit="1" customWidth="1"/>
    <col min="7164" max="7164" width="9.28515625" style="92" bestFit="1" customWidth="1"/>
    <col min="7165" max="7165" width="13.28515625" style="92" bestFit="1" customWidth="1"/>
    <col min="7166" max="7166" width="12" style="92" customWidth="1"/>
    <col min="7167" max="7415" width="9.140625" style="92"/>
    <col min="7416" max="7416" width="20.28515625" style="92" bestFit="1" customWidth="1"/>
    <col min="7417" max="7417" width="23.7109375" style="92" bestFit="1" customWidth="1"/>
    <col min="7418" max="7418" width="74.7109375" style="92" bestFit="1" customWidth="1"/>
    <col min="7419" max="7419" width="7.7109375" style="92" bestFit="1" customWidth="1"/>
    <col min="7420" max="7420" width="9.28515625" style="92" bestFit="1" customWidth="1"/>
    <col min="7421" max="7421" width="13.28515625" style="92" bestFit="1" customWidth="1"/>
    <col min="7422" max="7422" width="12" style="92" customWidth="1"/>
    <col min="7423" max="7671" width="9.140625" style="92"/>
    <col min="7672" max="7672" width="20.28515625" style="92" bestFit="1" customWidth="1"/>
    <col min="7673" max="7673" width="23.7109375" style="92" bestFit="1" customWidth="1"/>
    <col min="7674" max="7674" width="74.7109375" style="92" bestFit="1" customWidth="1"/>
    <col min="7675" max="7675" width="7.7109375" style="92" bestFit="1" customWidth="1"/>
    <col min="7676" max="7676" width="9.28515625" style="92" bestFit="1" customWidth="1"/>
    <col min="7677" max="7677" width="13.28515625" style="92" bestFit="1" customWidth="1"/>
    <col min="7678" max="7678" width="12" style="92" customWidth="1"/>
    <col min="7679" max="7927" width="9.140625" style="92"/>
    <col min="7928" max="7928" width="20.28515625" style="92" bestFit="1" customWidth="1"/>
    <col min="7929" max="7929" width="23.7109375" style="92" bestFit="1" customWidth="1"/>
    <col min="7930" max="7930" width="74.7109375" style="92" bestFit="1" customWidth="1"/>
    <col min="7931" max="7931" width="7.7109375" style="92" bestFit="1" customWidth="1"/>
    <col min="7932" max="7932" width="9.28515625" style="92" bestFit="1" customWidth="1"/>
    <col min="7933" max="7933" width="13.28515625" style="92" bestFit="1" customWidth="1"/>
    <col min="7934" max="7934" width="12" style="92" customWidth="1"/>
    <col min="7935" max="8183" width="9.140625" style="92"/>
    <col min="8184" max="8184" width="20.28515625" style="92" bestFit="1" customWidth="1"/>
    <col min="8185" max="8185" width="23.7109375" style="92" bestFit="1" customWidth="1"/>
    <col min="8186" max="8186" width="74.7109375" style="92" bestFit="1" customWidth="1"/>
    <col min="8187" max="8187" width="7.7109375" style="92" bestFit="1" customWidth="1"/>
    <col min="8188" max="8188" width="9.28515625" style="92" bestFit="1" customWidth="1"/>
    <col min="8189" max="8189" width="13.28515625" style="92" bestFit="1" customWidth="1"/>
    <col min="8190" max="8190" width="12" style="92" customWidth="1"/>
    <col min="8191" max="8439" width="9.140625" style="92"/>
    <col min="8440" max="8440" width="20.28515625" style="92" bestFit="1" customWidth="1"/>
    <col min="8441" max="8441" width="23.7109375" style="92" bestFit="1" customWidth="1"/>
    <col min="8442" max="8442" width="74.7109375" style="92" bestFit="1" customWidth="1"/>
    <col min="8443" max="8443" width="7.7109375" style="92" bestFit="1" customWidth="1"/>
    <col min="8444" max="8444" width="9.28515625" style="92" bestFit="1" customWidth="1"/>
    <col min="8445" max="8445" width="13.28515625" style="92" bestFit="1" customWidth="1"/>
    <col min="8446" max="8446" width="12" style="92" customWidth="1"/>
    <col min="8447" max="8695" width="9.140625" style="92"/>
    <col min="8696" max="8696" width="20.28515625" style="92" bestFit="1" customWidth="1"/>
    <col min="8697" max="8697" width="23.7109375" style="92" bestFit="1" customWidth="1"/>
    <col min="8698" max="8698" width="74.7109375" style="92" bestFit="1" customWidth="1"/>
    <col min="8699" max="8699" width="7.7109375" style="92" bestFit="1" customWidth="1"/>
    <col min="8700" max="8700" width="9.28515625" style="92" bestFit="1" customWidth="1"/>
    <col min="8701" max="8701" width="13.28515625" style="92" bestFit="1" customWidth="1"/>
    <col min="8702" max="8702" width="12" style="92" customWidth="1"/>
    <col min="8703" max="8951" width="9.140625" style="92"/>
    <col min="8952" max="8952" width="20.28515625" style="92" bestFit="1" customWidth="1"/>
    <col min="8953" max="8953" width="23.7109375" style="92" bestFit="1" customWidth="1"/>
    <col min="8954" max="8954" width="74.7109375" style="92" bestFit="1" customWidth="1"/>
    <col min="8955" max="8955" width="7.7109375" style="92" bestFit="1" customWidth="1"/>
    <col min="8956" max="8956" width="9.28515625" style="92" bestFit="1" customWidth="1"/>
    <col min="8957" max="8957" width="13.28515625" style="92" bestFit="1" customWidth="1"/>
    <col min="8958" max="8958" width="12" style="92" customWidth="1"/>
    <col min="8959" max="9207" width="9.140625" style="92"/>
    <col min="9208" max="9208" width="20.28515625" style="92" bestFit="1" customWidth="1"/>
    <col min="9209" max="9209" width="23.7109375" style="92" bestFit="1" customWidth="1"/>
    <col min="9210" max="9210" width="74.7109375" style="92" bestFit="1" customWidth="1"/>
    <col min="9211" max="9211" width="7.7109375" style="92" bestFit="1" customWidth="1"/>
    <col min="9212" max="9212" width="9.28515625" style="92" bestFit="1" customWidth="1"/>
    <col min="9213" max="9213" width="13.28515625" style="92" bestFit="1" customWidth="1"/>
    <col min="9214" max="9214" width="12" style="92" customWidth="1"/>
    <col min="9215" max="9463" width="9.140625" style="92"/>
    <col min="9464" max="9464" width="20.28515625" style="92" bestFit="1" customWidth="1"/>
    <col min="9465" max="9465" width="23.7109375" style="92" bestFit="1" customWidth="1"/>
    <col min="9466" max="9466" width="74.7109375" style="92" bestFit="1" customWidth="1"/>
    <col min="9467" max="9467" width="7.7109375" style="92" bestFit="1" customWidth="1"/>
    <col min="9468" max="9468" width="9.28515625" style="92" bestFit="1" customWidth="1"/>
    <col min="9469" max="9469" width="13.28515625" style="92" bestFit="1" customWidth="1"/>
    <col min="9470" max="9470" width="12" style="92" customWidth="1"/>
    <col min="9471" max="9719" width="9.140625" style="92"/>
    <col min="9720" max="9720" width="20.28515625" style="92" bestFit="1" customWidth="1"/>
    <col min="9721" max="9721" width="23.7109375" style="92" bestFit="1" customWidth="1"/>
    <col min="9722" max="9722" width="74.7109375" style="92" bestFit="1" customWidth="1"/>
    <col min="9723" max="9723" width="7.7109375" style="92" bestFit="1" customWidth="1"/>
    <col min="9724" max="9724" width="9.28515625" style="92" bestFit="1" customWidth="1"/>
    <col min="9725" max="9725" width="13.28515625" style="92" bestFit="1" customWidth="1"/>
    <col min="9726" max="9726" width="12" style="92" customWidth="1"/>
    <col min="9727" max="9975" width="9.140625" style="92"/>
    <col min="9976" max="9976" width="20.28515625" style="92" bestFit="1" customWidth="1"/>
    <col min="9977" max="9977" width="23.7109375" style="92" bestFit="1" customWidth="1"/>
    <col min="9978" max="9978" width="74.7109375" style="92" bestFit="1" customWidth="1"/>
    <col min="9979" max="9979" width="7.7109375" style="92" bestFit="1" customWidth="1"/>
    <col min="9980" max="9980" width="9.28515625" style="92" bestFit="1" customWidth="1"/>
    <col min="9981" max="9981" width="13.28515625" style="92" bestFit="1" customWidth="1"/>
    <col min="9982" max="9982" width="12" style="92" customWidth="1"/>
    <col min="9983" max="10231" width="9.140625" style="92"/>
    <col min="10232" max="10232" width="20.28515625" style="92" bestFit="1" customWidth="1"/>
    <col min="10233" max="10233" width="23.7109375" style="92" bestFit="1" customWidth="1"/>
    <col min="10234" max="10234" width="74.7109375" style="92" bestFit="1" customWidth="1"/>
    <col min="10235" max="10235" width="7.7109375" style="92" bestFit="1" customWidth="1"/>
    <col min="10236" max="10236" width="9.28515625" style="92" bestFit="1" customWidth="1"/>
    <col min="10237" max="10237" width="13.28515625" style="92" bestFit="1" customWidth="1"/>
    <col min="10238" max="10238" width="12" style="92" customWidth="1"/>
    <col min="10239" max="10487" width="9.140625" style="92"/>
    <col min="10488" max="10488" width="20.28515625" style="92" bestFit="1" customWidth="1"/>
    <col min="10489" max="10489" width="23.7109375" style="92" bestFit="1" customWidth="1"/>
    <col min="10490" max="10490" width="74.7109375" style="92" bestFit="1" customWidth="1"/>
    <col min="10491" max="10491" width="7.7109375" style="92" bestFit="1" customWidth="1"/>
    <col min="10492" max="10492" width="9.28515625" style="92" bestFit="1" customWidth="1"/>
    <col min="10493" max="10493" width="13.28515625" style="92" bestFit="1" customWidth="1"/>
    <col min="10494" max="10494" width="12" style="92" customWidth="1"/>
    <col min="10495" max="10743" width="9.140625" style="92"/>
    <col min="10744" max="10744" width="20.28515625" style="92" bestFit="1" customWidth="1"/>
    <col min="10745" max="10745" width="23.7109375" style="92" bestFit="1" customWidth="1"/>
    <col min="10746" max="10746" width="74.7109375" style="92" bestFit="1" customWidth="1"/>
    <col min="10747" max="10747" width="7.7109375" style="92" bestFit="1" customWidth="1"/>
    <col min="10748" max="10748" width="9.28515625" style="92" bestFit="1" customWidth="1"/>
    <col min="10749" max="10749" width="13.28515625" style="92" bestFit="1" customWidth="1"/>
    <col min="10750" max="10750" width="12" style="92" customWidth="1"/>
    <col min="10751" max="10999" width="9.140625" style="92"/>
    <col min="11000" max="11000" width="20.28515625" style="92" bestFit="1" customWidth="1"/>
    <col min="11001" max="11001" width="23.7109375" style="92" bestFit="1" customWidth="1"/>
    <col min="11002" max="11002" width="74.7109375" style="92" bestFit="1" customWidth="1"/>
    <col min="11003" max="11003" width="7.7109375" style="92" bestFit="1" customWidth="1"/>
    <col min="11004" max="11004" width="9.28515625" style="92" bestFit="1" customWidth="1"/>
    <col min="11005" max="11005" width="13.28515625" style="92" bestFit="1" customWidth="1"/>
    <col min="11006" max="11006" width="12" style="92" customWidth="1"/>
    <col min="11007" max="11255" width="9.140625" style="92"/>
    <col min="11256" max="11256" width="20.28515625" style="92" bestFit="1" customWidth="1"/>
    <col min="11257" max="11257" width="23.7109375" style="92" bestFit="1" customWidth="1"/>
    <col min="11258" max="11258" width="74.7109375" style="92" bestFit="1" customWidth="1"/>
    <col min="11259" max="11259" width="7.7109375" style="92" bestFit="1" customWidth="1"/>
    <col min="11260" max="11260" width="9.28515625" style="92" bestFit="1" customWidth="1"/>
    <col min="11261" max="11261" width="13.28515625" style="92" bestFit="1" customWidth="1"/>
    <col min="11262" max="11262" width="12" style="92" customWidth="1"/>
    <col min="11263" max="11511" width="9.140625" style="92"/>
    <col min="11512" max="11512" width="20.28515625" style="92" bestFit="1" customWidth="1"/>
    <col min="11513" max="11513" width="23.7109375" style="92" bestFit="1" customWidth="1"/>
    <col min="11514" max="11514" width="74.7109375" style="92" bestFit="1" customWidth="1"/>
    <col min="11515" max="11515" width="7.7109375" style="92" bestFit="1" customWidth="1"/>
    <col min="11516" max="11516" width="9.28515625" style="92" bestFit="1" customWidth="1"/>
    <col min="11517" max="11517" width="13.28515625" style="92" bestFit="1" customWidth="1"/>
    <col min="11518" max="11518" width="12" style="92" customWidth="1"/>
    <col min="11519" max="11767" width="9.140625" style="92"/>
    <col min="11768" max="11768" width="20.28515625" style="92" bestFit="1" customWidth="1"/>
    <col min="11769" max="11769" width="23.7109375" style="92" bestFit="1" customWidth="1"/>
    <col min="11770" max="11770" width="74.7109375" style="92" bestFit="1" customWidth="1"/>
    <col min="11771" max="11771" width="7.7109375" style="92" bestFit="1" customWidth="1"/>
    <col min="11772" max="11772" width="9.28515625" style="92" bestFit="1" customWidth="1"/>
    <col min="11773" max="11773" width="13.28515625" style="92" bestFit="1" customWidth="1"/>
    <col min="11774" max="11774" width="12" style="92" customWidth="1"/>
    <col min="11775" max="12023" width="9.140625" style="92"/>
    <col min="12024" max="12024" width="20.28515625" style="92" bestFit="1" customWidth="1"/>
    <col min="12025" max="12025" width="23.7109375" style="92" bestFit="1" customWidth="1"/>
    <col min="12026" max="12026" width="74.7109375" style="92" bestFit="1" customWidth="1"/>
    <col min="12027" max="12027" width="7.7109375" style="92" bestFit="1" customWidth="1"/>
    <col min="12028" max="12028" width="9.28515625" style="92" bestFit="1" customWidth="1"/>
    <col min="12029" max="12029" width="13.28515625" style="92" bestFit="1" customWidth="1"/>
    <col min="12030" max="12030" width="12" style="92" customWidth="1"/>
    <col min="12031" max="12279" width="9.140625" style="92"/>
    <col min="12280" max="12280" width="20.28515625" style="92" bestFit="1" customWidth="1"/>
    <col min="12281" max="12281" width="23.7109375" style="92" bestFit="1" customWidth="1"/>
    <col min="12282" max="12282" width="74.7109375" style="92" bestFit="1" customWidth="1"/>
    <col min="12283" max="12283" width="7.7109375" style="92" bestFit="1" customWidth="1"/>
    <col min="12284" max="12284" width="9.28515625" style="92" bestFit="1" customWidth="1"/>
    <col min="12285" max="12285" width="13.28515625" style="92" bestFit="1" customWidth="1"/>
    <col min="12286" max="12286" width="12" style="92" customWidth="1"/>
    <col min="12287" max="12535" width="9.140625" style="92"/>
    <col min="12536" max="12536" width="20.28515625" style="92" bestFit="1" customWidth="1"/>
    <col min="12537" max="12537" width="23.7109375" style="92" bestFit="1" customWidth="1"/>
    <col min="12538" max="12538" width="74.7109375" style="92" bestFit="1" customWidth="1"/>
    <col min="12539" max="12539" width="7.7109375" style="92" bestFit="1" customWidth="1"/>
    <col min="12540" max="12540" width="9.28515625" style="92" bestFit="1" customWidth="1"/>
    <col min="12541" max="12541" width="13.28515625" style="92" bestFit="1" customWidth="1"/>
    <col min="12542" max="12542" width="12" style="92" customWidth="1"/>
    <col min="12543" max="12791" width="9.140625" style="92"/>
    <col min="12792" max="12792" width="20.28515625" style="92" bestFit="1" customWidth="1"/>
    <col min="12793" max="12793" width="23.7109375" style="92" bestFit="1" customWidth="1"/>
    <col min="12794" max="12794" width="74.7109375" style="92" bestFit="1" customWidth="1"/>
    <col min="12795" max="12795" width="7.7109375" style="92" bestFit="1" customWidth="1"/>
    <col min="12796" max="12796" width="9.28515625" style="92" bestFit="1" customWidth="1"/>
    <col min="12797" max="12797" width="13.28515625" style="92" bestFit="1" customWidth="1"/>
    <col min="12798" max="12798" width="12" style="92" customWidth="1"/>
    <col min="12799" max="13047" width="9.140625" style="92"/>
    <col min="13048" max="13048" width="20.28515625" style="92" bestFit="1" customWidth="1"/>
    <col min="13049" max="13049" width="23.7109375" style="92" bestFit="1" customWidth="1"/>
    <col min="13050" max="13050" width="74.7109375" style="92" bestFit="1" customWidth="1"/>
    <col min="13051" max="13051" width="7.7109375" style="92" bestFit="1" customWidth="1"/>
    <col min="13052" max="13052" width="9.28515625" style="92" bestFit="1" customWidth="1"/>
    <col min="13053" max="13053" width="13.28515625" style="92" bestFit="1" customWidth="1"/>
    <col min="13054" max="13054" width="12" style="92" customWidth="1"/>
    <col min="13055" max="13303" width="9.140625" style="92"/>
    <col min="13304" max="13304" width="20.28515625" style="92" bestFit="1" customWidth="1"/>
    <col min="13305" max="13305" width="23.7109375" style="92" bestFit="1" customWidth="1"/>
    <col min="13306" max="13306" width="74.7109375" style="92" bestFit="1" customWidth="1"/>
    <col min="13307" max="13307" width="7.7109375" style="92" bestFit="1" customWidth="1"/>
    <col min="13308" max="13308" width="9.28515625" style="92" bestFit="1" customWidth="1"/>
    <col min="13309" max="13309" width="13.28515625" style="92" bestFit="1" customWidth="1"/>
    <col min="13310" max="13310" width="12" style="92" customWidth="1"/>
    <col min="13311" max="13559" width="9.140625" style="92"/>
    <col min="13560" max="13560" width="20.28515625" style="92" bestFit="1" customWidth="1"/>
    <col min="13561" max="13561" width="23.7109375" style="92" bestFit="1" customWidth="1"/>
    <col min="13562" max="13562" width="74.7109375" style="92" bestFit="1" customWidth="1"/>
    <col min="13563" max="13563" width="7.7109375" style="92" bestFit="1" customWidth="1"/>
    <col min="13564" max="13564" width="9.28515625" style="92" bestFit="1" customWidth="1"/>
    <col min="13565" max="13565" width="13.28515625" style="92" bestFit="1" customWidth="1"/>
    <col min="13566" max="13566" width="12" style="92" customWidth="1"/>
    <col min="13567" max="13815" width="9.140625" style="92"/>
    <col min="13816" max="13816" width="20.28515625" style="92" bestFit="1" customWidth="1"/>
    <col min="13817" max="13817" width="23.7109375" style="92" bestFit="1" customWidth="1"/>
    <col min="13818" max="13818" width="74.7109375" style="92" bestFit="1" customWidth="1"/>
    <col min="13819" max="13819" width="7.7109375" style="92" bestFit="1" customWidth="1"/>
    <col min="13820" max="13820" width="9.28515625" style="92" bestFit="1" customWidth="1"/>
    <col min="13821" max="13821" width="13.28515625" style="92" bestFit="1" customWidth="1"/>
    <col min="13822" max="13822" width="12" style="92" customWidth="1"/>
    <col min="13823" max="14071" width="9.140625" style="92"/>
    <col min="14072" max="14072" width="20.28515625" style="92" bestFit="1" customWidth="1"/>
    <col min="14073" max="14073" width="23.7109375" style="92" bestFit="1" customWidth="1"/>
    <col min="14074" max="14074" width="74.7109375" style="92" bestFit="1" customWidth="1"/>
    <col min="14075" max="14075" width="7.7109375" style="92" bestFit="1" customWidth="1"/>
    <col min="14076" max="14076" width="9.28515625" style="92" bestFit="1" customWidth="1"/>
    <col min="14077" max="14077" width="13.28515625" style="92" bestFit="1" customWidth="1"/>
    <col min="14078" max="14078" width="12" style="92" customWidth="1"/>
    <col min="14079" max="14327" width="9.140625" style="92"/>
    <col min="14328" max="14328" width="20.28515625" style="92" bestFit="1" customWidth="1"/>
    <col min="14329" max="14329" width="23.7109375" style="92" bestFit="1" customWidth="1"/>
    <col min="14330" max="14330" width="74.7109375" style="92" bestFit="1" customWidth="1"/>
    <col min="14331" max="14331" width="7.7109375" style="92" bestFit="1" customWidth="1"/>
    <col min="14332" max="14332" width="9.28515625" style="92" bestFit="1" customWidth="1"/>
    <col min="14333" max="14333" width="13.28515625" style="92" bestFit="1" customWidth="1"/>
    <col min="14334" max="14334" width="12" style="92" customWidth="1"/>
    <col min="14335" max="14583" width="9.140625" style="92"/>
    <col min="14584" max="14584" width="20.28515625" style="92" bestFit="1" customWidth="1"/>
    <col min="14585" max="14585" width="23.7109375" style="92" bestFit="1" customWidth="1"/>
    <col min="14586" max="14586" width="74.7109375" style="92" bestFit="1" customWidth="1"/>
    <col min="14587" max="14587" width="7.7109375" style="92" bestFit="1" customWidth="1"/>
    <col min="14588" max="14588" width="9.28515625" style="92" bestFit="1" customWidth="1"/>
    <col min="14589" max="14589" width="13.28515625" style="92" bestFit="1" customWidth="1"/>
    <col min="14590" max="14590" width="12" style="92" customWidth="1"/>
    <col min="14591" max="14839" width="9.140625" style="92"/>
    <col min="14840" max="14840" width="20.28515625" style="92" bestFit="1" customWidth="1"/>
    <col min="14841" max="14841" width="23.7109375" style="92" bestFit="1" customWidth="1"/>
    <col min="14842" max="14842" width="74.7109375" style="92" bestFit="1" customWidth="1"/>
    <col min="14843" max="14843" width="7.7109375" style="92" bestFit="1" customWidth="1"/>
    <col min="14844" max="14844" width="9.28515625" style="92" bestFit="1" customWidth="1"/>
    <col min="14845" max="14845" width="13.28515625" style="92" bestFit="1" customWidth="1"/>
    <col min="14846" max="14846" width="12" style="92" customWidth="1"/>
    <col min="14847" max="15095" width="9.140625" style="92"/>
    <col min="15096" max="15096" width="20.28515625" style="92" bestFit="1" customWidth="1"/>
    <col min="15097" max="15097" width="23.7109375" style="92" bestFit="1" customWidth="1"/>
    <col min="15098" max="15098" width="74.7109375" style="92" bestFit="1" customWidth="1"/>
    <col min="15099" max="15099" width="7.7109375" style="92" bestFit="1" customWidth="1"/>
    <col min="15100" max="15100" width="9.28515625" style="92" bestFit="1" customWidth="1"/>
    <col min="15101" max="15101" width="13.28515625" style="92" bestFit="1" customWidth="1"/>
    <col min="15102" max="15102" width="12" style="92" customWidth="1"/>
    <col min="15103" max="15351" width="9.140625" style="92"/>
    <col min="15352" max="15352" width="20.28515625" style="92" bestFit="1" customWidth="1"/>
    <col min="15353" max="15353" width="23.7109375" style="92" bestFit="1" customWidth="1"/>
    <col min="15354" max="15354" width="74.7109375" style="92" bestFit="1" customWidth="1"/>
    <col min="15355" max="15355" width="7.7109375" style="92" bestFit="1" customWidth="1"/>
    <col min="15356" max="15356" width="9.28515625" style="92" bestFit="1" customWidth="1"/>
    <col min="15357" max="15357" width="13.28515625" style="92" bestFit="1" customWidth="1"/>
    <col min="15358" max="15358" width="12" style="92" customWidth="1"/>
    <col min="15359" max="15607" width="9.140625" style="92"/>
    <col min="15608" max="15608" width="20.28515625" style="92" bestFit="1" customWidth="1"/>
    <col min="15609" max="15609" width="23.7109375" style="92" bestFit="1" customWidth="1"/>
    <col min="15610" max="15610" width="74.7109375" style="92" bestFit="1" customWidth="1"/>
    <col min="15611" max="15611" width="7.7109375" style="92" bestFit="1" customWidth="1"/>
    <col min="15612" max="15612" width="9.28515625" style="92" bestFit="1" customWidth="1"/>
    <col min="15613" max="15613" width="13.28515625" style="92" bestFit="1" customWidth="1"/>
    <col min="15614" max="15614" width="12" style="92" customWidth="1"/>
    <col min="15615" max="15863" width="9.140625" style="92"/>
    <col min="15864" max="15864" width="20.28515625" style="92" bestFit="1" customWidth="1"/>
    <col min="15865" max="15865" width="23.7109375" style="92" bestFit="1" customWidth="1"/>
    <col min="15866" max="15866" width="74.7109375" style="92" bestFit="1" customWidth="1"/>
    <col min="15867" max="15867" width="7.7109375" style="92" bestFit="1" customWidth="1"/>
    <col min="15868" max="15868" width="9.28515625" style="92" bestFit="1" customWidth="1"/>
    <col min="15869" max="15869" width="13.28515625" style="92" bestFit="1" customWidth="1"/>
    <col min="15870" max="15870" width="12" style="92" customWidth="1"/>
    <col min="15871" max="16119" width="9.140625" style="92"/>
    <col min="16120" max="16120" width="20.28515625" style="92" bestFit="1" customWidth="1"/>
    <col min="16121" max="16121" width="23.7109375" style="92" bestFit="1" customWidth="1"/>
    <col min="16122" max="16122" width="74.7109375" style="92" bestFit="1" customWidth="1"/>
    <col min="16123" max="16123" width="7.7109375" style="92" bestFit="1" customWidth="1"/>
    <col min="16124" max="16124" width="9.28515625" style="92" bestFit="1" customWidth="1"/>
    <col min="16125" max="16125" width="13.28515625" style="92" bestFit="1" customWidth="1"/>
    <col min="16126" max="16126" width="12" style="92" customWidth="1"/>
    <col min="16127" max="16375" width="9.140625" style="92"/>
    <col min="16376" max="16384" width="9.28515625" style="92" customWidth="1"/>
  </cols>
  <sheetData>
    <row r="1" spans="1:6">
      <c r="A1" s="2339" t="s">
        <v>6417</v>
      </c>
      <c r="B1" s="2339"/>
      <c r="C1" s="2339"/>
      <c r="D1" s="2339"/>
      <c r="E1" s="2339"/>
      <c r="F1" s="2339"/>
    </row>
    <row r="4" spans="1:6">
      <c r="A4" s="693" t="s">
        <v>2139</v>
      </c>
      <c r="B4" s="589">
        <v>0</v>
      </c>
    </row>
    <row r="5" spans="1:6" ht="9" customHeight="1"/>
    <row r="6" spans="1:6" ht="30">
      <c r="A6" s="739" t="s">
        <v>1339</v>
      </c>
      <c r="B6" s="739" t="s">
        <v>4</v>
      </c>
      <c r="C6" s="748" t="s">
        <v>2140</v>
      </c>
      <c r="D6" s="739" t="s">
        <v>2141</v>
      </c>
      <c r="E6" s="749" t="s">
        <v>896</v>
      </c>
      <c r="F6" s="750" t="s">
        <v>1788</v>
      </c>
    </row>
    <row r="7" spans="1:6" ht="15" customHeight="1" thickBot="1">
      <c r="A7" s="740" t="s">
        <v>6402</v>
      </c>
      <c r="B7" s="751"/>
      <c r="C7" s="748" t="s">
        <v>2140</v>
      </c>
      <c r="D7" s="739" t="s">
        <v>2141</v>
      </c>
      <c r="E7" s="752"/>
      <c r="F7" s="750"/>
    </row>
    <row r="8" spans="1:6" ht="25.5">
      <c r="A8" s="894">
        <v>1100015</v>
      </c>
      <c r="B8" s="897" t="s">
        <v>6403</v>
      </c>
      <c r="C8" s="894">
        <v>15</v>
      </c>
      <c r="D8" s="893">
        <v>16</v>
      </c>
      <c r="E8" s="963">
        <v>72</v>
      </c>
      <c r="F8" s="566">
        <f t="shared" ref="F8:F21" si="0">E8-E8*$B$4/100</f>
        <v>72</v>
      </c>
    </row>
    <row r="9" spans="1:6" ht="25.5">
      <c r="A9" s="895">
        <v>1100020</v>
      </c>
      <c r="B9" s="898" t="s">
        <v>6404</v>
      </c>
      <c r="C9" s="895">
        <v>20</v>
      </c>
      <c r="D9" s="893">
        <v>16</v>
      </c>
      <c r="E9" s="963">
        <v>73.799999999999983</v>
      </c>
      <c r="F9" s="566">
        <f t="shared" si="0"/>
        <v>73.799999999999983</v>
      </c>
    </row>
    <row r="10" spans="1:6" ht="25.5">
      <c r="A10" s="895">
        <v>1100025</v>
      </c>
      <c r="B10" s="898" t="s">
        <v>6405</v>
      </c>
      <c r="C10" s="895">
        <v>25</v>
      </c>
      <c r="D10" s="893">
        <v>16</v>
      </c>
      <c r="E10" s="963">
        <v>75.599999999999994</v>
      </c>
      <c r="F10" s="566">
        <f t="shared" si="0"/>
        <v>75.599999999999994</v>
      </c>
    </row>
    <row r="11" spans="1:6" ht="25.5">
      <c r="A11" s="895">
        <v>1100032</v>
      </c>
      <c r="B11" s="898" t="s">
        <v>6406</v>
      </c>
      <c r="C11" s="895">
        <v>32</v>
      </c>
      <c r="D11" s="893">
        <v>16</v>
      </c>
      <c r="E11" s="963">
        <v>88.2</v>
      </c>
      <c r="F11" s="566">
        <f t="shared" si="0"/>
        <v>88.2</v>
      </c>
    </row>
    <row r="12" spans="1:6" ht="25.5">
      <c r="A12" s="895">
        <v>1100040</v>
      </c>
      <c r="B12" s="898" t="s">
        <v>6407</v>
      </c>
      <c r="C12" s="895">
        <v>40</v>
      </c>
      <c r="D12" s="893">
        <v>16</v>
      </c>
      <c r="E12" s="963">
        <v>117</v>
      </c>
      <c r="F12" s="566">
        <f t="shared" si="0"/>
        <v>117</v>
      </c>
    </row>
    <row r="13" spans="1:6" ht="25.5">
      <c r="A13" s="895">
        <v>1100050</v>
      </c>
      <c r="B13" s="898" t="s">
        <v>6408</v>
      </c>
      <c r="C13" s="895">
        <v>50</v>
      </c>
      <c r="D13" s="893">
        <v>16</v>
      </c>
      <c r="E13" s="963">
        <v>145.79999999999998</v>
      </c>
      <c r="F13" s="566">
        <f t="shared" si="0"/>
        <v>145.79999999999998</v>
      </c>
    </row>
    <row r="14" spans="1:6" ht="25.5">
      <c r="A14" s="895">
        <v>1100065</v>
      </c>
      <c r="B14" s="898" t="s">
        <v>6409</v>
      </c>
      <c r="C14" s="895">
        <v>65</v>
      </c>
      <c r="D14" s="893">
        <v>16</v>
      </c>
      <c r="E14" s="963">
        <v>194.4</v>
      </c>
      <c r="F14" s="566">
        <f t="shared" si="0"/>
        <v>194.4</v>
      </c>
    </row>
    <row r="15" spans="1:6" ht="25.5">
      <c r="A15" s="895">
        <v>1100080</v>
      </c>
      <c r="B15" s="898" t="s">
        <v>6410</v>
      </c>
      <c r="C15" s="895">
        <v>80</v>
      </c>
      <c r="D15" s="893">
        <v>16</v>
      </c>
      <c r="E15" s="963">
        <v>250.19999999999996</v>
      </c>
      <c r="F15" s="566">
        <f t="shared" si="0"/>
        <v>250.19999999999996</v>
      </c>
    </row>
    <row r="16" spans="1:6" ht="25.5">
      <c r="A16" s="895">
        <v>1100100</v>
      </c>
      <c r="B16" s="898" t="s">
        <v>6411</v>
      </c>
      <c r="C16" s="895">
        <v>100</v>
      </c>
      <c r="D16" s="893">
        <v>16</v>
      </c>
      <c r="E16" s="963">
        <v>322.2</v>
      </c>
      <c r="F16" s="566">
        <f t="shared" si="0"/>
        <v>322.2</v>
      </c>
    </row>
    <row r="17" spans="1:6" ht="25.5">
      <c r="A17" s="895">
        <v>1100125</v>
      </c>
      <c r="B17" s="898" t="s">
        <v>6412</v>
      </c>
      <c r="C17" s="895">
        <v>125</v>
      </c>
      <c r="D17" s="893">
        <v>16</v>
      </c>
      <c r="E17" s="963">
        <v>522</v>
      </c>
      <c r="F17" s="566">
        <f t="shared" si="0"/>
        <v>522</v>
      </c>
    </row>
    <row r="18" spans="1:6" ht="25.5">
      <c r="A18" s="895">
        <v>1100150</v>
      </c>
      <c r="B18" s="898" t="s">
        <v>6413</v>
      </c>
      <c r="C18" s="895">
        <v>150</v>
      </c>
      <c r="D18" s="893">
        <v>16</v>
      </c>
      <c r="E18" s="963">
        <v>685.8</v>
      </c>
      <c r="F18" s="566">
        <f t="shared" si="0"/>
        <v>685.8</v>
      </c>
    </row>
    <row r="19" spans="1:6" ht="25.5">
      <c r="A19" s="895">
        <v>1100200</v>
      </c>
      <c r="B19" s="898" t="s">
        <v>6414</v>
      </c>
      <c r="C19" s="895">
        <v>200</v>
      </c>
      <c r="D19" s="893">
        <v>16</v>
      </c>
      <c r="E19" s="963">
        <v>1803.5999999999997</v>
      </c>
      <c r="F19" s="566">
        <f t="shared" si="0"/>
        <v>1803.5999999999997</v>
      </c>
    </row>
    <row r="20" spans="1:6" ht="25.5">
      <c r="A20" s="895">
        <v>1100250</v>
      </c>
      <c r="B20" s="898" t="s">
        <v>6415</v>
      </c>
      <c r="C20" s="895">
        <v>250</v>
      </c>
      <c r="D20" s="893">
        <v>16</v>
      </c>
      <c r="E20" s="963">
        <v>2662.2</v>
      </c>
      <c r="F20" s="566">
        <f t="shared" si="0"/>
        <v>2662.2</v>
      </c>
    </row>
    <row r="21" spans="1:6" ht="26.25" thickBot="1">
      <c r="A21" s="896">
        <v>1100300</v>
      </c>
      <c r="B21" s="899" t="s">
        <v>6416</v>
      </c>
      <c r="C21" s="896">
        <v>300</v>
      </c>
      <c r="D21" s="893">
        <v>16</v>
      </c>
      <c r="E21" s="963">
        <v>2790</v>
      </c>
      <c r="F21" s="566">
        <f t="shared" si="0"/>
        <v>2790</v>
      </c>
    </row>
    <row r="22" spans="1:6" ht="15.75" thickBot="1">
      <c r="A22" s="740" t="s">
        <v>6418</v>
      </c>
      <c r="B22" s="742"/>
      <c r="C22" s="753"/>
      <c r="D22" s="753"/>
      <c r="E22" s="753"/>
      <c r="F22" s="754"/>
    </row>
    <row r="23" spans="1:6" ht="25.5">
      <c r="A23" s="894">
        <v>2290050</v>
      </c>
      <c r="B23" s="897" t="s">
        <v>6419</v>
      </c>
      <c r="C23" s="894">
        <v>50</v>
      </c>
      <c r="D23" s="893">
        <v>16</v>
      </c>
      <c r="E23" s="1155">
        <v>81.359999999999957</v>
      </c>
      <c r="F23" s="566">
        <f t="shared" ref="F23:F57" si="1">E23-E23*$B$4/100</f>
        <v>81.359999999999957</v>
      </c>
    </row>
    <row r="24" spans="1:6" ht="25.5">
      <c r="A24" s="895">
        <v>2290065</v>
      </c>
      <c r="B24" s="898" t="s">
        <v>6420</v>
      </c>
      <c r="C24" s="895">
        <v>65</v>
      </c>
      <c r="D24" s="893">
        <v>16</v>
      </c>
      <c r="E24" s="1155">
        <v>91.44</v>
      </c>
      <c r="F24" s="566">
        <f t="shared" si="1"/>
        <v>91.44</v>
      </c>
    </row>
    <row r="25" spans="1:6" ht="25.5">
      <c r="A25" s="895">
        <v>2290080</v>
      </c>
      <c r="B25" s="898" t="s">
        <v>6421</v>
      </c>
      <c r="C25" s="895">
        <v>80</v>
      </c>
      <c r="D25" s="893">
        <v>16</v>
      </c>
      <c r="E25" s="1155">
        <v>110.87999999999994</v>
      </c>
      <c r="F25" s="566">
        <f t="shared" si="1"/>
        <v>110.87999999999994</v>
      </c>
    </row>
    <row r="26" spans="1:6" ht="25.5">
      <c r="A26" s="895">
        <v>2290100</v>
      </c>
      <c r="B26" s="898" t="s">
        <v>6422</v>
      </c>
      <c r="C26" s="895">
        <v>100</v>
      </c>
      <c r="D26" s="893">
        <v>16</v>
      </c>
      <c r="E26" s="1155">
        <v>148.31999999999994</v>
      </c>
      <c r="F26" s="566">
        <f t="shared" si="1"/>
        <v>148.31999999999994</v>
      </c>
    </row>
    <row r="27" spans="1:6" ht="25.5">
      <c r="A27" s="895">
        <v>2290125</v>
      </c>
      <c r="B27" s="898" t="s">
        <v>6423</v>
      </c>
      <c r="C27" s="895">
        <v>125</v>
      </c>
      <c r="D27" s="893">
        <v>16</v>
      </c>
      <c r="E27" s="1155">
        <v>214.55999999999995</v>
      </c>
      <c r="F27" s="566">
        <f t="shared" si="1"/>
        <v>214.55999999999995</v>
      </c>
    </row>
    <row r="28" spans="1:6" ht="25.5">
      <c r="A28" s="895">
        <v>2290150</v>
      </c>
      <c r="B28" s="898" t="s">
        <v>6424</v>
      </c>
      <c r="C28" s="895">
        <v>150</v>
      </c>
      <c r="D28" s="893">
        <v>16</v>
      </c>
      <c r="E28" s="1155">
        <v>270</v>
      </c>
      <c r="F28" s="566">
        <f t="shared" si="1"/>
        <v>270</v>
      </c>
    </row>
    <row r="29" spans="1:6" ht="25.5">
      <c r="A29" s="895">
        <v>2290200</v>
      </c>
      <c r="B29" s="898" t="s">
        <v>6425</v>
      </c>
      <c r="C29" s="895">
        <v>200</v>
      </c>
      <c r="D29" s="893">
        <v>16</v>
      </c>
      <c r="E29" s="1155">
        <v>554.40000000000009</v>
      </c>
      <c r="F29" s="566">
        <f t="shared" si="1"/>
        <v>554.40000000000009</v>
      </c>
    </row>
    <row r="30" spans="1:6" ht="25.5">
      <c r="A30" s="895">
        <v>2290250</v>
      </c>
      <c r="B30" s="898" t="s">
        <v>6426</v>
      </c>
      <c r="C30" s="895">
        <v>250</v>
      </c>
      <c r="D30" s="893">
        <v>16</v>
      </c>
      <c r="E30" s="1155">
        <v>884</v>
      </c>
      <c r="F30" s="566">
        <f t="shared" si="1"/>
        <v>884</v>
      </c>
    </row>
    <row r="31" spans="1:6" ht="26.25" thickBot="1">
      <c r="A31" s="896">
        <v>2290300</v>
      </c>
      <c r="B31" s="899" t="s">
        <v>6427</v>
      </c>
      <c r="C31" s="896">
        <v>300</v>
      </c>
      <c r="D31" s="893">
        <v>16</v>
      </c>
      <c r="E31" s="1155">
        <v>1193.7600000000002</v>
      </c>
      <c r="F31" s="566">
        <f t="shared" si="1"/>
        <v>1193.7600000000002</v>
      </c>
    </row>
    <row r="32" spans="1:6" ht="15.75" thickBot="1">
      <c r="A32" s="740" t="s">
        <v>6428</v>
      </c>
      <c r="B32" s="751"/>
      <c r="C32" s="748" t="s">
        <v>2140</v>
      </c>
      <c r="D32" s="739" t="s">
        <v>2141</v>
      </c>
      <c r="E32" s="752"/>
      <c r="F32" s="750"/>
    </row>
    <row r="33" spans="1:6" ht="25.5">
      <c r="A33" s="894">
        <v>2350040</v>
      </c>
      <c r="B33" s="897" t="s">
        <v>6429</v>
      </c>
      <c r="C33" s="894">
        <v>40</v>
      </c>
      <c r="D33" s="893">
        <v>16</v>
      </c>
      <c r="E33" s="963">
        <v>43.199999999999996</v>
      </c>
      <c r="F33" s="566">
        <f t="shared" si="1"/>
        <v>43.199999999999996</v>
      </c>
    </row>
    <row r="34" spans="1:6" ht="25.5">
      <c r="A34" s="895">
        <v>2350050</v>
      </c>
      <c r="B34" s="898" t="s">
        <v>6430</v>
      </c>
      <c r="C34" s="895">
        <v>50</v>
      </c>
      <c r="D34" s="893">
        <v>16</v>
      </c>
      <c r="E34" s="963">
        <v>46.8</v>
      </c>
      <c r="F34" s="566">
        <f t="shared" si="1"/>
        <v>46.8</v>
      </c>
    </row>
    <row r="35" spans="1:6" ht="25.5">
      <c r="A35" s="895">
        <v>2350065</v>
      </c>
      <c r="B35" s="898" t="s">
        <v>6431</v>
      </c>
      <c r="C35" s="895">
        <v>65</v>
      </c>
      <c r="D35" s="893">
        <v>16</v>
      </c>
      <c r="E35" s="963">
        <v>61.199999999999996</v>
      </c>
      <c r="F35" s="566">
        <f t="shared" si="1"/>
        <v>61.199999999999996</v>
      </c>
    </row>
    <row r="36" spans="1:6" ht="25.5">
      <c r="A36" s="895">
        <v>2350080</v>
      </c>
      <c r="B36" s="898" t="s">
        <v>6432</v>
      </c>
      <c r="C36" s="895">
        <v>80</v>
      </c>
      <c r="D36" s="893">
        <v>16</v>
      </c>
      <c r="E36" s="963">
        <v>75.599999999999994</v>
      </c>
      <c r="F36" s="566">
        <f t="shared" si="1"/>
        <v>75.599999999999994</v>
      </c>
    </row>
    <row r="37" spans="1:6" ht="25.5">
      <c r="A37" s="895">
        <v>2350100</v>
      </c>
      <c r="B37" s="898" t="s">
        <v>6433</v>
      </c>
      <c r="C37" s="895">
        <v>100</v>
      </c>
      <c r="D37" s="893">
        <v>16</v>
      </c>
      <c r="E37" s="963">
        <v>100.8</v>
      </c>
      <c r="F37" s="566">
        <f t="shared" si="1"/>
        <v>100.8</v>
      </c>
    </row>
    <row r="38" spans="1:6" ht="23.25" customHeight="1">
      <c r="A38" s="895">
        <v>2350125</v>
      </c>
      <c r="B38" s="898" t="s">
        <v>6434</v>
      </c>
      <c r="C38" s="895">
        <v>125</v>
      </c>
      <c r="D38" s="893">
        <v>16</v>
      </c>
      <c r="E38" s="963">
        <v>131.4</v>
      </c>
      <c r="F38" s="566">
        <f t="shared" si="1"/>
        <v>131.4</v>
      </c>
    </row>
    <row r="39" spans="1:6" ht="25.5">
      <c r="A39" s="895">
        <v>2350150</v>
      </c>
      <c r="B39" s="898" t="s">
        <v>6435</v>
      </c>
      <c r="C39" s="895">
        <v>150</v>
      </c>
      <c r="D39" s="893">
        <v>16</v>
      </c>
      <c r="E39" s="963">
        <v>180</v>
      </c>
      <c r="F39" s="566">
        <f t="shared" si="1"/>
        <v>180</v>
      </c>
    </row>
    <row r="40" spans="1:6" ht="25.5">
      <c r="A40" s="895">
        <v>2350200</v>
      </c>
      <c r="B40" s="898" t="s">
        <v>6436</v>
      </c>
      <c r="C40" s="895">
        <v>200</v>
      </c>
      <c r="D40" s="893">
        <v>16</v>
      </c>
      <c r="E40" s="963">
        <v>329.4</v>
      </c>
      <c r="F40" s="566">
        <f t="shared" si="1"/>
        <v>329.4</v>
      </c>
    </row>
    <row r="41" spans="1:6" ht="30.2" customHeight="1">
      <c r="A41" s="895">
        <v>2350250</v>
      </c>
      <c r="B41" s="898" t="s">
        <v>6437</v>
      </c>
      <c r="C41" s="895">
        <v>250</v>
      </c>
      <c r="D41" s="893">
        <v>16</v>
      </c>
      <c r="E41" s="963">
        <v>505.79999999999995</v>
      </c>
      <c r="F41" s="566">
        <f t="shared" si="1"/>
        <v>505.79999999999995</v>
      </c>
    </row>
    <row r="42" spans="1:6" ht="26.25" thickBot="1">
      <c r="A42" s="896">
        <v>2350300</v>
      </c>
      <c r="B42" s="899" t="s">
        <v>6438</v>
      </c>
      <c r="C42" s="896">
        <v>300</v>
      </c>
      <c r="D42" s="893">
        <v>16</v>
      </c>
      <c r="E42" s="963">
        <v>835.19999999999993</v>
      </c>
      <c r="F42" s="566">
        <f t="shared" si="1"/>
        <v>835.19999999999993</v>
      </c>
    </row>
    <row r="43" spans="1:6" ht="15.75" thickBot="1">
      <c r="A43" s="740" t="s">
        <v>6439</v>
      </c>
      <c r="B43" s="755"/>
      <c r="C43" s="756"/>
      <c r="D43" s="757"/>
      <c r="E43" s="759"/>
      <c r="F43" s="568"/>
    </row>
    <row r="44" spans="1:6" ht="25.5">
      <c r="A44" s="894">
        <v>2500015</v>
      </c>
      <c r="B44" s="897" t="s">
        <v>6440</v>
      </c>
      <c r="C44" s="894">
        <v>15</v>
      </c>
      <c r="D44" s="893">
        <v>16</v>
      </c>
      <c r="E44" s="963">
        <v>34.775999999999996</v>
      </c>
      <c r="F44" s="566">
        <f t="shared" si="1"/>
        <v>34.775999999999996</v>
      </c>
    </row>
    <row r="45" spans="1:6" ht="25.5">
      <c r="A45" s="895">
        <v>2500020</v>
      </c>
      <c r="B45" s="898" t="s">
        <v>6441</v>
      </c>
      <c r="C45" s="895">
        <v>20</v>
      </c>
      <c r="D45" s="893">
        <v>16</v>
      </c>
      <c r="E45" s="963">
        <v>43.05599999999999</v>
      </c>
      <c r="F45" s="566">
        <f t="shared" si="1"/>
        <v>43.05599999999999</v>
      </c>
    </row>
    <row r="46" spans="1:6" ht="25.5">
      <c r="A46" s="895">
        <v>2500025</v>
      </c>
      <c r="B46" s="898" t="s">
        <v>6442</v>
      </c>
      <c r="C46" s="895">
        <v>25</v>
      </c>
      <c r="D46" s="893">
        <v>16</v>
      </c>
      <c r="E46" s="963">
        <v>54.647999999999996</v>
      </c>
      <c r="F46" s="566">
        <f t="shared" si="1"/>
        <v>54.647999999999996</v>
      </c>
    </row>
    <row r="47" spans="1:6" ht="25.5">
      <c r="A47" s="895">
        <v>2500032</v>
      </c>
      <c r="B47" s="898" t="s">
        <v>6443</v>
      </c>
      <c r="C47" s="895">
        <v>32</v>
      </c>
      <c r="D47" s="893">
        <v>16</v>
      </c>
      <c r="E47" s="963">
        <v>76.175999999999988</v>
      </c>
      <c r="F47" s="566">
        <f t="shared" si="1"/>
        <v>76.175999999999988</v>
      </c>
    </row>
    <row r="48" spans="1:6" ht="25.5">
      <c r="A48" s="895">
        <v>2500040</v>
      </c>
      <c r="B48" s="898" t="s">
        <v>6444</v>
      </c>
      <c r="C48" s="895">
        <v>40</v>
      </c>
      <c r="D48" s="893">
        <v>16</v>
      </c>
      <c r="E48" s="963">
        <v>84.455999999999989</v>
      </c>
      <c r="F48" s="566">
        <f t="shared" si="1"/>
        <v>84.455999999999989</v>
      </c>
    </row>
    <row r="49" spans="1:6" ht="25.5">
      <c r="A49" s="895">
        <v>2500050</v>
      </c>
      <c r="B49" s="898" t="s">
        <v>6445</v>
      </c>
      <c r="C49" s="895">
        <v>50</v>
      </c>
      <c r="D49" s="893">
        <v>16</v>
      </c>
      <c r="E49" s="963">
        <v>110.95199999999997</v>
      </c>
      <c r="F49" s="566">
        <f t="shared" si="1"/>
        <v>110.95199999999997</v>
      </c>
    </row>
    <row r="50" spans="1:6" ht="25.5">
      <c r="A50" s="895">
        <v>2500065</v>
      </c>
      <c r="B50" s="898" t="s">
        <v>6446</v>
      </c>
      <c r="C50" s="895">
        <v>65</v>
      </c>
      <c r="D50" s="893">
        <v>16</v>
      </c>
      <c r="E50" s="963">
        <v>139.10399999999998</v>
      </c>
      <c r="F50" s="566">
        <f t="shared" si="1"/>
        <v>139.10399999999998</v>
      </c>
    </row>
    <row r="51" spans="1:6" ht="25.5">
      <c r="A51" s="895">
        <v>2500080</v>
      </c>
      <c r="B51" s="898" t="s">
        <v>6447</v>
      </c>
      <c r="C51" s="895">
        <v>80</v>
      </c>
      <c r="D51" s="893">
        <v>16</v>
      </c>
      <c r="E51" s="963">
        <v>180.50399999999993</v>
      </c>
      <c r="F51" s="566">
        <f t="shared" si="1"/>
        <v>180.50399999999993</v>
      </c>
    </row>
    <row r="52" spans="1:6" ht="25.5">
      <c r="A52" s="895">
        <v>2500100</v>
      </c>
      <c r="B52" s="898" t="s">
        <v>6448</v>
      </c>
      <c r="C52" s="895">
        <v>100</v>
      </c>
      <c r="D52" s="893">
        <v>16</v>
      </c>
      <c r="E52" s="963">
        <v>225.21599999999998</v>
      </c>
      <c r="F52" s="566">
        <f t="shared" si="1"/>
        <v>225.21599999999998</v>
      </c>
    </row>
    <row r="53" spans="1:6" ht="25.5">
      <c r="A53" s="895">
        <v>2500125</v>
      </c>
      <c r="B53" s="898" t="s">
        <v>6449</v>
      </c>
      <c r="C53" s="895">
        <v>125</v>
      </c>
      <c r="D53" s="893">
        <v>16</v>
      </c>
      <c r="E53" s="963">
        <v>329.54399999999993</v>
      </c>
      <c r="F53" s="566">
        <f t="shared" si="1"/>
        <v>329.54399999999993</v>
      </c>
    </row>
    <row r="54" spans="1:6" ht="25.5">
      <c r="A54" s="895">
        <v>2500150</v>
      </c>
      <c r="B54" s="898" t="s">
        <v>6450</v>
      </c>
      <c r="C54" s="895">
        <v>150</v>
      </c>
      <c r="D54" s="893">
        <v>16</v>
      </c>
      <c r="E54" s="963">
        <v>478.58399999999995</v>
      </c>
      <c r="F54" s="566">
        <f t="shared" si="1"/>
        <v>478.58399999999995</v>
      </c>
    </row>
    <row r="55" spans="1:6" ht="25.5">
      <c r="A55" s="895">
        <v>2500200</v>
      </c>
      <c r="B55" s="898" t="s">
        <v>6451</v>
      </c>
      <c r="C55" s="895">
        <v>200</v>
      </c>
      <c r="D55" s="893">
        <v>16</v>
      </c>
      <c r="E55" s="963">
        <v>929.01599999999974</v>
      </c>
      <c r="F55" s="566">
        <f t="shared" si="1"/>
        <v>929.01599999999974</v>
      </c>
    </row>
    <row r="56" spans="1:6" ht="25.5">
      <c r="A56" s="895">
        <v>2500250</v>
      </c>
      <c r="B56" s="898" t="s">
        <v>6452</v>
      </c>
      <c r="C56" s="895">
        <v>250</v>
      </c>
      <c r="D56" s="893">
        <v>16</v>
      </c>
      <c r="E56" s="963">
        <v>1564.9199999999998</v>
      </c>
      <c r="F56" s="566">
        <f t="shared" si="1"/>
        <v>1564.9199999999998</v>
      </c>
    </row>
    <row r="57" spans="1:6" ht="25.5">
      <c r="A57" s="895">
        <v>2500300</v>
      </c>
      <c r="B57" s="898" t="s">
        <v>6453</v>
      </c>
      <c r="C57" s="895">
        <v>300</v>
      </c>
      <c r="D57" s="893">
        <v>16</v>
      </c>
      <c r="E57" s="963">
        <v>2197.5119999999997</v>
      </c>
      <c r="F57" s="566">
        <f t="shared" si="1"/>
        <v>2197.5119999999997</v>
      </c>
    </row>
    <row r="58" spans="1:6" ht="15.75" thickBot="1">
      <c r="A58" s="740" t="s">
        <v>6475</v>
      </c>
      <c r="B58" s="751"/>
      <c r="C58" s="748" t="s">
        <v>2140</v>
      </c>
      <c r="D58" s="739" t="s">
        <v>2141</v>
      </c>
      <c r="E58" s="752"/>
      <c r="F58" s="750"/>
    </row>
    <row r="59" spans="1:6" ht="25.5">
      <c r="A59" s="894">
        <v>3500040</v>
      </c>
      <c r="B59" s="897" t="s">
        <v>6454</v>
      </c>
      <c r="C59" s="894">
        <v>40</v>
      </c>
      <c r="D59" s="893">
        <v>16</v>
      </c>
      <c r="E59" s="963">
        <v>55.79999999999999</v>
      </c>
      <c r="F59" s="566">
        <f t="shared" ref="F59:F68" si="2">E59-E59*$B$4/100</f>
        <v>55.79999999999999</v>
      </c>
    </row>
    <row r="60" spans="1:6" ht="25.5">
      <c r="A60" s="895">
        <v>3500050</v>
      </c>
      <c r="B60" s="898" t="s">
        <v>6455</v>
      </c>
      <c r="C60" s="895">
        <v>50</v>
      </c>
      <c r="D60" s="893">
        <v>16</v>
      </c>
      <c r="E60" s="963">
        <v>63</v>
      </c>
      <c r="F60" s="566">
        <f t="shared" si="2"/>
        <v>63</v>
      </c>
    </row>
    <row r="61" spans="1:6" ht="25.5">
      <c r="A61" s="895">
        <v>3500065</v>
      </c>
      <c r="B61" s="898" t="s">
        <v>6456</v>
      </c>
      <c r="C61" s="895">
        <v>65</v>
      </c>
      <c r="D61" s="893">
        <v>16</v>
      </c>
      <c r="E61" s="963">
        <v>73.799999999999983</v>
      </c>
      <c r="F61" s="566">
        <f t="shared" si="2"/>
        <v>73.799999999999983</v>
      </c>
    </row>
    <row r="62" spans="1:6" ht="25.5">
      <c r="A62" s="895">
        <v>3500080</v>
      </c>
      <c r="B62" s="898" t="s">
        <v>6457</v>
      </c>
      <c r="C62" s="895">
        <v>80</v>
      </c>
      <c r="D62" s="893">
        <v>16</v>
      </c>
      <c r="E62" s="963">
        <v>84.6</v>
      </c>
      <c r="F62" s="566">
        <f t="shared" si="2"/>
        <v>84.6</v>
      </c>
    </row>
    <row r="63" spans="1:6" ht="25.5">
      <c r="A63" s="895">
        <v>3500100</v>
      </c>
      <c r="B63" s="898" t="s">
        <v>6458</v>
      </c>
      <c r="C63" s="895">
        <v>100</v>
      </c>
      <c r="D63" s="893">
        <v>16</v>
      </c>
      <c r="E63" s="963">
        <v>126</v>
      </c>
      <c r="F63" s="566">
        <f t="shared" si="2"/>
        <v>126</v>
      </c>
    </row>
    <row r="64" spans="1:6" ht="25.5">
      <c r="A64" s="895">
        <v>3500125</v>
      </c>
      <c r="B64" s="898" t="s">
        <v>6459</v>
      </c>
      <c r="C64" s="895">
        <v>125</v>
      </c>
      <c r="D64" s="893">
        <v>16</v>
      </c>
      <c r="E64" s="963">
        <v>172.79999999999998</v>
      </c>
      <c r="F64" s="566">
        <f t="shared" si="2"/>
        <v>172.79999999999998</v>
      </c>
    </row>
    <row r="65" spans="1:6" ht="25.5">
      <c r="A65" s="895">
        <v>3500150</v>
      </c>
      <c r="B65" s="898" t="s">
        <v>6460</v>
      </c>
      <c r="C65" s="895">
        <v>150</v>
      </c>
      <c r="D65" s="893">
        <v>16</v>
      </c>
      <c r="E65" s="963">
        <v>217.79999999999998</v>
      </c>
      <c r="F65" s="566">
        <f t="shared" si="2"/>
        <v>217.79999999999998</v>
      </c>
    </row>
    <row r="66" spans="1:6" ht="25.5">
      <c r="A66" s="895">
        <v>3500200</v>
      </c>
      <c r="B66" s="898" t="s">
        <v>6461</v>
      </c>
      <c r="C66" s="895">
        <v>200</v>
      </c>
      <c r="D66" s="893">
        <v>16</v>
      </c>
      <c r="E66" s="963">
        <v>340.2</v>
      </c>
      <c r="F66" s="566">
        <f t="shared" si="2"/>
        <v>340.2</v>
      </c>
    </row>
    <row r="67" spans="1:6" ht="25.5">
      <c r="A67" s="895">
        <v>3500250</v>
      </c>
      <c r="B67" s="898" t="s">
        <v>6462</v>
      </c>
      <c r="C67" s="895">
        <v>250</v>
      </c>
      <c r="D67" s="893">
        <v>16</v>
      </c>
      <c r="E67" s="963">
        <v>505.79999999999995</v>
      </c>
      <c r="F67" s="566">
        <f t="shared" si="2"/>
        <v>505.79999999999995</v>
      </c>
    </row>
    <row r="68" spans="1:6" ht="26.25" thickBot="1">
      <c r="A68" s="896">
        <v>3500300</v>
      </c>
      <c r="B68" s="899" t="s">
        <v>6463</v>
      </c>
      <c r="C68" s="896">
        <v>300</v>
      </c>
      <c r="D68" s="893">
        <v>16</v>
      </c>
      <c r="E68" s="963">
        <v>855</v>
      </c>
      <c r="F68" s="566">
        <f t="shared" si="2"/>
        <v>855</v>
      </c>
    </row>
    <row r="69" spans="1:6" ht="15.75" thickBot="1">
      <c r="A69" s="740" t="s">
        <v>6474</v>
      </c>
      <c r="B69" s="751"/>
      <c r="C69" s="748" t="s">
        <v>2140</v>
      </c>
      <c r="D69" s="739" t="s">
        <v>2141</v>
      </c>
      <c r="E69" s="752"/>
      <c r="F69" s="750"/>
    </row>
    <row r="70" spans="1:6" ht="25.5">
      <c r="A70" s="894">
        <v>3550040</v>
      </c>
      <c r="B70" s="897" t="s">
        <v>6464</v>
      </c>
      <c r="C70" s="894">
        <v>40</v>
      </c>
      <c r="D70" s="893">
        <v>16</v>
      </c>
      <c r="E70" s="963">
        <v>50.4</v>
      </c>
      <c r="F70" s="566">
        <f t="shared" ref="F70:F79" si="3">E70-E70*$B$4/100</f>
        <v>50.4</v>
      </c>
    </row>
    <row r="71" spans="1:6" ht="25.5">
      <c r="A71" s="895">
        <v>3550050</v>
      </c>
      <c r="B71" s="898" t="s">
        <v>6465</v>
      </c>
      <c r="C71" s="895">
        <v>50</v>
      </c>
      <c r="D71" s="893">
        <v>16</v>
      </c>
      <c r="E71" s="963">
        <v>57.599999999999994</v>
      </c>
      <c r="F71" s="566">
        <f t="shared" si="3"/>
        <v>57.599999999999994</v>
      </c>
    </row>
    <row r="72" spans="1:6" ht="25.5">
      <c r="A72" s="895">
        <v>3550065</v>
      </c>
      <c r="B72" s="898" t="s">
        <v>6466</v>
      </c>
      <c r="C72" s="895">
        <v>65</v>
      </c>
      <c r="D72" s="893">
        <v>16</v>
      </c>
      <c r="E72" s="963">
        <v>64.799999999999983</v>
      </c>
      <c r="F72" s="566">
        <f t="shared" si="3"/>
        <v>64.799999999999983</v>
      </c>
    </row>
    <row r="73" spans="1:6" ht="25.5">
      <c r="A73" s="895">
        <v>3550080</v>
      </c>
      <c r="B73" s="898" t="s">
        <v>6467</v>
      </c>
      <c r="C73" s="895">
        <v>80</v>
      </c>
      <c r="D73" s="893">
        <v>16</v>
      </c>
      <c r="E73" s="963">
        <v>73.799999999999983</v>
      </c>
      <c r="F73" s="566">
        <f t="shared" si="3"/>
        <v>73.799999999999983</v>
      </c>
    </row>
    <row r="74" spans="1:6" ht="25.5">
      <c r="A74" s="895">
        <v>3550100</v>
      </c>
      <c r="B74" s="898" t="s">
        <v>6468</v>
      </c>
      <c r="C74" s="895">
        <v>100</v>
      </c>
      <c r="D74" s="893">
        <v>16</v>
      </c>
      <c r="E74" s="963">
        <v>99</v>
      </c>
      <c r="F74" s="566">
        <f t="shared" si="3"/>
        <v>99</v>
      </c>
    </row>
    <row r="75" spans="1:6" ht="25.5">
      <c r="A75" s="895">
        <v>3550125</v>
      </c>
      <c r="B75" s="898" t="s">
        <v>6469</v>
      </c>
      <c r="C75" s="895">
        <v>125</v>
      </c>
      <c r="D75" s="893">
        <v>16</v>
      </c>
      <c r="E75" s="963">
        <v>131.4</v>
      </c>
      <c r="F75" s="566">
        <f t="shared" si="3"/>
        <v>131.4</v>
      </c>
    </row>
    <row r="76" spans="1:6" ht="25.5">
      <c r="A76" s="895">
        <v>3550150</v>
      </c>
      <c r="B76" s="898" t="s">
        <v>6470</v>
      </c>
      <c r="C76" s="895">
        <v>150</v>
      </c>
      <c r="D76" s="893">
        <v>16</v>
      </c>
      <c r="E76" s="963">
        <v>153</v>
      </c>
      <c r="F76" s="566">
        <f t="shared" si="3"/>
        <v>153</v>
      </c>
    </row>
    <row r="77" spans="1:6" ht="25.5">
      <c r="A77" s="895">
        <v>3550200</v>
      </c>
      <c r="B77" s="898" t="s">
        <v>6471</v>
      </c>
      <c r="C77" s="895">
        <v>200</v>
      </c>
      <c r="D77" s="893">
        <v>16</v>
      </c>
      <c r="E77" s="963">
        <v>282.59999999999997</v>
      </c>
      <c r="F77" s="566">
        <f t="shared" si="3"/>
        <v>282.59999999999997</v>
      </c>
    </row>
    <row r="78" spans="1:6" ht="25.5">
      <c r="A78" s="895">
        <v>3550250</v>
      </c>
      <c r="B78" s="898" t="s">
        <v>6472</v>
      </c>
      <c r="C78" s="895">
        <v>250</v>
      </c>
      <c r="D78" s="893">
        <v>16</v>
      </c>
      <c r="E78" s="963">
        <v>396</v>
      </c>
      <c r="F78" s="566">
        <f t="shared" si="3"/>
        <v>396</v>
      </c>
    </row>
    <row r="79" spans="1:6" ht="26.25" thickBot="1">
      <c r="A79" s="896">
        <v>3550300</v>
      </c>
      <c r="B79" s="899" t="s">
        <v>6473</v>
      </c>
      <c r="C79" s="896">
        <v>300</v>
      </c>
      <c r="D79" s="893">
        <v>16</v>
      </c>
      <c r="E79" s="963">
        <v>543.6</v>
      </c>
      <c r="F79" s="566">
        <f t="shared" si="3"/>
        <v>543.6</v>
      </c>
    </row>
    <row r="80" spans="1:6" ht="15.75" thickBot="1">
      <c r="A80" s="740" t="s">
        <v>6476</v>
      </c>
      <c r="B80" s="751"/>
      <c r="C80" s="748" t="s">
        <v>2140</v>
      </c>
      <c r="D80" s="739" t="s">
        <v>2141</v>
      </c>
      <c r="E80" s="752"/>
      <c r="F80" s="750"/>
    </row>
    <row r="81" spans="1:6" ht="25.5">
      <c r="A81" s="894">
        <v>3600040</v>
      </c>
      <c r="B81" s="897" t="s">
        <v>6477</v>
      </c>
      <c r="C81" s="894">
        <v>40</v>
      </c>
      <c r="D81" s="893">
        <v>16</v>
      </c>
      <c r="E81" s="963">
        <v>64.799999999999983</v>
      </c>
      <c r="F81" s="566">
        <f t="shared" ref="F81:F90" si="4">E81-E81*$B$4/100</f>
        <v>64.799999999999983</v>
      </c>
    </row>
    <row r="82" spans="1:6" ht="25.5">
      <c r="A82" s="895">
        <v>3600050</v>
      </c>
      <c r="B82" s="898" t="s">
        <v>6478</v>
      </c>
      <c r="C82" s="895">
        <v>50</v>
      </c>
      <c r="D82" s="893">
        <v>16</v>
      </c>
      <c r="E82" s="963">
        <v>75.599999999999994</v>
      </c>
      <c r="F82" s="566">
        <f t="shared" si="4"/>
        <v>75.599999999999994</v>
      </c>
    </row>
    <row r="83" spans="1:6" ht="25.5">
      <c r="A83" s="895">
        <v>3600065</v>
      </c>
      <c r="B83" s="898" t="s">
        <v>6479</v>
      </c>
      <c r="C83" s="895">
        <v>65</v>
      </c>
      <c r="D83" s="893">
        <v>16</v>
      </c>
      <c r="E83" s="963">
        <v>90</v>
      </c>
      <c r="F83" s="566">
        <f t="shared" si="4"/>
        <v>90</v>
      </c>
    </row>
    <row r="84" spans="1:6" ht="25.5">
      <c r="A84" s="895">
        <v>3600080</v>
      </c>
      <c r="B84" s="898" t="s">
        <v>6480</v>
      </c>
      <c r="C84" s="895">
        <v>80</v>
      </c>
      <c r="D84" s="893">
        <v>16</v>
      </c>
      <c r="E84" s="963">
        <v>108</v>
      </c>
      <c r="F84" s="566">
        <f t="shared" si="4"/>
        <v>108</v>
      </c>
    </row>
    <row r="85" spans="1:6" ht="25.5">
      <c r="A85" s="895">
        <v>3600100</v>
      </c>
      <c r="B85" s="898" t="s">
        <v>6481</v>
      </c>
      <c r="C85" s="895">
        <v>100</v>
      </c>
      <c r="D85" s="893">
        <v>16</v>
      </c>
      <c r="E85" s="963">
        <v>158.4</v>
      </c>
      <c r="F85" s="566">
        <f t="shared" si="4"/>
        <v>158.4</v>
      </c>
    </row>
    <row r="86" spans="1:6" ht="25.5">
      <c r="A86" s="895">
        <v>3600125</v>
      </c>
      <c r="B86" s="898" t="s">
        <v>6482</v>
      </c>
      <c r="C86" s="895">
        <v>125</v>
      </c>
      <c r="D86" s="893">
        <v>16</v>
      </c>
      <c r="E86" s="963">
        <v>217.79999999999998</v>
      </c>
      <c r="F86" s="566">
        <f t="shared" si="4"/>
        <v>217.79999999999998</v>
      </c>
    </row>
    <row r="87" spans="1:6" ht="25.5">
      <c r="A87" s="895">
        <v>3600150</v>
      </c>
      <c r="B87" s="898" t="s">
        <v>6483</v>
      </c>
      <c r="C87" s="895">
        <v>150</v>
      </c>
      <c r="D87" s="893">
        <v>16</v>
      </c>
      <c r="E87" s="963">
        <v>270</v>
      </c>
      <c r="F87" s="566">
        <f t="shared" si="4"/>
        <v>270</v>
      </c>
    </row>
    <row r="88" spans="1:6" ht="25.5">
      <c r="A88" s="895">
        <v>3600200</v>
      </c>
      <c r="B88" s="898" t="s">
        <v>6484</v>
      </c>
      <c r="C88" s="895">
        <v>200</v>
      </c>
      <c r="D88" s="893">
        <v>16</v>
      </c>
      <c r="E88" s="963">
        <v>446.39999999999992</v>
      </c>
      <c r="F88" s="566">
        <f t="shared" si="4"/>
        <v>446.39999999999992</v>
      </c>
    </row>
    <row r="89" spans="1:6" ht="25.5">
      <c r="A89" s="895">
        <v>3600250</v>
      </c>
      <c r="B89" s="898" t="s">
        <v>6485</v>
      </c>
      <c r="C89" s="895">
        <v>250</v>
      </c>
      <c r="D89" s="893">
        <v>16</v>
      </c>
      <c r="E89" s="963">
        <v>660.6</v>
      </c>
      <c r="F89" s="566">
        <f t="shared" si="4"/>
        <v>660.6</v>
      </c>
    </row>
    <row r="90" spans="1:6" ht="26.25" thickBot="1">
      <c r="A90" s="896">
        <v>3600300</v>
      </c>
      <c r="B90" s="899" t="s">
        <v>6486</v>
      </c>
      <c r="C90" s="896">
        <v>300</v>
      </c>
      <c r="D90" s="893">
        <v>16</v>
      </c>
      <c r="E90" s="963">
        <v>993.59999999999991</v>
      </c>
      <c r="F90" s="566">
        <f t="shared" si="4"/>
        <v>993.59999999999991</v>
      </c>
    </row>
    <row r="91" spans="1:6" ht="15.75" thickBot="1">
      <c r="A91" s="740" t="s">
        <v>6487</v>
      </c>
      <c r="B91" s="751"/>
      <c r="C91" s="748" t="s">
        <v>2140</v>
      </c>
      <c r="D91" s="739" t="s">
        <v>2141</v>
      </c>
      <c r="E91" s="752"/>
      <c r="F91" s="750"/>
    </row>
    <row r="92" spans="1:6" ht="25.5">
      <c r="A92" s="894" t="s">
        <v>6488</v>
      </c>
      <c r="B92" s="897" t="s">
        <v>6563</v>
      </c>
      <c r="C92" s="894" t="s">
        <v>6494</v>
      </c>
      <c r="D92" s="893">
        <v>16</v>
      </c>
      <c r="E92" s="963">
        <v>93.311999999999983</v>
      </c>
      <c r="F92" s="566">
        <f t="shared" ref="F92:F97" si="5">E92-E92*$B$4/100</f>
        <v>93.311999999999983</v>
      </c>
    </row>
    <row r="93" spans="1:6" ht="25.5">
      <c r="A93" s="895" t="s">
        <v>6489</v>
      </c>
      <c r="B93" s="898" t="s">
        <v>6564</v>
      </c>
      <c r="C93" s="895" t="s">
        <v>6495</v>
      </c>
      <c r="D93" s="893">
        <v>16</v>
      </c>
      <c r="E93" s="963">
        <v>91.8</v>
      </c>
      <c r="F93" s="566">
        <f t="shared" si="5"/>
        <v>91.8</v>
      </c>
    </row>
    <row r="94" spans="1:6" ht="25.5">
      <c r="A94" s="895" t="s">
        <v>6490</v>
      </c>
      <c r="B94" s="898" t="s">
        <v>6565</v>
      </c>
      <c r="C94" s="895">
        <v>150</v>
      </c>
      <c r="D94" s="893">
        <v>16</v>
      </c>
      <c r="E94" s="963">
        <v>91.8</v>
      </c>
      <c r="F94" s="566">
        <f t="shared" si="5"/>
        <v>91.8</v>
      </c>
    </row>
    <row r="95" spans="1:6" ht="25.5">
      <c r="A95" s="895" t="s">
        <v>6491</v>
      </c>
      <c r="B95" s="898" t="s">
        <v>6566</v>
      </c>
      <c r="C95" s="895">
        <v>200</v>
      </c>
      <c r="D95" s="893">
        <v>16</v>
      </c>
      <c r="E95" s="963">
        <v>91.8</v>
      </c>
      <c r="F95" s="566">
        <f t="shared" si="5"/>
        <v>91.8</v>
      </c>
    </row>
    <row r="96" spans="1:6" ht="25.5">
      <c r="A96" s="895" t="s">
        <v>6492</v>
      </c>
      <c r="B96" s="898" t="s">
        <v>6567</v>
      </c>
      <c r="C96" s="895">
        <v>250</v>
      </c>
      <c r="D96" s="893">
        <v>16</v>
      </c>
      <c r="E96" s="963">
        <v>160.19999999999999</v>
      </c>
      <c r="F96" s="566">
        <f t="shared" si="5"/>
        <v>160.19999999999999</v>
      </c>
    </row>
    <row r="97" spans="1:6" ht="26.25" thickBot="1">
      <c r="A97" s="896" t="s">
        <v>6493</v>
      </c>
      <c r="B97" s="899" t="s">
        <v>6568</v>
      </c>
      <c r="C97" s="896">
        <v>300</v>
      </c>
      <c r="D97" s="893">
        <v>16</v>
      </c>
      <c r="E97" s="963">
        <v>213.84</v>
      </c>
      <c r="F97" s="566">
        <f t="shared" si="5"/>
        <v>213.84</v>
      </c>
    </row>
    <row r="98" spans="1:6" ht="15.75" thickBot="1">
      <c r="A98" s="740" t="s">
        <v>6496</v>
      </c>
      <c r="B98" s="751"/>
      <c r="C98" s="748" t="s">
        <v>2140</v>
      </c>
      <c r="D98" s="739" t="s">
        <v>2141</v>
      </c>
      <c r="E98" s="752"/>
      <c r="F98" s="750"/>
    </row>
    <row r="99" spans="1:6" ht="25.5">
      <c r="A99" s="894">
        <v>5000032</v>
      </c>
      <c r="B99" s="897" t="s">
        <v>6497</v>
      </c>
      <c r="C99" s="894">
        <v>32</v>
      </c>
      <c r="D99" s="893">
        <v>16</v>
      </c>
      <c r="E99" s="963">
        <v>41.4</v>
      </c>
      <c r="F99" s="566">
        <f t="shared" ref="F99:F130" si="6">E99-E99*$B$4/100</f>
        <v>41.4</v>
      </c>
    </row>
    <row r="100" spans="1:6" ht="25.5">
      <c r="A100" s="895">
        <v>5000040</v>
      </c>
      <c r="B100" s="898" t="s">
        <v>6498</v>
      </c>
      <c r="C100" s="895">
        <v>40</v>
      </c>
      <c r="D100" s="893">
        <v>16</v>
      </c>
      <c r="E100" s="963">
        <v>43.199999999999996</v>
      </c>
      <c r="F100" s="566">
        <f t="shared" si="6"/>
        <v>43.199999999999996</v>
      </c>
    </row>
    <row r="101" spans="1:6" ht="25.5">
      <c r="A101" s="895">
        <v>5000050</v>
      </c>
      <c r="B101" s="898" t="s">
        <v>6499</v>
      </c>
      <c r="C101" s="895">
        <v>50</v>
      </c>
      <c r="D101" s="893">
        <v>16</v>
      </c>
      <c r="E101" s="963">
        <v>52.199999999999996</v>
      </c>
      <c r="F101" s="566">
        <f t="shared" si="6"/>
        <v>52.199999999999996</v>
      </c>
    </row>
    <row r="102" spans="1:6" ht="25.5">
      <c r="A102" s="895">
        <v>5000065</v>
      </c>
      <c r="B102" s="898" t="s">
        <v>6500</v>
      </c>
      <c r="C102" s="895">
        <v>65</v>
      </c>
      <c r="D102" s="893">
        <v>16</v>
      </c>
      <c r="E102" s="963">
        <v>63</v>
      </c>
      <c r="F102" s="566">
        <f t="shared" si="6"/>
        <v>63</v>
      </c>
    </row>
    <row r="103" spans="1:6" ht="25.5">
      <c r="A103" s="895">
        <v>5000080</v>
      </c>
      <c r="B103" s="898" t="s">
        <v>6501</v>
      </c>
      <c r="C103" s="895">
        <v>80</v>
      </c>
      <c r="D103" s="893">
        <v>16</v>
      </c>
      <c r="E103" s="963">
        <v>75.599999999999994</v>
      </c>
      <c r="F103" s="566">
        <f t="shared" si="6"/>
        <v>75.599999999999994</v>
      </c>
    </row>
    <row r="104" spans="1:6" ht="25.5">
      <c r="A104" s="895">
        <v>5000100</v>
      </c>
      <c r="B104" s="898" t="s">
        <v>6502</v>
      </c>
      <c r="C104" s="895">
        <v>100</v>
      </c>
      <c r="D104" s="893">
        <v>16</v>
      </c>
      <c r="E104" s="963">
        <v>90</v>
      </c>
      <c r="F104" s="566">
        <f t="shared" si="6"/>
        <v>90</v>
      </c>
    </row>
    <row r="105" spans="1:6" ht="25.5">
      <c r="A105" s="895">
        <v>5000125</v>
      </c>
      <c r="B105" s="898" t="s">
        <v>6503</v>
      </c>
      <c r="C105" s="895">
        <v>125</v>
      </c>
      <c r="D105" s="893">
        <v>16</v>
      </c>
      <c r="E105" s="963">
        <v>135</v>
      </c>
      <c r="F105" s="566">
        <f t="shared" si="6"/>
        <v>135</v>
      </c>
    </row>
    <row r="106" spans="1:6" ht="25.5">
      <c r="A106" s="895">
        <v>5000150</v>
      </c>
      <c r="B106" s="898" t="s">
        <v>6504</v>
      </c>
      <c r="C106" s="895">
        <v>150</v>
      </c>
      <c r="D106" s="893">
        <v>16</v>
      </c>
      <c r="E106" s="963">
        <v>171</v>
      </c>
      <c r="F106" s="566">
        <f t="shared" si="6"/>
        <v>171</v>
      </c>
    </row>
    <row r="107" spans="1:6" ht="25.5">
      <c r="A107" s="895">
        <v>5000200</v>
      </c>
      <c r="B107" s="898" t="s">
        <v>6505</v>
      </c>
      <c r="C107" s="895">
        <v>200</v>
      </c>
      <c r="D107" s="893">
        <v>16</v>
      </c>
      <c r="E107" s="963">
        <v>271.8</v>
      </c>
      <c r="F107" s="566">
        <f t="shared" si="6"/>
        <v>271.8</v>
      </c>
    </row>
    <row r="108" spans="1:6" ht="25.5">
      <c r="A108" s="895">
        <v>5000250</v>
      </c>
      <c r="B108" s="898" t="s">
        <v>6506</v>
      </c>
      <c r="C108" s="895">
        <v>250</v>
      </c>
      <c r="D108" s="893">
        <v>16</v>
      </c>
      <c r="E108" s="963">
        <v>437.39999999999992</v>
      </c>
      <c r="F108" s="566">
        <f t="shared" si="6"/>
        <v>437.39999999999992</v>
      </c>
    </row>
    <row r="109" spans="1:6" ht="26.25" thickBot="1">
      <c r="A109" s="896">
        <v>5000300</v>
      </c>
      <c r="B109" s="899" t="s">
        <v>6507</v>
      </c>
      <c r="C109" s="896">
        <v>300</v>
      </c>
      <c r="D109" s="893">
        <v>16</v>
      </c>
      <c r="E109" s="963">
        <v>529.19999999999993</v>
      </c>
      <c r="F109" s="566">
        <f t="shared" si="6"/>
        <v>529.19999999999993</v>
      </c>
    </row>
    <row r="110" spans="1:6" ht="15.75" thickBot="1">
      <c r="A110" s="740" t="s">
        <v>6508</v>
      </c>
      <c r="B110" s="751"/>
      <c r="C110" s="764"/>
      <c r="D110" s="765"/>
      <c r="E110" s="766"/>
      <c r="F110" s="767"/>
    </row>
    <row r="111" spans="1:6" ht="25.5">
      <c r="A111" s="894">
        <v>6000040</v>
      </c>
      <c r="B111" s="897" t="s">
        <v>6509</v>
      </c>
      <c r="C111" s="894">
        <v>40</v>
      </c>
      <c r="D111" s="893">
        <v>16</v>
      </c>
      <c r="E111" s="963">
        <v>125.85599999999999</v>
      </c>
      <c r="F111" s="566">
        <f t="shared" si="6"/>
        <v>125.85599999999999</v>
      </c>
    </row>
    <row r="112" spans="1:6" ht="25.5">
      <c r="A112" s="895">
        <v>6000050</v>
      </c>
      <c r="B112" s="898" t="s">
        <v>6510</v>
      </c>
      <c r="C112" s="895">
        <v>50</v>
      </c>
      <c r="D112" s="893">
        <v>16</v>
      </c>
      <c r="E112" s="963">
        <v>129.16799999999998</v>
      </c>
      <c r="F112" s="566">
        <f t="shared" si="6"/>
        <v>129.16799999999998</v>
      </c>
    </row>
    <row r="113" spans="1:6" ht="25.5">
      <c r="A113" s="895">
        <v>6000065</v>
      </c>
      <c r="B113" s="898" t="s">
        <v>6511</v>
      </c>
      <c r="C113" s="895">
        <v>65</v>
      </c>
      <c r="D113" s="893">
        <v>16</v>
      </c>
      <c r="E113" s="963">
        <v>163.94399999999996</v>
      </c>
      <c r="F113" s="566">
        <f t="shared" si="6"/>
        <v>163.94399999999996</v>
      </c>
    </row>
    <row r="114" spans="1:6" ht="25.5">
      <c r="A114" s="895">
        <v>6000080</v>
      </c>
      <c r="B114" s="898" t="s">
        <v>6512</v>
      </c>
      <c r="C114" s="895">
        <v>80</v>
      </c>
      <c r="D114" s="893">
        <v>16</v>
      </c>
      <c r="E114" s="963">
        <v>192.09599999999998</v>
      </c>
      <c r="F114" s="566">
        <f t="shared" si="6"/>
        <v>192.09599999999998</v>
      </c>
    </row>
    <row r="115" spans="1:6" ht="25.5">
      <c r="A115" s="895">
        <v>6000100</v>
      </c>
      <c r="B115" s="898" t="s">
        <v>6513</v>
      </c>
      <c r="C115" s="895">
        <v>100</v>
      </c>
      <c r="D115" s="893">
        <v>16</v>
      </c>
      <c r="E115" s="963">
        <v>240.11999999999998</v>
      </c>
      <c r="F115" s="566">
        <f t="shared" si="6"/>
        <v>240.11999999999998</v>
      </c>
    </row>
    <row r="116" spans="1:6" ht="25.5">
      <c r="A116" s="895">
        <v>6000125</v>
      </c>
      <c r="B116" s="898" t="s">
        <v>6514</v>
      </c>
      <c r="C116" s="895">
        <v>125</v>
      </c>
      <c r="D116" s="893">
        <v>16</v>
      </c>
      <c r="E116" s="963">
        <v>301.392</v>
      </c>
      <c r="F116" s="566">
        <f t="shared" si="6"/>
        <v>301.392</v>
      </c>
    </row>
    <row r="117" spans="1:6" ht="25.5">
      <c r="A117" s="895">
        <v>6000150</v>
      </c>
      <c r="B117" s="898" t="s">
        <v>6515</v>
      </c>
      <c r="C117" s="895">
        <v>150</v>
      </c>
      <c r="D117" s="893">
        <v>16</v>
      </c>
      <c r="E117" s="963">
        <v>390.81599999999992</v>
      </c>
      <c r="F117" s="566">
        <f t="shared" si="6"/>
        <v>390.81599999999992</v>
      </c>
    </row>
    <row r="118" spans="1:6" ht="25.5">
      <c r="A118" s="895">
        <v>6000200</v>
      </c>
      <c r="B118" s="898" t="s">
        <v>6516</v>
      </c>
      <c r="C118" s="895">
        <v>200</v>
      </c>
      <c r="D118" s="893">
        <v>16</v>
      </c>
      <c r="E118" s="963">
        <v>695.51999999999987</v>
      </c>
      <c r="F118" s="566">
        <f t="shared" si="6"/>
        <v>695.51999999999987</v>
      </c>
    </row>
    <row r="119" spans="1:6" ht="25.5">
      <c r="A119" s="895">
        <v>6000250</v>
      </c>
      <c r="B119" s="898" t="s">
        <v>6517</v>
      </c>
      <c r="C119" s="895">
        <v>250</v>
      </c>
      <c r="D119" s="893">
        <v>16</v>
      </c>
      <c r="E119" s="963">
        <v>1126.08</v>
      </c>
      <c r="F119" s="566">
        <f t="shared" si="6"/>
        <v>1126.08</v>
      </c>
    </row>
    <row r="120" spans="1:6" ht="26.25" thickBot="1">
      <c r="A120" s="896">
        <v>6000300</v>
      </c>
      <c r="B120" s="899" t="s">
        <v>6518</v>
      </c>
      <c r="C120" s="896">
        <v>300</v>
      </c>
      <c r="D120" s="893">
        <v>16</v>
      </c>
      <c r="E120" s="963">
        <v>1523.5199999999998</v>
      </c>
      <c r="F120" s="566">
        <f t="shared" si="6"/>
        <v>1523.5199999999998</v>
      </c>
    </row>
    <row r="121" spans="1:6" ht="15.75" thickBot="1">
      <c r="A121" s="740" t="s">
        <v>6519</v>
      </c>
      <c r="B121" s="760"/>
      <c r="C121" s="761"/>
      <c r="D121" s="761"/>
      <c r="E121" s="762"/>
      <c r="F121" s="763"/>
    </row>
    <row r="122" spans="1:6" ht="38.25">
      <c r="A122" s="894">
        <v>6500050</v>
      </c>
      <c r="B122" s="897" t="s">
        <v>6520</v>
      </c>
      <c r="C122" s="894">
        <v>50</v>
      </c>
      <c r="D122" s="893">
        <v>10</v>
      </c>
      <c r="E122" s="963">
        <v>334.8</v>
      </c>
      <c r="F122" s="566">
        <f t="shared" si="6"/>
        <v>334.8</v>
      </c>
    </row>
    <row r="123" spans="1:6" ht="38.25">
      <c r="A123" s="895">
        <v>6500065</v>
      </c>
      <c r="B123" s="898" t="s">
        <v>6521</v>
      </c>
      <c r="C123" s="895">
        <v>65</v>
      </c>
      <c r="D123" s="893">
        <v>10</v>
      </c>
      <c r="E123" s="963">
        <v>342</v>
      </c>
      <c r="F123" s="566">
        <f t="shared" si="6"/>
        <v>342</v>
      </c>
    </row>
    <row r="124" spans="1:6" ht="38.25">
      <c r="A124" s="895">
        <v>6500080</v>
      </c>
      <c r="B124" s="898" t="s">
        <v>6522</v>
      </c>
      <c r="C124" s="895">
        <v>80</v>
      </c>
      <c r="D124" s="893">
        <v>10</v>
      </c>
      <c r="E124" s="963">
        <v>361.8</v>
      </c>
      <c r="F124" s="566">
        <f t="shared" si="6"/>
        <v>361.8</v>
      </c>
    </row>
    <row r="125" spans="1:6" ht="38.25">
      <c r="A125" s="895">
        <v>6500100</v>
      </c>
      <c r="B125" s="898" t="s">
        <v>6523</v>
      </c>
      <c r="C125" s="895">
        <v>100</v>
      </c>
      <c r="D125" s="893">
        <v>10</v>
      </c>
      <c r="E125" s="963">
        <v>369</v>
      </c>
      <c r="F125" s="566">
        <f t="shared" si="6"/>
        <v>369</v>
      </c>
    </row>
    <row r="126" spans="1:6" ht="38.25">
      <c r="A126" s="895">
        <v>6500125</v>
      </c>
      <c r="B126" s="898" t="s">
        <v>6524</v>
      </c>
      <c r="C126" s="895">
        <v>125</v>
      </c>
      <c r="D126" s="893">
        <v>10</v>
      </c>
      <c r="E126" s="963">
        <v>482.39999999999992</v>
      </c>
      <c r="F126" s="566">
        <f t="shared" si="6"/>
        <v>482.39999999999992</v>
      </c>
    </row>
    <row r="127" spans="1:6" ht="38.25">
      <c r="A127" s="895">
        <v>6500150</v>
      </c>
      <c r="B127" s="898" t="s">
        <v>6525</v>
      </c>
      <c r="C127" s="895">
        <v>150</v>
      </c>
      <c r="D127" s="893">
        <v>10</v>
      </c>
      <c r="E127" s="963">
        <v>556.19999999999993</v>
      </c>
      <c r="F127" s="566">
        <f t="shared" si="6"/>
        <v>556.19999999999993</v>
      </c>
    </row>
    <row r="128" spans="1:6" ht="38.25">
      <c r="A128" s="895">
        <v>6500200</v>
      </c>
      <c r="B128" s="898" t="s">
        <v>6526</v>
      </c>
      <c r="C128" s="895">
        <v>200</v>
      </c>
      <c r="D128" s="893">
        <v>10</v>
      </c>
      <c r="E128" s="963">
        <v>700.19999999999993</v>
      </c>
      <c r="F128" s="566">
        <f t="shared" si="6"/>
        <v>700.19999999999993</v>
      </c>
    </row>
    <row r="129" spans="1:6" ht="38.25">
      <c r="A129" s="895">
        <v>6500250</v>
      </c>
      <c r="B129" s="898" t="s">
        <v>6527</v>
      </c>
      <c r="C129" s="895">
        <v>250</v>
      </c>
      <c r="D129" s="893">
        <v>10</v>
      </c>
      <c r="E129" s="963">
        <v>1076.3999999999999</v>
      </c>
      <c r="F129" s="566">
        <f t="shared" si="6"/>
        <v>1076.3999999999999</v>
      </c>
    </row>
    <row r="130" spans="1:6" ht="38.25">
      <c r="A130" s="895">
        <v>6500300</v>
      </c>
      <c r="B130" s="898" t="s">
        <v>6528</v>
      </c>
      <c r="C130" s="895">
        <v>300</v>
      </c>
      <c r="D130" s="893">
        <v>10</v>
      </c>
      <c r="E130" s="963">
        <v>1472.3999999999999</v>
      </c>
      <c r="F130" s="566">
        <f t="shared" si="6"/>
        <v>1472.3999999999999</v>
      </c>
    </row>
    <row r="131" spans="1:6" ht="15.75" thickBot="1">
      <c r="A131" s="740" t="s">
        <v>6529</v>
      </c>
      <c r="B131" s="760"/>
      <c r="C131" s="761"/>
      <c r="D131" s="761"/>
      <c r="E131" s="762"/>
      <c r="F131" s="763"/>
    </row>
    <row r="132" spans="1:6" ht="38.25">
      <c r="A132" s="894">
        <v>6550050</v>
      </c>
      <c r="B132" s="897" t="s">
        <v>6530</v>
      </c>
      <c r="C132" s="894">
        <v>50</v>
      </c>
      <c r="D132" s="893">
        <v>10</v>
      </c>
      <c r="E132" s="963">
        <v>318.59999999999997</v>
      </c>
      <c r="F132" s="566">
        <f t="shared" ref="F132:F140" si="7">E132-E132*$B$4/100</f>
        <v>318.59999999999997</v>
      </c>
    </row>
    <row r="133" spans="1:6" ht="38.25">
      <c r="A133" s="895">
        <v>6550065</v>
      </c>
      <c r="B133" s="898" t="s">
        <v>6531</v>
      </c>
      <c r="C133" s="895">
        <v>65</v>
      </c>
      <c r="D133" s="893">
        <v>10</v>
      </c>
      <c r="E133" s="963">
        <v>322.2</v>
      </c>
      <c r="F133" s="566">
        <f t="shared" si="7"/>
        <v>322.2</v>
      </c>
    </row>
    <row r="134" spans="1:6" ht="38.25">
      <c r="A134" s="895">
        <v>6550080</v>
      </c>
      <c r="B134" s="898" t="s">
        <v>6532</v>
      </c>
      <c r="C134" s="895">
        <v>80</v>
      </c>
      <c r="D134" s="893">
        <v>10</v>
      </c>
      <c r="E134" s="963">
        <v>333</v>
      </c>
      <c r="F134" s="566">
        <f t="shared" si="7"/>
        <v>333</v>
      </c>
    </row>
    <row r="135" spans="1:6" ht="38.25">
      <c r="A135" s="895">
        <v>6550100</v>
      </c>
      <c r="B135" s="898" t="s">
        <v>6533</v>
      </c>
      <c r="C135" s="895">
        <v>100</v>
      </c>
      <c r="D135" s="893">
        <v>10</v>
      </c>
      <c r="E135" s="963">
        <v>345.59999999999997</v>
      </c>
      <c r="F135" s="566">
        <f t="shared" si="7"/>
        <v>345.59999999999997</v>
      </c>
    </row>
    <row r="136" spans="1:6" ht="38.25">
      <c r="A136" s="895">
        <v>6550125</v>
      </c>
      <c r="B136" s="898" t="s">
        <v>6534</v>
      </c>
      <c r="C136" s="895">
        <v>125</v>
      </c>
      <c r="D136" s="893">
        <v>10</v>
      </c>
      <c r="E136" s="963">
        <v>430.2</v>
      </c>
      <c r="F136" s="566">
        <f t="shared" si="7"/>
        <v>430.2</v>
      </c>
    </row>
    <row r="137" spans="1:6" ht="38.25">
      <c r="A137" s="895">
        <v>6550150</v>
      </c>
      <c r="B137" s="898" t="s">
        <v>6535</v>
      </c>
      <c r="C137" s="895">
        <v>150</v>
      </c>
      <c r="D137" s="893">
        <v>10</v>
      </c>
      <c r="E137" s="963">
        <v>496.79999999999995</v>
      </c>
      <c r="F137" s="566">
        <f t="shared" si="7"/>
        <v>496.79999999999995</v>
      </c>
    </row>
    <row r="138" spans="1:6" ht="38.25">
      <c r="A138" s="895">
        <v>6550200</v>
      </c>
      <c r="B138" s="898" t="s">
        <v>6536</v>
      </c>
      <c r="C138" s="895">
        <v>200</v>
      </c>
      <c r="D138" s="893">
        <v>10</v>
      </c>
      <c r="E138" s="963">
        <v>624.6</v>
      </c>
      <c r="F138" s="566">
        <f t="shared" si="7"/>
        <v>624.6</v>
      </c>
    </row>
    <row r="139" spans="1:6" ht="38.25">
      <c r="A139" s="895">
        <v>6550250</v>
      </c>
      <c r="B139" s="898" t="s">
        <v>6537</v>
      </c>
      <c r="C139" s="895">
        <v>250</v>
      </c>
      <c r="D139" s="893">
        <v>10</v>
      </c>
      <c r="E139" s="963">
        <v>896.4</v>
      </c>
      <c r="F139" s="566">
        <f t="shared" si="7"/>
        <v>896.4</v>
      </c>
    </row>
    <row r="140" spans="1:6" ht="39" thickBot="1">
      <c r="A140" s="896">
        <v>6550300</v>
      </c>
      <c r="B140" s="899" t="s">
        <v>6538</v>
      </c>
      <c r="C140" s="896">
        <v>300</v>
      </c>
      <c r="D140" s="893">
        <v>10</v>
      </c>
      <c r="E140" s="963">
        <v>1314</v>
      </c>
      <c r="F140" s="566">
        <f t="shared" si="7"/>
        <v>1314</v>
      </c>
    </row>
  </sheetData>
  <autoFilter ref="A6:XEU140"/>
  <mergeCells count="1">
    <mergeCell ref="A1:F1"/>
  </mergeCells>
  <pageMargins left="0.7" right="0.7" top="0.75" bottom="0.75" header="0.3" footer="0.3"/>
  <pageSetup paperSize="9" orientation="portrait" horizontalDpi="90" verticalDpi="90"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5">
    <tabColor rgb="FFFF0000"/>
  </sheetPr>
  <dimension ref="A1:F73"/>
  <sheetViews>
    <sheetView zoomScale="90" zoomScaleNormal="90" workbookViewId="0">
      <selection sqref="A1:F1"/>
    </sheetView>
  </sheetViews>
  <sheetFormatPr defaultRowHeight="15"/>
  <cols>
    <col min="1" max="1" width="12.28515625" style="398" customWidth="1"/>
    <col min="2" max="2" width="74.28515625" style="398" customWidth="1"/>
    <col min="3" max="3" width="9.7109375" style="398" bestFit="1" customWidth="1"/>
    <col min="4" max="4" width="14.7109375" style="398" bestFit="1" customWidth="1"/>
    <col min="5" max="5" width="12.7109375" style="398" customWidth="1"/>
    <col min="6" max="6" width="20" style="604" customWidth="1"/>
    <col min="7" max="253" width="9.140625" style="398"/>
    <col min="254" max="254" width="8.7109375" style="398" bestFit="1" customWidth="1"/>
    <col min="255" max="255" width="73.7109375" style="398" bestFit="1" customWidth="1"/>
    <col min="256" max="256" width="9.7109375" style="398" bestFit="1" customWidth="1"/>
    <col min="257" max="257" width="14.7109375" style="398" bestFit="1" customWidth="1"/>
    <col min="258" max="259" width="12.7109375" style="398" customWidth="1"/>
    <col min="260" max="509" width="9.140625" style="398"/>
    <col min="510" max="510" width="8.7109375" style="398" bestFit="1" customWidth="1"/>
    <col min="511" max="511" width="73.7109375" style="398" bestFit="1" customWidth="1"/>
    <col min="512" max="512" width="9.7109375" style="398" bestFit="1" customWidth="1"/>
    <col min="513" max="513" width="14.7109375" style="398" bestFit="1" customWidth="1"/>
    <col min="514" max="515" width="12.7109375" style="398" customWidth="1"/>
    <col min="516" max="765" width="9.140625" style="398"/>
    <col min="766" max="766" width="8.7109375" style="398" bestFit="1" customWidth="1"/>
    <col min="767" max="767" width="73.7109375" style="398" bestFit="1" customWidth="1"/>
    <col min="768" max="768" width="9.7109375" style="398" bestFit="1" customWidth="1"/>
    <col min="769" max="769" width="14.7109375" style="398" bestFit="1" customWidth="1"/>
    <col min="770" max="771" width="12.7109375" style="398" customWidth="1"/>
    <col min="772" max="1021" width="9.140625" style="398"/>
    <col min="1022" max="1022" width="8.7109375" style="398" bestFit="1" customWidth="1"/>
    <col min="1023" max="1023" width="73.7109375" style="398" bestFit="1" customWidth="1"/>
    <col min="1024" max="1024" width="9.7109375" style="398" bestFit="1" customWidth="1"/>
    <col min="1025" max="1025" width="14.7109375" style="398" bestFit="1" customWidth="1"/>
    <col min="1026" max="1027" width="12.7109375" style="398" customWidth="1"/>
    <col min="1028" max="1277" width="9.140625" style="398"/>
    <col min="1278" max="1278" width="8.7109375" style="398" bestFit="1" customWidth="1"/>
    <col min="1279" max="1279" width="73.7109375" style="398" bestFit="1" customWidth="1"/>
    <col min="1280" max="1280" width="9.7109375" style="398" bestFit="1" customWidth="1"/>
    <col min="1281" max="1281" width="14.7109375" style="398" bestFit="1" customWidth="1"/>
    <col min="1282" max="1283" width="12.7109375" style="398" customWidth="1"/>
    <col min="1284" max="1533" width="9.140625" style="398"/>
    <col min="1534" max="1534" width="8.7109375" style="398" bestFit="1" customWidth="1"/>
    <col min="1535" max="1535" width="73.7109375" style="398" bestFit="1" customWidth="1"/>
    <col min="1536" max="1536" width="9.7109375" style="398" bestFit="1" customWidth="1"/>
    <col min="1537" max="1537" width="14.7109375" style="398" bestFit="1" customWidth="1"/>
    <col min="1538" max="1539" width="12.7109375" style="398" customWidth="1"/>
    <col min="1540" max="1789" width="9.140625" style="398"/>
    <col min="1790" max="1790" width="8.7109375" style="398" bestFit="1" customWidth="1"/>
    <col min="1791" max="1791" width="73.7109375" style="398" bestFit="1" customWidth="1"/>
    <col min="1792" max="1792" width="9.7109375" style="398" bestFit="1" customWidth="1"/>
    <col min="1793" max="1793" width="14.7109375" style="398" bestFit="1" customWidth="1"/>
    <col min="1794" max="1795" width="12.7109375" style="398" customWidth="1"/>
    <col min="1796" max="2045" width="9.140625" style="398"/>
    <col min="2046" max="2046" width="8.7109375" style="398" bestFit="1" customWidth="1"/>
    <col min="2047" max="2047" width="73.7109375" style="398" bestFit="1" customWidth="1"/>
    <col min="2048" max="2048" width="9.7109375" style="398" bestFit="1" customWidth="1"/>
    <col min="2049" max="2049" width="14.7109375" style="398" bestFit="1" customWidth="1"/>
    <col min="2050" max="2051" width="12.7109375" style="398" customWidth="1"/>
    <col min="2052" max="2301" width="9.140625" style="398"/>
    <col min="2302" max="2302" width="8.7109375" style="398" bestFit="1" customWidth="1"/>
    <col min="2303" max="2303" width="73.7109375" style="398" bestFit="1" customWidth="1"/>
    <col min="2304" max="2304" width="9.7109375" style="398" bestFit="1" customWidth="1"/>
    <col min="2305" max="2305" width="14.7109375" style="398" bestFit="1" customWidth="1"/>
    <col min="2306" max="2307" width="12.7109375" style="398" customWidth="1"/>
    <col min="2308" max="2557" width="9.140625" style="398"/>
    <col min="2558" max="2558" width="8.7109375" style="398" bestFit="1" customWidth="1"/>
    <col min="2559" max="2559" width="73.7109375" style="398" bestFit="1" customWidth="1"/>
    <col min="2560" max="2560" width="9.7109375" style="398" bestFit="1" customWidth="1"/>
    <col min="2561" max="2561" width="14.7109375" style="398" bestFit="1" customWidth="1"/>
    <col min="2562" max="2563" width="12.7109375" style="398" customWidth="1"/>
    <col min="2564" max="2813" width="9.140625" style="398"/>
    <col min="2814" max="2814" width="8.7109375" style="398" bestFit="1" customWidth="1"/>
    <col min="2815" max="2815" width="73.7109375" style="398" bestFit="1" customWidth="1"/>
    <col min="2816" max="2816" width="9.7109375" style="398" bestFit="1" customWidth="1"/>
    <col min="2817" max="2817" width="14.7109375" style="398" bestFit="1" customWidth="1"/>
    <col min="2818" max="2819" width="12.7109375" style="398" customWidth="1"/>
    <col min="2820" max="3069" width="9.140625" style="398"/>
    <col min="3070" max="3070" width="8.7109375" style="398" bestFit="1" customWidth="1"/>
    <col min="3071" max="3071" width="73.7109375" style="398" bestFit="1" customWidth="1"/>
    <col min="3072" max="3072" width="9.7109375" style="398" bestFit="1" customWidth="1"/>
    <col min="3073" max="3073" width="14.7109375" style="398" bestFit="1" customWidth="1"/>
    <col min="3074" max="3075" width="12.7109375" style="398" customWidth="1"/>
    <col min="3076" max="3325" width="9.140625" style="398"/>
    <col min="3326" max="3326" width="8.7109375" style="398" bestFit="1" customWidth="1"/>
    <col min="3327" max="3327" width="73.7109375" style="398" bestFit="1" customWidth="1"/>
    <col min="3328" max="3328" width="9.7109375" style="398" bestFit="1" customWidth="1"/>
    <col min="3329" max="3329" width="14.7109375" style="398" bestFit="1" customWidth="1"/>
    <col min="3330" max="3331" width="12.7109375" style="398" customWidth="1"/>
    <col min="3332" max="3581" width="9.140625" style="398"/>
    <col min="3582" max="3582" width="8.7109375" style="398" bestFit="1" customWidth="1"/>
    <col min="3583" max="3583" width="73.7109375" style="398" bestFit="1" customWidth="1"/>
    <col min="3584" max="3584" width="9.7109375" style="398" bestFit="1" customWidth="1"/>
    <col min="3585" max="3585" width="14.7109375" style="398" bestFit="1" customWidth="1"/>
    <col min="3586" max="3587" width="12.7109375" style="398" customWidth="1"/>
    <col min="3588" max="3837" width="9.140625" style="398"/>
    <col min="3838" max="3838" width="8.7109375" style="398" bestFit="1" customWidth="1"/>
    <col min="3839" max="3839" width="73.7109375" style="398" bestFit="1" customWidth="1"/>
    <col min="3840" max="3840" width="9.7109375" style="398" bestFit="1" customWidth="1"/>
    <col min="3841" max="3841" width="14.7109375" style="398" bestFit="1" customWidth="1"/>
    <col min="3842" max="3843" width="12.7109375" style="398" customWidth="1"/>
    <col min="3844" max="4093" width="9.140625" style="398"/>
    <col min="4094" max="4094" width="8.7109375" style="398" bestFit="1" customWidth="1"/>
    <col min="4095" max="4095" width="73.7109375" style="398" bestFit="1" customWidth="1"/>
    <col min="4096" max="4096" width="9.7109375" style="398" bestFit="1" customWidth="1"/>
    <col min="4097" max="4097" width="14.7109375" style="398" bestFit="1" customWidth="1"/>
    <col min="4098" max="4099" width="12.7109375" style="398" customWidth="1"/>
    <col min="4100" max="4349" width="9.140625" style="398"/>
    <col min="4350" max="4350" width="8.7109375" style="398" bestFit="1" customWidth="1"/>
    <col min="4351" max="4351" width="73.7109375" style="398" bestFit="1" customWidth="1"/>
    <col min="4352" max="4352" width="9.7109375" style="398" bestFit="1" customWidth="1"/>
    <col min="4353" max="4353" width="14.7109375" style="398" bestFit="1" customWidth="1"/>
    <col min="4354" max="4355" width="12.7109375" style="398" customWidth="1"/>
    <col min="4356" max="4605" width="9.140625" style="398"/>
    <col min="4606" max="4606" width="8.7109375" style="398" bestFit="1" customWidth="1"/>
    <col min="4607" max="4607" width="73.7109375" style="398" bestFit="1" customWidth="1"/>
    <col min="4608" max="4608" width="9.7109375" style="398" bestFit="1" customWidth="1"/>
    <col min="4609" max="4609" width="14.7109375" style="398" bestFit="1" customWidth="1"/>
    <col min="4610" max="4611" width="12.7109375" style="398" customWidth="1"/>
    <col min="4612" max="4861" width="9.140625" style="398"/>
    <col min="4862" max="4862" width="8.7109375" style="398" bestFit="1" customWidth="1"/>
    <col min="4863" max="4863" width="73.7109375" style="398" bestFit="1" customWidth="1"/>
    <col min="4864" max="4864" width="9.7109375" style="398" bestFit="1" customWidth="1"/>
    <col min="4865" max="4865" width="14.7109375" style="398" bestFit="1" customWidth="1"/>
    <col min="4866" max="4867" width="12.7109375" style="398" customWidth="1"/>
    <col min="4868" max="5117" width="9.140625" style="398"/>
    <col min="5118" max="5118" width="8.7109375" style="398" bestFit="1" customWidth="1"/>
    <col min="5119" max="5119" width="73.7109375" style="398" bestFit="1" customWidth="1"/>
    <col min="5120" max="5120" width="9.7109375" style="398" bestFit="1" customWidth="1"/>
    <col min="5121" max="5121" width="14.7109375" style="398" bestFit="1" customWidth="1"/>
    <col min="5122" max="5123" width="12.7109375" style="398" customWidth="1"/>
    <col min="5124" max="5373" width="9.140625" style="398"/>
    <col min="5374" max="5374" width="8.7109375" style="398" bestFit="1" customWidth="1"/>
    <col min="5375" max="5375" width="73.7109375" style="398" bestFit="1" customWidth="1"/>
    <col min="5376" max="5376" width="9.7109375" style="398" bestFit="1" customWidth="1"/>
    <col min="5377" max="5377" width="14.7109375" style="398" bestFit="1" customWidth="1"/>
    <col min="5378" max="5379" width="12.7109375" style="398" customWidth="1"/>
    <col min="5380" max="5629" width="9.140625" style="398"/>
    <col min="5630" max="5630" width="8.7109375" style="398" bestFit="1" customWidth="1"/>
    <col min="5631" max="5631" width="73.7109375" style="398" bestFit="1" customWidth="1"/>
    <col min="5632" max="5632" width="9.7109375" style="398" bestFit="1" customWidth="1"/>
    <col min="5633" max="5633" width="14.7109375" style="398" bestFit="1" customWidth="1"/>
    <col min="5634" max="5635" width="12.7109375" style="398" customWidth="1"/>
    <col min="5636" max="5885" width="9.140625" style="398"/>
    <col min="5886" max="5886" width="8.7109375" style="398" bestFit="1" customWidth="1"/>
    <col min="5887" max="5887" width="73.7109375" style="398" bestFit="1" customWidth="1"/>
    <col min="5888" max="5888" width="9.7109375" style="398" bestFit="1" customWidth="1"/>
    <col min="5889" max="5889" width="14.7109375" style="398" bestFit="1" customWidth="1"/>
    <col min="5890" max="5891" width="12.7109375" style="398" customWidth="1"/>
    <col min="5892" max="6141" width="9.140625" style="398"/>
    <col min="6142" max="6142" width="8.7109375" style="398" bestFit="1" customWidth="1"/>
    <col min="6143" max="6143" width="73.7109375" style="398" bestFit="1" customWidth="1"/>
    <col min="6144" max="6144" width="9.7109375" style="398" bestFit="1" customWidth="1"/>
    <col min="6145" max="6145" width="14.7109375" style="398" bestFit="1" customWidth="1"/>
    <col min="6146" max="6147" width="12.7109375" style="398" customWidth="1"/>
    <col min="6148" max="6397" width="9.140625" style="398"/>
    <col min="6398" max="6398" width="8.7109375" style="398" bestFit="1" customWidth="1"/>
    <col min="6399" max="6399" width="73.7109375" style="398" bestFit="1" customWidth="1"/>
    <col min="6400" max="6400" width="9.7109375" style="398" bestFit="1" customWidth="1"/>
    <col min="6401" max="6401" width="14.7109375" style="398" bestFit="1" customWidth="1"/>
    <col min="6402" max="6403" width="12.7109375" style="398" customWidth="1"/>
    <col min="6404" max="6653" width="9.140625" style="398"/>
    <col min="6654" max="6654" width="8.7109375" style="398" bestFit="1" customWidth="1"/>
    <col min="6655" max="6655" width="73.7109375" style="398" bestFit="1" customWidth="1"/>
    <col min="6656" max="6656" width="9.7109375" style="398" bestFit="1" customWidth="1"/>
    <col min="6657" max="6657" width="14.7109375" style="398" bestFit="1" customWidth="1"/>
    <col min="6658" max="6659" width="12.7109375" style="398" customWidth="1"/>
    <col min="6660" max="6909" width="9.140625" style="398"/>
    <col min="6910" max="6910" width="8.7109375" style="398" bestFit="1" customWidth="1"/>
    <col min="6911" max="6911" width="73.7109375" style="398" bestFit="1" customWidth="1"/>
    <col min="6912" max="6912" width="9.7109375" style="398" bestFit="1" customWidth="1"/>
    <col min="6913" max="6913" width="14.7109375" style="398" bestFit="1" customWidth="1"/>
    <col min="6914" max="6915" width="12.7109375" style="398" customWidth="1"/>
    <col min="6916" max="7165" width="9.140625" style="398"/>
    <col min="7166" max="7166" width="8.7109375" style="398" bestFit="1" customWidth="1"/>
    <col min="7167" max="7167" width="73.7109375" style="398" bestFit="1" customWidth="1"/>
    <col min="7168" max="7168" width="9.7109375" style="398" bestFit="1" customWidth="1"/>
    <col min="7169" max="7169" width="14.7109375" style="398" bestFit="1" customWidth="1"/>
    <col min="7170" max="7171" width="12.7109375" style="398" customWidth="1"/>
    <col min="7172" max="7421" width="9.140625" style="398"/>
    <col min="7422" max="7422" width="8.7109375" style="398" bestFit="1" customWidth="1"/>
    <col min="7423" max="7423" width="73.7109375" style="398" bestFit="1" customWidth="1"/>
    <col min="7424" max="7424" width="9.7109375" style="398" bestFit="1" customWidth="1"/>
    <col min="7425" max="7425" width="14.7109375" style="398" bestFit="1" customWidth="1"/>
    <col min="7426" max="7427" width="12.7109375" style="398" customWidth="1"/>
    <col min="7428" max="7677" width="9.140625" style="398"/>
    <col min="7678" max="7678" width="8.7109375" style="398" bestFit="1" customWidth="1"/>
    <col min="7679" max="7679" width="73.7109375" style="398" bestFit="1" customWidth="1"/>
    <col min="7680" max="7680" width="9.7109375" style="398" bestFit="1" customWidth="1"/>
    <col min="7681" max="7681" width="14.7109375" style="398" bestFit="1" customWidth="1"/>
    <col min="7682" max="7683" width="12.7109375" style="398" customWidth="1"/>
    <col min="7684" max="7933" width="9.140625" style="398"/>
    <col min="7934" max="7934" width="8.7109375" style="398" bestFit="1" customWidth="1"/>
    <col min="7935" max="7935" width="73.7109375" style="398" bestFit="1" customWidth="1"/>
    <col min="7936" max="7936" width="9.7109375" style="398" bestFit="1" customWidth="1"/>
    <col min="7937" max="7937" width="14.7109375" style="398" bestFit="1" customWidth="1"/>
    <col min="7938" max="7939" width="12.7109375" style="398" customWidth="1"/>
    <col min="7940" max="8189" width="9.140625" style="398"/>
    <col min="8190" max="8190" width="8.7109375" style="398" bestFit="1" customWidth="1"/>
    <col min="8191" max="8191" width="73.7109375" style="398" bestFit="1" customWidth="1"/>
    <col min="8192" max="8192" width="9.7109375" style="398" bestFit="1" customWidth="1"/>
    <col min="8193" max="8193" width="14.7109375" style="398" bestFit="1" customWidth="1"/>
    <col min="8194" max="8195" width="12.7109375" style="398" customWidth="1"/>
    <col min="8196" max="8445" width="9.140625" style="398"/>
    <col min="8446" max="8446" width="8.7109375" style="398" bestFit="1" customWidth="1"/>
    <col min="8447" max="8447" width="73.7109375" style="398" bestFit="1" customWidth="1"/>
    <col min="8448" max="8448" width="9.7109375" style="398" bestFit="1" customWidth="1"/>
    <col min="8449" max="8449" width="14.7109375" style="398" bestFit="1" customWidth="1"/>
    <col min="8450" max="8451" width="12.7109375" style="398" customWidth="1"/>
    <col min="8452" max="8701" width="9.140625" style="398"/>
    <col min="8702" max="8702" width="8.7109375" style="398" bestFit="1" customWidth="1"/>
    <col min="8703" max="8703" width="73.7109375" style="398" bestFit="1" customWidth="1"/>
    <col min="8704" max="8704" width="9.7109375" style="398" bestFit="1" customWidth="1"/>
    <col min="8705" max="8705" width="14.7109375" style="398" bestFit="1" customWidth="1"/>
    <col min="8706" max="8707" width="12.7109375" style="398" customWidth="1"/>
    <col min="8708" max="8957" width="9.140625" style="398"/>
    <col min="8958" max="8958" width="8.7109375" style="398" bestFit="1" customWidth="1"/>
    <col min="8959" max="8959" width="73.7109375" style="398" bestFit="1" customWidth="1"/>
    <col min="8960" max="8960" width="9.7109375" style="398" bestFit="1" customWidth="1"/>
    <col min="8961" max="8961" width="14.7109375" style="398" bestFit="1" customWidth="1"/>
    <col min="8962" max="8963" width="12.7109375" style="398" customWidth="1"/>
    <col min="8964" max="9213" width="9.140625" style="398"/>
    <col min="9214" max="9214" width="8.7109375" style="398" bestFit="1" customWidth="1"/>
    <col min="9215" max="9215" width="73.7109375" style="398" bestFit="1" customWidth="1"/>
    <col min="9216" max="9216" width="9.7109375" style="398" bestFit="1" customWidth="1"/>
    <col min="9217" max="9217" width="14.7109375" style="398" bestFit="1" customWidth="1"/>
    <col min="9218" max="9219" width="12.7109375" style="398" customWidth="1"/>
    <col min="9220" max="9469" width="9.140625" style="398"/>
    <col min="9470" max="9470" width="8.7109375" style="398" bestFit="1" customWidth="1"/>
    <col min="9471" max="9471" width="73.7109375" style="398" bestFit="1" customWidth="1"/>
    <col min="9472" max="9472" width="9.7109375" style="398" bestFit="1" customWidth="1"/>
    <col min="9473" max="9473" width="14.7109375" style="398" bestFit="1" customWidth="1"/>
    <col min="9474" max="9475" width="12.7109375" style="398" customWidth="1"/>
    <col min="9476" max="9725" width="9.140625" style="398"/>
    <col min="9726" max="9726" width="8.7109375" style="398" bestFit="1" customWidth="1"/>
    <col min="9727" max="9727" width="73.7109375" style="398" bestFit="1" customWidth="1"/>
    <col min="9728" max="9728" width="9.7109375" style="398" bestFit="1" customWidth="1"/>
    <col min="9729" max="9729" width="14.7109375" style="398" bestFit="1" customWidth="1"/>
    <col min="9730" max="9731" width="12.7109375" style="398" customWidth="1"/>
    <col min="9732" max="9981" width="9.140625" style="398"/>
    <col min="9982" max="9982" width="8.7109375" style="398" bestFit="1" customWidth="1"/>
    <col min="9983" max="9983" width="73.7109375" style="398" bestFit="1" customWidth="1"/>
    <col min="9984" max="9984" width="9.7109375" style="398" bestFit="1" customWidth="1"/>
    <col min="9985" max="9985" width="14.7109375" style="398" bestFit="1" customWidth="1"/>
    <col min="9986" max="9987" width="12.7109375" style="398" customWidth="1"/>
    <col min="9988" max="10237" width="9.140625" style="398"/>
    <col min="10238" max="10238" width="8.7109375" style="398" bestFit="1" customWidth="1"/>
    <col min="10239" max="10239" width="73.7109375" style="398" bestFit="1" customWidth="1"/>
    <col min="10240" max="10240" width="9.7109375" style="398" bestFit="1" customWidth="1"/>
    <col min="10241" max="10241" width="14.7109375" style="398" bestFit="1" customWidth="1"/>
    <col min="10242" max="10243" width="12.7109375" style="398" customWidth="1"/>
    <col min="10244" max="10493" width="9.140625" style="398"/>
    <col min="10494" max="10494" width="8.7109375" style="398" bestFit="1" customWidth="1"/>
    <col min="10495" max="10495" width="73.7109375" style="398" bestFit="1" customWidth="1"/>
    <col min="10496" max="10496" width="9.7109375" style="398" bestFit="1" customWidth="1"/>
    <col min="10497" max="10497" width="14.7109375" style="398" bestFit="1" customWidth="1"/>
    <col min="10498" max="10499" width="12.7109375" style="398" customWidth="1"/>
    <col min="10500" max="10749" width="9.140625" style="398"/>
    <col min="10750" max="10750" width="8.7109375" style="398" bestFit="1" customWidth="1"/>
    <col min="10751" max="10751" width="73.7109375" style="398" bestFit="1" customWidth="1"/>
    <col min="10752" max="10752" width="9.7109375" style="398" bestFit="1" customWidth="1"/>
    <col min="10753" max="10753" width="14.7109375" style="398" bestFit="1" customWidth="1"/>
    <col min="10754" max="10755" width="12.7109375" style="398" customWidth="1"/>
    <col min="10756" max="11005" width="9.140625" style="398"/>
    <col min="11006" max="11006" width="8.7109375" style="398" bestFit="1" customWidth="1"/>
    <col min="11007" max="11007" width="73.7109375" style="398" bestFit="1" customWidth="1"/>
    <col min="11008" max="11008" width="9.7109375" style="398" bestFit="1" customWidth="1"/>
    <col min="11009" max="11009" width="14.7109375" style="398" bestFit="1" customWidth="1"/>
    <col min="11010" max="11011" width="12.7109375" style="398" customWidth="1"/>
    <col min="11012" max="11261" width="9.140625" style="398"/>
    <col min="11262" max="11262" width="8.7109375" style="398" bestFit="1" customWidth="1"/>
    <col min="11263" max="11263" width="73.7109375" style="398" bestFit="1" customWidth="1"/>
    <col min="11264" max="11264" width="9.7109375" style="398" bestFit="1" customWidth="1"/>
    <col min="11265" max="11265" width="14.7109375" style="398" bestFit="1" customWidth="1"/>
    <col min="11266" max="11267" width="12.7109375" style="398" customWidth="1"/>
    <col min="11268" max="11517" width="9.140625" style="398"/>
    <col min="11518" max="11518" width="8.7109375" style="398" bestFit="1" customWidth="1"/>
    <col min="11519" max="11519" width="73.7109375" style="398" bestFit="1" customWidth="1"/>
    <col min="11520" max="11520" width="9.7109375" style="398" bestFit="1" customWidth="1"/>
    <col min="11521" max="11521" width="14.7109375" style="398" bestFit="1" customWidth="1"/>
    <col min="11522" max="11523" width="12.7109375" style="398" customWidth="1"/>
    <col min="11524" max="11773" width="9.140625" style="398"/>
    <col min="11774" max="11774" width="8.7109375" style="398" bestFit="1" customWidth="1"/>
    <col min="11775" max="11775" width="73.7109375" style="398" bestFit="1" customWidth="1"/>
    <col min="11776" max="11776" width="9.7109375" style="398" bestFit="1" customWidth="1"/>
    <col min="11777" max="11777" width="14.7109375" style="398" bestFit="1" customWidth="1"/>
    <col min="11778" max="11779" width="12.7109375" style="398" customWidth="1"/>
    <col min="11780" max="12029" width="9.140625" style="398"/>
    <col min="12030" max="12030" width="8.7109375" style="398" bestFit="1" customWidth="1"/>
    <col min="12031" max="12031" width="73.7109375" style="398" bestFit="1" customWidth="1"/>
    <col min="12032" max="12032" width="9.7109375" style="398" bestFit="1" customWidth="1"/>
    <col min="12033" max="12033" width="14.7109375" style="398" bestFit="1" customWidth="1"/>
    <col min="12034" max="12035" width="12.7109375" style="398" customWidth="1"/>
    <col min="12036" max="12285" width="9.140625" style="398"/>
    <col min="12286" max="12286" width="8.7109375" style="398" bestFit="1" customWidth="1"/>
    <col min="12287" max="12287" width="73.7109375" style="398" bestFit="1" customWidth="1"/>
    <col min="12288" max="12288" width="9.7109375" style="398" bestFit="1" customWidth="1"/>
    <col min="12289" max="12289" width="14.7109375" style="398" bestFit="1" customWidth="1"/>
    <col min="12290" max="12291" width="12.7109375" style="398" customWidth="1"/>
    <col min="12292" max="12541" width="9.140625" style="398"/>
    <col min="12542" max="12542" width="8.7109375" style="398" bestFit="1" customWidth="1"/>
    <col min="12543" max="12543" width="73.7109375" style="398" bestFit="1" customWidth="1"/>
    <col min="12544" max="12544" width="9.7109375" style="398" bestFit="1" customWidth="1"/>
    <col min="12545" max="12545" width="14.7109375" style="398" bestFit="1" customWidth="1"/>
    <col min="12546" max="12547" width="12.7109375" style="398" customWidth="1"/>
    <col min="12548" max="12797" width="9.140625" style="398"/>
    <col min="12798" max="12798" width="8.7109375" style="398" bestFit="1" customWidth="1"/>
    <col min="12799" max="12799" width="73.7109375" style="398" bestFit="1" customWidth="1"/>
    <col min="12800" max="12800" width="9.7109375" style="398" bestFit="1" customWidth="1"/>
    <col min="12801" max="12801" width="14.7109375" style="398" bestFit="1" customWidth="1"/>
    <col min="12802" max="12803" width="12.7109375" style="398" customWidth="1"/>
    <col min="12804" max="13053" width="9.140625" style="398"/>
    <col min="13054" max="13054" width="8.7109375" style="398" bestFit="1" customWidth="1"/>
    <col min="13055" max="13055" width="73.7109375" style="398" bestFit="1" customWidth="1"/>
    <col min="13056" max="13056" width="9.7109375" style="398" bestFit="1" customWidth="1"/>
    <col min="13057" max="13057" width="14.7109375" style="398" bestFit="1" customWidth="1"/>
    <col min="13058" max="13059" width="12.7109375" style="398" customWidth="1"/>
    <col min="13060" max="13309" width="9.140625" style="398"/>
    <col min="13310" max="13310" width="8.7109375" style="398" bestFit="1" customWidth="1"/>
    <col min="13311" max="13311" width="73.7109375" style="398" bestFit="1" customWidth="1"/>
    <col min="13312" max="13312" width="9.7109375" style="398" bestFit="1" customWidth="1"/>
    <col min="13313" max="13313" width="14.7109375" style="398" bestFit="1" customWidth="1"/>
    <col min="13314" max="13315" width="12.7109375" style="398" customWidth="1"/>
    <col min="13316" max="13565" width="9.140625" style="398"/>
    <col min="13566" max="13566" width="8.7109375" style="398" bestFit="1" customWidth="1"/>
    <col min="13567" max="13567" width="73.7109375" style="398" bestFit="1" customWidth="1"/>
    <col min="13568" max="13568" width="9.7109375" style="398" bestFit="1" customWidth="1"/>
    <col min="13569" max="13569" width="14.7109375" style="398" bestFit="1" customWidth="1"/>
    <col min="13570" max="13571" width="12.7109375" style="398" customWidth="1"/>
    <col min="13572" max="13821" width="9.140625" style="398"/>
    <col min="13822" max="13822" width="8.7109375" style="398" bestFit="1" customWidth="1"/>
    <col min="13823" max="13823" width="73.7109375" style="398" bestFit="1" customWidth="1"/>
    <col min="13824" max="13824" width="9.7109375" style="398" bestFit="1" customWidth="1"/>
    <col min="13825" max="13825" width="14.7109375" style="398" bestFit="1" customWidth="1"/>
    <col min="13826" max="13827" width="12.7109375" style="398" customWidth="1"/>
    <col min="13828" max="14077" width="9.140625" style="398"/>
    <col min="14078" max="14078" width="8.7109375" style="398" bestFit="1" customWidth="1"/>
    <col min="14079" max="14079" width="73.7109375" style="398" bestFit="1" customWidth="1"/>
    <col min="14080" max="14080" width="9.7109375" style="398" bestFit="1" customWidth="1"/>
    <col min="14081" max="14081" width="14.7109375" style="398" bestFit="1" customWidth="1"/>
    <col min="14082" max="14083" width="12.7109375" style="398" customWidth="1"/>
    <col min="14084" max="14333" width="9.140625" style="398"/>
    <col min="14334" max="14334" width="8.7109375" style="398" bestFit="1" customWidth="1"/>
    <col min="14335" max="14335" width="73.7109375" style="398" bestFit="1" customWidth="1"/>
    <col min="14336" max="14336" width="9.7109375" style="398" bestFit="1" customWidth="1"/>
    <col min="14337" max="14337" width="14.7109375" style="398" bestFit="1" customWidth="1"/>
    <col min="14338" max="14339" width="12.7109375" style="398" customWidth="1"/>
    <col min="14340" max="14589" width="9.140625" style="398"/>
    <col min="14590" max="14590" width="8.7109375" style="398" bestFit="1" customWidth="1"/>
    <col min="14591" max="14591" width="73.7109375" style="398" bestFit="1" customWidth="1"/>
    <col min="14592" max="14592" width="9.7109375" style="398" bestFit="1" customWidth="1"/>
    <col min="14593" max="14593" width="14.7109375" style="398" bestFit="1" customWidth="1"/>
    <col min="14594" max="14595" width="12.7109375" style="398" customWidth="1"/>
    <col min="14596" max="14845" width="9.140625" style="398"/>
    <col min="14846" max="14846" width="8.7109375" style="398" bestFit="1" customWidth="1"/>
    <col min="14847" max="14847" width="73.7109375" style="398" bestFit="1" customWidth="1"/>
    <col min="14848" max="14848" width="9.7109375" style="398" bestFit="1" customWidth="1"/>
    <col min="14849" max="14849" width="14.7109375" style="398" bestFit="1" customWidth="1"/>
    <col min="14850" max="14851" width="12.7109375" style="398" customWidth="1"/>
    <col min="14852" max="15101" width="9.140625" style="398"/>
    <col min="15102" max="15102" width="8.7109375" style="398" bestFit="1" customWidth="1"/>
    <col min="15103" max="15103" width="73.7109375" style="398" bestFit="1" customWidth="1"/>
    <col min="15104" max="15104" width="9.7109375" style="398" bestFit="1" customWidth="1"/>
    <col min="15105" max="15105" width="14.7109375" style="398" bestFit="1" customWidth="1"/>
    <col min="15106" max="15107" width="12.7109375" style="398" customWidth="1"/>
    <col min="15108" max="15357" width="9.140625" style="398"/>
    <col min="15358" max="15358" width="8.7109375" style="398" bestFit="1" customWidth="1"/>
    <col min="15359" max="15359" width="73.7109375" style="398" bestFit="1" customWidth="1"/>
    <col min="15360" max="15360" width="9.7109375" style="398" bestFit="1" customWidth="1"/>
    <col min="15361" max="15361" width="14.7109375" style="398" bestFit="1" customWidth="1"/>
    <col min="15362" max="15363" width="12.7109375" style="398" customWidth="1"/>
    <col min="15364" max="15613" width="9.140625" style="398"/>
    <col min="15614" max="15614" width="8.7109375" style="398" bestFit="1" customWidth="1"/>
    <col min="15615" max="15615" width="73.7109375" style="398" bestFit="1" customWidth="1"/>
    <col min="15616" max="15616" width="9.7109375" style="398" bestFit="1" customWidth="1"/>
    <col min="15617" max="15617" width="14.7109375" style="398" bestFit="1" customWidth="1"/>
    <col min="15618" max="15619" width="12.7109375" style="398" customWidth="1"/>
    <col min="15620" max="15869" width="9.140625" style="398"/>
    <col min="15870" max="15870" width="8.7109375" style="398" bestFit="1" customWidth="1"/>
    <col min="15871" max="15871" width="73.7109375" style="398" bestFit="1" customWidth="1"/>
    <col min="15872" max="15872" width="9.7109375" style="398" bestFit="1" customWidth="1"/>
    <col min="15873" max="15873" width="14.7109375" style="398" bestFit="1" customWidth="1"/>
    <col min="15874" max="15875" width="12.7109375" style="398" customWidth="1"/>
    <col min="15876" max="16125" width="9.140625" style="398"/>
    <col min="16126" max="16126" width="8.7109375" style="398" bestFit="1" customWidth="1"/>
    <col min="16127" max="16127" width="73.7109375" style="398" bestFit="1" customWidth="1"/>
    <col min="16128" max="16128" width="9.7109375" style="398" bestFit="1" customWidth="1"/>
    <col min="16129" max="16129" width="14.7109375" style="398" bestFit="1" customWidth="1"/>
    <col min="16130" max="16131" width="12.7109375" style="398" customWidth="1"/>
    <col min="16132" max="16381" width="9.140625" style="398"/>
    <col min="16382" max="16384" width="9.28515625" style="398" customWidth="1"/>
  </cols>
  <sheetData>
    <row r="1" spans="1:6">
      <c r="A1" s="2343" t="s">
        <v>1513</v>
      </c>
      <c r="B1" s="2343"/>
      <c r="C1" s="2343"/>
      <c r="D1" s="2343"/>
      <c r="E1" s="2343"/>
      <c r="F1" s="2343"/>
    </row>
    <row r="2" spans="1:6" ht="22.7" customHeight="1"/>
    <row r="3" spans="1:6">
      <c r="A3" s="590" t="s">
        <v>6</v>
      </c>
      <c r="B3" s="591">
        <v>0</v>
      </c>
    </row>
    <row r="4" spans="1:6" ht="9" customHeight="1"/>
    <row r="5" spans="1:6" ht="30">
      <c r="A5" s="592" t="s">
        <v>1514</v>
      </c>
      <c r="B5" s="592" t="s">
        <v>4</v>
      </c>
      <c r="C5" s="593" t="s">
        <v>5021</v>
      </c>
      <c r="D5" s="592" t="s">
        <v>1232</v>
      </c>
      <c r="E5" s="594" t="s">
        <v>5022</v>
      </c>
      <c r="F5" s="594" t="s">
        <v>11</v>
      </c>
    </row>
    <row r="6" spans="1:6" ht="15" customHeight="1">
      <c r="A6" s="2344" t="s">
        <v>1515</v>
      </c>
      <c r="B6" s="2344"/>
      <c r="C6" s="2344"/>
      <c r="D6" s="2344"/>
      <c r="E6" s="2344"/>
      <c r="F6" s="2344"/>
    </row>
    <row r="7" spans="1:6">
      <c r="A7" s="769" t="s">
        <v>1516</v>
      </c>
      <c r="B7" s="686" t="s">
        <v>5023</v>
      </c>
      <c r="C7" s="600">
        <v>15</v>
      </c>
      <c r="D7" s="600">
        <v>16</v>
      </c>
      <c r="E7" s="653">
        <v>125</v>
      </c>
      <c r="F7" s="770">
        <f>E7-E7*$B$3/100</f>
        <v>125</v>
      </c>
    </row>
    <row r="8" spans="1:6">
      <c r="A8" s="769" t="s">
        <v>1517</v>
      </c>
      <c r="B8" s="686" t="s">
        <v>5024</v>
      </c>
      <c r="C8" s="600">
        <v>20</v>
      </c>
      <c r="D8" s="600">
        <v>16</v>
      </c>
      <c r="E8" s="770">
        <v>218.8</v>
      </c>
      <c r="F8" s="770">
        <f t="shared" ref="F8:F38" si="0">E8-E8*$B$3/100</f>
        <v>218.8</v>
      </c>
    </row>
    <row r="9" spans="1:6">
      <c r="A9" s="769" t="s">
        <v>1518</v>
      </c>
      <c r="B9" s="686" t="s">
        <v>5025</v>
      </c>
      <c r="C9" s="600">
        <v>25</v>
      </c>
      <c r="D9" s="600">
        <v>16</v>
      </c>
      <c r="E9" s="770">
        <v>248.8</v>
      </c>
      <c r="F9" s="770">
        <f t="shared" si="0"/>
        <v>248.8</v>
      </c>
    </row>
    <row r="10" spans="1:6">
      <c r="A10" s="769" t="s">
        <v>1519</v>
      </c>
      <c r="B10" s="686" t="s">
        <v>5026</v>
      </c>
      <c r="C10" s="600">
        <v>32</v>
      </c>
      <c r="D10" s="600">
        <v>16</v>
      </c>
      <c r="E10" s="770">
        <v>372.8</v>
      </c>
      <c r="F10" s="770">
        <f t="shared" si="0"/>
        <v>372.8</v>
      </c>
    </row>
    <row r="11" spans="1:6">
      <c r="A11" s="769" t="s">
        <v>1520</v>
      </c>
      <c r="B11" s="686" t="s">
        <v>5027</v>
      </c>
      <c r="C11" s="600">
        <v>40</v>
      </c>
      <c r="D11" s="600">
        <v>16</v>
      </c>
      <c r="E11" s="770">
        <v>384.7</v>
      </c>
      <c r="F11" s="770">
        <f t="shared" si="0"/>
        <v>384.7</v>
      </c>
    </row>
    <row r="12" spans="1:6">
      <c r="A12" s="769" t="s">
        <v>1521</v>
      </c>
      <c r="B12" s="686" t="s">
        <v>5028</v>
      </c>
      <c r="C12" s="600">
        <v>50</v>
      </c>
      <c r="D12" s="600">
        <v>16</v>
      </c>
      <c r="E12" s="770">
        <v>511.3</v>
      </c>
      <c r="F12" s="770">
        <f t="shared" si="0"/>
        <v>511.3</v>
      </c>
    </row>
    <row r="13" spans="1:6">
      <c r="A13" s="769" t="s">
        <v>1522</v>
      </c>
      <c r="B13" s="686" t="s">
        <v>5029</v>
      </c>
      <c r="C13" s="600">
        <v>65</v>
      </c>
      <c r="D13" s="600">
        <v>16</v>
      </c>
      <c r="E13" s="770">
        <v>616</v>
      </c>
      <c r="F13" s="770">
        <f t="shared" si="0"/>
        <v>616</v>
      </c>
    </row>
    <row r="14" spans="1:6">
      <c r="A14" s="769" t="s">
        <v>1524</v>
      </c>
      <c r="B14" s="686" t="s">
        <v>5030</v>
      </c>
      <c r="C14" s="600">
        <v>80</v>
      </c>
      <c r="D14" s="600">
        <v>16</v>
      </c>
      <c r="E14" s="770">
        <v>764.4</v>
      </c>
      <c r="F14" s="770">
        <f t="shared" si="0"/>
        <v>764.4</v>
      </c>
    </row>
    <row r="15" spans="1:6">
      <c r="A15" s="769" t="s">
        <v>1526</v>
      </c>
      <c r="B15" s="686" t="s">
        <v>5031</v>
      </c>
      <c r="C15" s="600">
        <v>100</v>
      </c>
      <c r="D15" s="600">
        <v>16</v>
      </c>
      <c r="E15" s="770">
        <v>958</v>
      </c>
      <c r="F15" s="770">
        <f t="shared" si="0"/>
        <v>958</v>
      </c>
    </row>
    <row r="16" spans="1:6">
      <c r="A16" s="769" t="s">
        <v>1528</v>
      </c>
      <c r="B16" s="686" t="s">
        <v>5032</v>
      </c>
      <c r="C16" s="600">
        <v>125</v>
      </c>
      <c r="D16" s="600">
        <v>16</v>
      </c>
      <c r="E16" s="770">
        <v>1268.2</v>
      </c>
      <c r="F16" s="770">
        <f t="shared" si="0"/>
        <v>1268.2</v>
      </c>
    </row>
    <row r="17" spans="1:6">
      <c r="A17" s="769" t="s">
        <v>1530</v>
      </c>
      <c r="B17" s="686" t="s">
        <v>5033</v>
      </c>
      <c r="C17" s="600">
        <v>150</v>
      </c>
      <c r="D17" s="600">
        <v>16</v>
      </c>
      <c r="E17" s="770">
        <v>1710</v>
      </c>
      <c r="F17" s="770">
        <f t="shared" si="0"/>
        <v>1710</v>
      </c>
    </row>
    <row r="18" spans="1:6">
      <c r="A18" s="769" t="s">
        <v>1532</v>
      </c>
      <c r="B18" s="686" t="s">
        <v>5034</v>
      </c>
      <c r="C18" s="600">
        <v>200</v>
      </c>
      <c r="D18" s="600">
        <v>16</v>
      </c>
      <c r="E18" s="770">
        <v>2530.6999999999998</v>
      </c>
      <c r="F18" s="770">
        <f t="shared" si="0"/>
        <v>2530.6999999999998</v>
      </c>
    </row>
    <row r="19" spans="1:6">
      <c r="A19" s="769" t="s">
        <v>1534</v>
      </c>
      <c r="B19" s="686" t="s">
        <v>5035</v>
      </c>
      <c r="C19" s="600">
        <v>250</v>
      </c>
      <c r="D19" s="600">
        <v>16</v>
      </c>
      <c r="E19" s="770">
        <v>3929.4</v>
      </c>
      <c r="F19" s="770">
        <f t="shared" si="0"/>
        <v>3929.4</v>
      </c>
    </row>
    <row r="20" spans="1:6">
      <c r="A20" s="769" t="s">
        <v>5036</v>
      </c>
      <c r="B20" s="686" t="s">
        <v>5037</v>
      </c>
      <c r="C20" s="600">
        <v>300</v>
      </c>
      <c r="D20" s="600">
        <v>16</v>
      </c>
      <c r="E20" s="770">
        <v>4910.5</v>
      </c>
      <c r="F20" s="770">
        <f t="shared" si="0"/>
        <v>4910.5</v>
      </c>
    </row>
    <row r="21" spans="1:6">
      <c r="A21" s="565" t="s">
        <v>5038</v>
      </c>
      <c r="B21" s="686" t="s">
        <v>5039</v>
      </c>
      <c r="C21" s="600">
        <v>400</v>
      </c>
      <c r="D21" s="600">
        <v>16</v>
      </c>
      <c r="E21" s="770">
        <v>12372.7</v>
      </c>
      <c r="F21" s="770">
        <f t="shared" si="0"/>
        <v>12372.7</v>
      </c>
    </row>
    <row r="22" spans="1:6">
      <c r="A22" s="565" t="s">
        <v>5040</v>
      </c>
      <c r="B22" s="686" t="s">
        <v>5041</v>
      </c>
      <c r="C22" s="600">
        <v>500</v>
      </c>
      <c r="D22" s="600">
        <v>16</v>
      </c>
      <c r="E22" s="770">
        <v>20521.2</v>
      </c>
      <c r="F22" s="770">
        <f t="shared" si="0"/>
        <v>20521.2</v>
      </c>
    </row>
    <row r="23" spans="1:6">
      <c r="A23" s="565" t="s">
        <v>5042</v>
      </c>
      <c r="B23" s="686" t="s">
        <v>5043</v>
      </c>
      <c r="C23" s="600">
        <v>600</v>
      </c>
      <c r="D23" s="600">
        <v>16</v>
      </c>
      <c r="E23" s="770">
        <v>29808.7</v>
      </c>
      <c r="F23" s="770">
        <f t="shared" si="0"/>
        <v>29808.7</v>
      </c>
    </row>
    <row r="24" spans="1:6">
      <c r="A24" s="595"/>
      <c r="B24" s="595"/>
      <c r="C24" s="595"/>
      <c r="D24" s="595"/>
      <c r="E24" s="595"/>
      <c r="F24" s="605"/>
    </row>
    <row r="25" spans="1:6">
      <c r="A25" s="769" t="s">
        <v>5044</v>
      </c>
      <c r="B25" s="686" t="s">
        <v>5045</v>
      </c>
      <c r="C25" s="600">
        <v>15</v>
      </c>
      <c r="D25" s="687">
        <v>25</v>
      </c>
      <c r="E25" s="653">
        <v>188.2</v>
      </c>
      <c r="F25" s="770">
        <f t="shared" si="0"/>
        <v>188.2</v>
      </c>
    </row>
    <row r="26" spans="1:6">
      <c r="A26" s="769" t="s">
        <v>5046</v>
      </c>
      <c r="B26" s="686" t="s">
        <v>5047</v>
      </c>
      <c r="C26" s="600">
        <v>20</v>
      </c>
      <c r="D26" s="687">
        <v>25</v>
      </c>
      <c r="E26" s="653">
        <v>229.9</v>
      </c>
      <c r="F26" s="770">
        <f t="shared" si="0"/>
        <v>229.9</v>
      </c>
    </row>
    <row r="27" spans="1:6" ht="15" customHeight="1">
      <c r="A27" s="769" t="s">
        <v>5048</v>
      </c>
      <c r="B27" s="686" t="s">
        <v>5049</v>
      </c>
      <c r="C27" s="600">
        <v>25</v>
      </c>
      <c r="D27" s="687">
        <v>25</v>
      </c>
      <c r="E27" s="653">
        <v>289.10000000000002</v>
      </c>
      <c r="F27" s="770">
        <f t="shared" si="0"/>
        <v>289.10000000000002</v>
      </c>
    </row>
    <row r="28" spans="1:6" ht="15" customHeight="1">
      <c r="A28" s="769" t="s">
        <v>5050</v>
      </c>
      <c r="B28" s="686" t="s">
        <v>5051</v>
      </c>
      <c r="C28" s="600">
        <v>32</v>
      </c>
      <c r="D28" s="687">
        <v>25</v>
      </c>
      <c r="E28" s="653">
        <v>421.1</v>
      </c>
      <c r="F28" s="770">
        <f t="shared" si="0"/>
        <v>421.1</v>
      </c>
    </row>
    <row r="29" spans="1:6">
      <c r="A29" s="769" t="s">
        <v>5052</v>
      </c>
      <c r="B29" s="686" t="s">
        <v>5053</v>
      </c>
      <c r="C29" s="600">
        <v>40</v>
      </c>
      <c r="D29" s="687">
        <v>25</v>
      </c>
      <c r="E29" s="653">
        <v>479.5</v>
      </c>
      <c r="F29" s="770">
        <f t="shared" si="0"/>
        <v>479.5</v>
      </c>
    </row>
    <row r="30" spans="1:6">
      <c r="A30" s="769" t="s">
        <v>5054</v>
      </c>
      <c r="B30" s="686" t="s">
        <v>5055</v>
      </c>
      <c r="C30" s="600">
        <v>50</v>
      </c>
      <c r="D30" s="687">
        <v>25</v>
      </c>
      <c r="E30" s="653">
        <v>720.1</v>
      </c>
      <c r="F30" s="770">
        <f t="shared" si="0"/>
        <v>720.1</v>
      </c>
    </row>
    <row r="31" spans="1:6">
      <c r="A31" s="769" t="s">
        <v>1523</v>
      </c>
      <c r="B31" s="686" t="s">
        <v>5056</v>
      </c>
      <c r="C31" s="600">
        <v>65</v>
      </c>
      <c r="D31" s="687">
        <v>25</v>
      </c>
      <c r="E31" s="653">
        <v>679.6</v>
      </c>
      <c r="F31" s="770">
        <f t="shared" si="0"/>
        <v>679.6</v>
      </c>
    </row>
    <row r="32" spans="1:6">
      <c r="A32" s="769" t="s">
        <v>1525</v>
      </c>
      <c r="B32" s="686" t="s">
        <v>5057</v>
      </c>
      <c r="C32" s="600">
        <v>80</v>
      </c>
      <c r="D32" s="687">
        <v>25</v>
      </c>
      <c r="E32" s="653">
        <v>893.3</v>
      </c>
      <c r="F32" s="770">
        <f t="shared" si="0"/>
        <v>893.3</v>
      </c>
    </row>
    <row r="33" spans="1:6">
      <c r="A33" s="769" t="s">
        <v>1527</v>
      </c>
      <c r="B33" s="686" t="s">
        <v>5058</v>
      </c>
      <c r="C33" s="600">
        <v>100</v>
      </c>
      <c r="D33" s="687">
        <v>25</v>
      </c>
      <c r="E33" s="653">
        <v>1427</v>
      </c>
      <c r="F33" s="770">
        <f t="shared" si="0"/>
        <v>1427</v>
      </c>
    </row>
    <row r="34" spans="1:6">
      <c r="A34" s="769" t="s">
        <v>1529</v>
      </c>
      <c r="B34" s="686" t="s">
        <v>5059</v>
      </c>
      <c r="C34" s="600">
        <v>125</v>
      </c>
      <c r="D34" s="687">
        <v>25</v>
      </c>
      <c r="E34" s="653">
        <v>2345.6</v>
      </c>
      <c r="F34" s="770">
        <f t="shared" si="0"/>
        <v>2345.6</v>
      </c>
    </row>
    <row r="35" spans="1:6">
      <c r="A35" s="769" t="s">
        <v>1531</v>
      </c>
      <c r="B35" s="686" t="s">
        <v>5060</v>
      </c>
      <c r="C35" s="600">
        <v>150</v>
      </c>
      <c r="D35" s="687">
        <v>25</v>
      </c>
      <c r="E35" s="653">
        <v>2472.8000000000002</v>
      </c>
      <c r="F35" s="770">
        <f t="shared" si="0"/>
        <v>2472.8000000000002</v>
      </c>
    </row>
    <row r="36" spans="1:6">
      <c r="A36" s="769" t="s">
        <v>1533</v>
      </c>
      <c r="B36" s="686" t="s">
        <v>5061</v>
      </c>
      <c r="C36" s="600">
        <v>200</v>
      </c>
      <c r="D36" s="687">
        <v>25</v>
      </c>
      <c r="E36" s="653">
        <v>3711.8</v>
      </c>
      <c r="F36" s="770">
        <f t="shared" si="0"/>
        <v>3711.8</v>
      </c>
    </row>
    <row r="37" spans="1:6">
      <c r="A37" s="565" t="s">
        <v>5062</v>
      </c>
      <c r="B37" s="686" t="s">
        <v>5063</v>
      </c>
      <c r="C37" s="600">
        <v>250</v>
      </c>
      <c r="D37" s="687">
        <v>25</v>
      </c>
      <c r="E37" s="653">
        <v>10344.799999999999</v>
      </c>
      <c r="F37" s="770">
        <f t="shared" si="0"/>
        <v>10344.799999999999</v>
      </c>
    </row>
    <row r="38" spans="1:6">
      <c r="A38" s="565" t="s">
        <v>5064</v>
      </c>
      <c r="B38" s="686" t="s">
        <v>5065</v>
      </c>
      <c r="C38" s="600">
        <v>300</v>
      </c>
      <c r="D38" s="687">
        <v>25</v>
      </c>
      <c r="E38" s="653">
        <v>14815</v>
      </c>
      <c r="F38" s="770">
        <f t="shared" si="0"/>
        <v>14815</v>
      </c>
    </row>
    <row r="39" spans="1:6">
      <c r="A39" s="2340" t="s">
        <v>1535</v>
      </c>
      <c r="B39" s="2340"/>
      <c r="C39" s="2340"/>
      <c r="D39" s="2340"/>
      <c r="E39" s="2340"/>
      <c r="F39" s="2340"/>
    </row>
    <row r="40" spans="1:6" s="596" customFormat="1" ht="30">
      <c r="A40" s="592" t="s">
        <v>1514</v>
      </c>
      <c r="B40" s="592" t="s">
        <v>4</v>
      </c>
      <c r="C40" s="593" t="s">
        <v>5021</v>
      </c>
      <c r="D40" s="592" t="s">
        <v>1232</v>
      </c>
      <c r="E40" s="594" t="s">
        <v>5022</v>
      </c>
      <c r="F40" s="594" t="s">
        <v>11</v>
      </c>
    </row>
    <row r="41" spans="1:6" s="596" customFormat="1">
      <c r="A41" s="769" t="s">
        <v>1536</v>
      </c>
      <c r="B41" s="686" t="s">
        <v>5066</v>
      </c>
      <c r="C41" s="600">
        <v>15</v>
      </c>
      <c r="D41" s="687" t="s">
        <v>1537</v>
      </c>
      <c r="E41" s="653" t="s">
        <v>5067</v>
      </c>
      <c r="F41" s="770" t="e">
        <f t="shared" ref="F41:F54" si="1">E41-E41*$B$3/100</f>
        <v>#VALUE!</v>
      </c>
    </row>
    <row r="42" spans="1:6" s="596" customFormat="1">
      <c r="A42" s="769" t="s">
        <v>1538</v>
      </c>
      <c r="B42" s="686" t="s">
        <v>5068</v>
      </c>
      <c r="C42" s="600">
        <v>20</v>
      </c>
      <c r="D42" s="687" t="s">
        <v>1537</v>
      </c>
      <c r="E42" s="653" t="s">
        <v>5069</v>
      </c>
      <c r="F42" s="770" t="e">
        <f t="shared" si="1"/>
        <v>#VALUE!</v>
      </c>
    </row>
    <row r="43" spans="1:6" s="596" customFormat="1">
      <c r="A43" s="769" t="s">
        <v>1539</v>
      </c>
      <c r="B43" s="686" t="s">
        <v>5070</v>
      </c>
      <c r="C43" s="600">
        <v>25</v>
      </c>
      <c r="D43" s="687" t="s">
        <v>1537</v>
      </c>
      <c r="E43" s="653" t="s">
        <v>5071</v>
      </c>
      <c r="F43" s="770" t="e">
        <f t="shared" si="1"/>
        <v>#VALUE!</v>
      </c>
    </row>
    <row r="44" spans="1:6" s="596" customFormat="1">
      <c r="A44" s="769" t="s">
        <v>1540</v>
      </c>
      <c r="B44" s="686" t="s">
        <v>5072</v>
      </c>
      <c r="C44" s="600">
        <v>32</v>
      </c>
      <c r="D44" s="687" t="s">
        <v>1537</v>
      </c>
      <c r="E44" s="653" t="s">
        <v>5073</v>
      </c>
      <c r="F44" s="770" t="e">
        <f t="shared" si="1"/>
        <v>#VALUE!</v>
      </c>
    </row>
    <row r="45" spans="1:6" s="596" customFormat="1">
      <c r="A45" s="769" t="s">
        <v>1541</v>
      </c>
      <c r="B45" s="686" t="s">
        <v>5074</v>
      </c>
      <c r="C45" s="600">
        <v>40</v>
      </c>
      <c r="D45" s="687" t="s">
        <v>1537</v>
      </c>
      <c r="E45" s="653" t="s">
        <v>5075</v>
      </c>
      <c r="F45" s="770" t="e">
        <f t="shared" si="1"/>
        <v>#VALUE!</v>
      </c>
    </row>
    <row r="46" spans="1:6" s="596" customFormat="1">
      <c r="A46" s="769" t="s">
        <v>1542</v>
      </c>
      <c r="B46" s="686" t="s">
        <v>5076</v>
      </c>
      <c r="C46" s="600">
        <v>50</v>
      </c>
      <c r="D46" s="687" t="s">
        <v>1537</v>
      </c>
      <c r="E46" s="653" t="s">
        <v>892</v>
      </c>
      <c r="F46" s="770">
        <f t="shared" si="1"/>
        <v>7</v>
      </c>
    </row>
    <row r="47" spans="1:6" s="596" customFormat="1">
      <c r="A47" s="769" t="s">
        <v>1543</v>
      </c>
      <c r="B47" s="686" t="s">
        <v>5077</v>
      </c>
      <c r="C47" s="600">
        <v>65</v>
      </c>
      <c r="D47" s="687" t="s">
        <v>1537</v>
      </c>
      <c r="E47" s="653" t="s">
        <v>5078</v>
      </c>
      <c r="F47" s="770" t="e">
        <f t="shared" si="1"/>
        <v>#VALUE!</v>
      </c>
    </row>
    <row r="48" spans="1:6" s="596" customFormat="1">
      <c r="A48" s="769" t="s">
        <v>1544</v>
      </c>
      <c r="B48" s="686" t="s">
        <v>5079</v>
      </c>
      <c r="C48" s="600">
        <v>80</v>
      </c>
      <c r="D48" s="687" t="s">
        <v>1537</v>
      </c>
      <c r="E48" s="653" t="s">
        <v>5080</v>
      </c>
      <c r="F48" s="770" t="e">
        <f t="shared" si="1"/>
        <v>#VALUE!</v>
      </c>
    </row>
    <row r="49" spans="1:6" s="596" customFormat="1">
      <c r="A49" s="769" t="s">
        <v>1545</v>
      </c>
      <c r="B49" s="686" t="s">
        <v>5081</v>
      </c>
      <c r="C49" s="600">
        <v>100</v>
      </c>
      <c r="D49" s="687" t="s">
        <v>1546</v>
      </c>
      <c r="E49" s="653" t="s">
        <v>5082</v>
      </c>
      <c r="F49" s="770" t="e">
        <f t="shared" si="1"/>
        <v>#VALUE!</v>
      </c>
    </row>
    <row r="50" spans="1:6" s="596" customFormat="1">
      <c r="A50" s="769" t="s">
        <v>1547</v>
      </c>
      <c r="B50" s="686" t="s">
        <v>5083</v>
      </c>
      <c r="C50" s="600">
        <v>125</v>
      </c>
      <c r="D50" s="687" t="s">
        <v>1546</v>
      </c>
      <c r="E50" s="653" t="s">
        <v>338</v>
      </c>
      <c r="F50" s="770" t="e">
        <f t="shared" si="1"/>
        <v>#VALUE!</v>
      </c>
    </row>
    <row r="51" spans="1:6" s="596" customFormat="1">
      <c r="A51" s="769" t="s">
        <v>1548</v>
      </c>
      <c r="B51" s="686" t="s">
        <v>5084</v>
      </c>
      <c r="C51" s="600">
        <v>150</v>
      </c>
      <c r="D51" s="687" t="s">
        <v>1546</v>
      </c>
      <c r="E51" s="653" t="s">
        <v>5085</v>
      </c>
      <c r="F51" s="770" t="e">
        <f t="shared" si="1"/>
        <v>#VALUE!</v>
      </c>
    </row>
    <row r="52" spans="1:6" s="596" customFormat="1">
      <c r="A52" s="769" t="s">
        <v>1549</v>
      </c>
      <c r="B52" s="686" t="s">
        <v>5086</v>
      </c>
      <c r="C52" s="600">
        <v>200</v>
      </c>
      <c r="D52" s="687" t="s">
        <v>1546</v>
      </c>
      <c r="E52" s="653" t="s">
        <v>5087</v>
      </c>
      <c r="F52" s="770" t="e">
        <f t="shared" si="1"/>
        <v>#VALUE!</v>
      </c>
    </row>
    <row r="53" spans="1:6" s="596" customFormat="1">
      <c r="A53" s="769" t="s">
        <v>1550</v>
      </c>
      <c r="B53" s="686" t="s">
        <v>5088</v>
      </c>
      <c r="C53" s="600">
        <v>250</v>
      </c>
      <c r="D53" s="687" t="s">
        <v>1546</v>
      </c>
      <c r="E53" s="653" t="s">
        <v>5089</v>
      </c>
      <c r="F53" s="770" t="e">
        <f t="shared" si="1"/>
        <v>#VALUE!</v>
      </c>
    </row>
    <row r="54" spans="1:6" s="596" customFormat="1">
      <c r="A54" s="769" t="s">
        <v>5090</v>
      </c>
      <c r="B54" s="686" t="s">
        <v>5091</v>
      </c>
      <c r="C54" s="600">
        <v>300</v>
      </c>
      <c r="D54" s="687">
        <v>10</v>
      </c>
      <c r="E54" s="653" t="s">
        <v>5092</v>
      </c>
      <c r="F54" s="770" t="e">
        <f t="shared" si="1"/>
        <v>#VALUE!</v>
      </c>
    </row>
    <row r="55" spans="1:6" ht="30">
      <c r="A55" s="2341" t="s">
        <v>1551</v>
      </c>
      <c r="B55" s="2342"/>
      <c r="C55" s="597" t="s">
        <v>24</v>
      </c>
      <c r="D55" s="597" t="s">
        <v>1552</v>
      </c>
      <c r="E55" s="597" t="s">
        <v>1553</v>
      </c>
      <c r="F55" s="598" t="s">
        <v>1554</v>
      </c>
    </row>
    <row r="56" spans="1:6">
      <c r="A56" s="599" t="s">
        <v>1555</v>
      </c>
      <c r="B56" s="599" t="s">
        <v>1556</v>
      </c>
      <c r="C56" s="600" t="s">
        <v>1557</v>
      </c>
      <c r="D56" s="601">
        <v>1</v>
      </c>
      <c r="E56" s="601">
        <v>8</v>
      </c>
      <c r="F56" s="768">
        <v>328.6</v>
      </c>
    </row>
    <row r="57" spans="1:6">
      <c r="A57" s="599" t="s">
        <v>1558</v>
      </c>
      <c r="B57" s="599" t="s">
        <v>1559</v>
      </c>
      <c r="C57" s="600" t="s">
        <v>1560</v>
      </c>
      <c r="D57" s="601">
        <v>1</v>
      </c>
      <c r="E57" s="601">
        <v>7</v>
      </c>
      <c r="F57" s="768">
        <v>328.6</v>
      </c>
    </row>
    <row r="58" spans="1:6">
      <c r="A58" s="599" t="s">
        <v>1561</v>
      </c>
      <c r="B58" s="599" t="s">
        <v>1562</v>
      </c>
      <c r="C58" s="600" t="s">
        <v>1563</v>
      </c>
      <c r="D58" s="601">
        <v>1</v>
      </c>
      <c r="E58" s="601">
        <v>7</v>
      </c>
      <c r="F58" s="768">
        <v>328.6</v>
      </c>
    </row>
    <row r="59" spans="1:6">
      <c r="A59" s="599" t="s">
        <v>1564</v>
      </c>
      <c r="B59" s="599" t="s">
        <v>1565</v>
      </c>
      <c r="C59" s="600" t="s">
        <v>1566</v>
      </c>
      <c r="D59" s="601">
        <v>1</v>
      </c>
      <c r="E59" s="601">
        <v>4</v>
      </c>
      <c r="F59" s="768">
        <v>404.9</v>
      </c>
    </row>
    <row r="60" spans="1:6">
      <c r="A60" s="599" t="s">
        <v>1567</v>
      </c>
      <c r="B60" s="599" t="s">
        <v>1568</v>
      </c>
      <c r="C60" s="600" t="s">
        <v>1569</v>
      </c>
      <c r="D60" s="601">
        <v>1</v>
      </c>
      <c r="E60" s="601">
        <v>2</v>
      </c>
      <c r="F60" s="768">
        <v>388.6</v>
      </c>
    </row>
    <row r="61" spans="1:6">
      <c r="A61" s="599" t="s">
        <v>1570</v>
      </c>
      <c r="B61" s="599" t="s">
        <v>1571</v>
      </c>
      <c r="C61" s="600" t="s">
        <v>1572</v>
      </c>
      <c r="D61" s="601">
        <v>1</v>
      </c>
      <c r="E61" s="601">
        <v>2</v>
      </c>
      <c r="F61" s="768">
        <v>386.8</v>
      </c>
    </row>
    <row r="62" spans="1:6" ht="30">
      <c r="A62" s="2341" t="s">
        <v>1573</v>
      </c>
      <c r="B62" s="2342"/>
      <c r="C62" s="597" t="s">
        <v>24</v>
      </c>
      <c r="D62" s="597" t="s">
        <v>1552</v>
      </c>
      <c r="E62" s="597" t="s">
        <v>1574</v>
      </c>
      <c r="F62" s="598" t="s">
        <v>1554</v>
      </c>
    </row>
    <row r="63" spans="1:6">
      <c r="A63" s="599" t="s">
        <v>1575</v>
      </c>
      <c r="B63" s="599" t="s">
        <v>1576</v>
      </c>
      <c r="C63" s="600" t="s">
        <v>1577</v>
      </c>
      <c r="D63" s="601">
        <v>1</v>
      </c>
      <c r="E63" s="601">
        <v>62</v>
      </c>
      <c r="F63" s="768">
        <v>405.6</v>
      </c>
    </row>
    <row r="64" spans="1:6">
      <c r="A64" s="599" t="s">
        <v>1578</v>
      </c>
      <c r="B64" s="599" t="s">
        <v>1579</v>
      </c>
      <c r="C64" s="600" t="s">
        <v>1580</v>
      </c>
      <c r="D64" s="601">
        <v>1</v>
      </c>
      <c r="E64" s="601">
        <v>26</v>
      </c>
      <c r="F64" s="768">
        <v>391.1</v>
      </c>
    </row>
    <row r="65" spans="1:6">
      <c r="A65" s="599" t="s">
        <v>1581</v>
      </c>
      <c r="B65" s="599" t="s">
        <v>1582</v>
      </c>
      <c r="C65" s="600" t="s">
        <v>1583</v>
      </c>
      <c r="D65" s="601">
        <v>1</v>
      </c>
      <c r="E65" s="601">
        <v>14</v>
      </c>
      <c r="F65" s="768">
        <v>445.3</v>
      </c>
    </row>
    <row r="66" spans="1:6">
      <c r="A66" s="599" t="s">
        <v>1584</v>
      </c>
      <c r="B66" s="599" t="s">
        <v>1585</v>
      </c>
      <c r="C66" s="600" t="s">
        <v>1586</v>
      </c>
      <c r="D66" s="601">
        <v>1</v>
      </c>
      <c r="E66" s="601">
        <v>8</v>
      </c>
      <c r="F66" s="768">
        <v>461.4</v>
      </c>
    </row>
    <row r="67" spans="1:6" ht="30">
      <c r="A67" s="2341" t="s">
        <v>1587</v>
      </c>
      <c r="B67" s="2342"/>
      <c r="C67" s="597" t="s">
        <v>24</v>
      </c>
      <c r="D67" s="597" t="s">
        <v>1588</v>
      </c>
      <c r="E67" s="597" t="s">
        <v>1589</v>
      </c>
      <c r="F67" s="598" t="s">
        <v>1590</v>
      </c>
    </row>
    <row r="68" spans="1:6">
      <c r="A68" s="599" t="s">
        <v>1591</v>
      </c>
      <c r="B68" s="599" t="s">
        <v>1592</v>
      </c>
      <c r="C68" s="600" t="s">
        <v>1593</v>
      </c>
      <c r="D68" s="601">
        <v>1</v>
      </c>
      <c r="E68" s="602">
        <v>0.56799999999999995</v>
      </c>
      <c r="F68" s="768" t="s">
        <v>5093</v>
      </c>
    </row>
    <row r="69" spans="1:6">
      <c r="A69" s="599" t="s">
        <v>1594</v>
      </c>
      <c r="B69" s="599" t="s">
        <v>1595</v>
      </c>
      <c r="C69" s="600" t="s">
        <v>1596</v>
      </c>
      <c r="D69" s="601">
        <v>1</v>
      </c>
      <c r="E69" s="601">
        <v>1.06</v>
      </c>
      <c r="F69" s="768" t="s">
        <v>5094</v>
      </c>
    </row>
    <row r="70" spans="1:6">
      <c r="A70" s="599" t="s">
        <v>1597</v>
      </c>
      <c r="B70" s="599" t="s">
        <v>1598</v>
      </c>
      <c r="C70" s="600" t="s">
        <v>1599</v>
      </c>
      <c r="D70" s="601">
        <v>1</v>
      </c>
      <c r="E70" s="601">
        <v>1.75</v>
      </c>
      <c r="F70" s="768" t="s">
        <v>5095</v>
      </c>
    </row>
    <row r="71" spans="1:6">
      <c r="A71" s="599" t="s">
        <v>1600</v>
      </c>
      <c r="B71" s="599" t="s">
        <v>1601</v>
      </c>
      <c r="C71" s="600" t="s">
        <v>1602</v>
      </c>
      <c r="D71" s="601">
        <v>1</v>
      </c>
      <c r="E71" s="601">
        <v>2.58</v>
      </c>
      <c r="F71" s="768" t="s">
        <v>5096</v>
      </c>
    </row>
    <row r="73" spans="1:6" ht="15.75">
      <c r="A73" s="603" t="s">
        <v>1855</v>
      </c>
    </row>
  </sheetData>
  <mergeCells count="6">
    <mergeCell ref="A39:F39"/>
    <mergeCell ref="A55:B55"/>
    <mergeCell ref="A62:B62"/>
    <mergeCell ref="A67:B67"/>
    <mergeCell ref="A1:F1"/>
    <mergeCell ref="A6:F6"/>
  </mergeCells>
  <pageMargins left="0.7" right="0.7" top="0.75" bottom="0.75" header="0.3" footer="0.3"/>
  <pageSetup paperSize="9" orientation="portrait" horizontalDpi="90" verticalDpi="90"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86">
    <tabColor rgb="FFFF0000"/>
  </sheetPr>
  <dimension ref="A1:G49"/>
  <sheetViews>
    <sheetView zoomScale="70" zoomScaleNormal="70" workbookViewId="0">
      <selection sqref="A1:G1"/>
    </sheetView>
  </sheetViews>
  <sheetFormatPr defaultColWidth="9.28515625" defaultRowHeight="12.75"/>
  <cols>
    <col min="1" max="1" width="19.140625" style="203" customWidth="1"/>
    <col min="2" max="2" width="14" style="203" customWidth="1"/>
    <col min="3" max="3" width="22.5703125" style="203" customWidth="1"/>
    <col min="4" max="4" width="64.7109375" style="203" customWidth="1"/>
    <col min="5" max="5" width="40.140625" style="203" customWidth="1"/>
    <col min="6" max="6" width="15.85546875" style="241" customWidth="1"/>
    <col min="7" max="7" width="14.140625" style="531" customWidth="1"/>
    <col min="8" max="16384" width="9.28515625" style="203"/>
  </cols>
  <sheetData>
    <row r="1" spans="1:7" ht="27" customHeight="1">
      <c r="A1" s="2347" t="s">
        <v>1157</v>
      </c>
      <c r="B1" s="2347"/>
      <c r="C1" s="2347"/>
      <c r="D1" s="2347"/>
      <c r="E1" s="2347"/>
      <c r="F1" s="2347"/>
      <c r="G1" s="2347"/>
    </row>
    <row r="3" spans="1:7">
      <c r="F3" s="203"/>
      <c r="G3" s="530"/>
    </row>
    <row r="4" spans="1:7">
      <c r="F4" s="203"/>
      <c r="G4" s="530"/>
    </row>
    <row r="5" spans="1:7">
      <c r="F5" s="203"/>
      <c r="G5" s="530"/>
    </row>
    <row r="6" spans="1:7">
      <c r="F6" s="203"/>
      <c r="G6" s="530"/>
    </row>
    <row r="7" spans="1:7" s="202" customFormat="1" ht="28.5">
      <c r="A7" s="334" t="s">
        <v>19</v>
      </c>
      <c r="B7" s="334" t="s">
        <v>23</v>
      </c>
      <c r="C7" s="537" t="s">
        <v>15</v>
      </c>
      <c r="D7" s="334" t="s">
        <v>95</v>
      </c>
      <c r="E7" s="529" t="s">
        <v>302</v>
      </c>
      <c r="F7" s="334" t="s">
        <v>17</v>
      </c>
      <c r="G7" s="335" t="s">
        <v>10</v>
      </c>
    </row>
    <row r="8" spans="1:7" ht="12.75" customHeight="1">
      <c r="A8" s="2351" t="s">
        <v>682</v>
      </c>
      <c r="B8" s="2351"/>
      <c r="C8" s="2351"/>
      <c r="D8" s="2351"/>
      <c r="E8" s="2351"/>
      <c r="F8" s="2351"/>
      <c r="G8" s="2351"/>
    </row>
    <row r="9" spans="1:7" ht="81" customHeight="1">
      <c r="A9" s="2352"/>
      <c r="B9" s="535" t="s">
        <v>2072</v>
      </c>
      <c r="C9" s="535" t="s">
        <v>2082</v>
      </c>
      <c r="D9" s="525" t="s">
        <v>2073</v>
      </c>
      <c r="E9" s="528" t="s">
        <v>2083</v>
      </c>
      <c r="F9" s="536" t="s">
        <v>303</v>
      </c>
      <c r="G9" s="536">
        <v>39290</v>
      </c>
    </row>
    <row r="10" spans="1:7" ht="78.75" customHeight="1">
      <c r="A10" s="2353"/>
      <c r="B10" s="535" t="s">
        <v>2074</v>
      </c>
      <c r="C10" s="535" t="s">
        <v>2084</v>
      </c>
      <c r="D10" s="525" t="s">
        <v>2075</v>
      </c>
      <c r="E10" s="528" t="s">
        <v>2085</v>
      </c>
      <c r="F10" s="536" t="s">
        <v>303</v>
      </c>
      <c r="G10" s="536">
        <v>41390</v>
      </c>
    </row>
    <row r="11" spans="1:7" ht="87" customHeight="1">
      <c r="A11" s="2353"/>
      <c r="B11" s="535" t="s">
        <v>2076</v>
      </c>
      <c r="C11" s="535" t="s">
        <v>2086</v>
      </c>
      <c r="D11" s="525" t="s">
        <v>2077</v>
      </c>
      <c r="E11" s="528" t="s">
        <v>2087</v>
      </c>
      <c r="F11" s="536" t="s">
        <v>683</v>
      </c>
      <c r="G11" s="536">
        <v>45430</v>
      </c>
    </row>
    <row r="12" spans="1:7" ht="89.45" customHeight="1">
      <c r="A12" s="2353"/>
      <c r="B12" s="535" t="s">
        <v>2078</v>
      </c>
      <c r="C12" s="535" t="s">
        <v>2088</v>
      </c>
      <c r="D12" s="525" t="s">
        <v>2079</v>
      </c>
      <c r="E12" s="528" t="s">
        <v>2089</v>
      </c>
      <c r="F12" s="536" t="s">
        <v>683</v>
      </c>
      <c r="G12" s="536">
        <v>47430</v>
      </c>
    </row>
    <row r="13" spans="1:7" ht="90" customHeight="1">
      <c r="A13" s="2354"/>
      <c r="B13" s="535" t="s">
        <v>2080</v>
      </c>
      <c r="C13" s="535" t="s">
        <v>2090</v>
      </c>
      <c r="D13" s="525" t="s">
        <v>2081</v>
      </c>
      <c r="E13" s="528" t="s">
        <v>2091</v>
      </c>
      <c r="F13" s="536" t="s">
        <v>303</v>
      </c>
      <c r="G13" s="536">
        <v>32490</v>
      </c>
    </row>
    <row r="14" spans="1:7" ht="42.75" customHeight="1">
      <c r="A14" s="2355" t="s">
        <v>684</v>
      </c>
      <c r="B14" s="2355"/>
      <c r="C14" s="2355"/>
      <c r="D14" s="2355"/>
      <c r="E14" s="2355"/>
      <c r="F14" s="2355"/>
      <c r="G14" s="2355"/>
    </row>
    <row r="15" spans="1:7" ht="78" customHeight="1">
      <c r="A15" s="538"/>
      <c r="B15" s="338" t="s">
        <v>2068</v>
      </c>
      <c r="C15" s="338" t="s">
        <v>2092</v>
      </c>
      <c r="D15" s="525" t="s">
        <v>2069</v>
      </c>
      <c r="E15" s="528" t="s">
        <v>2093</v>
      </c>
      <c r="F15" s="525" t="s">
        <v>303</v>
      </c>
      <c r="G15" s="536">
        <v>32539.5</v>
      </c>
    </row>
    <row r="16" spans="1:7" ht="82.5" customHeight="1">
      <c r="A16" s="538"/>
      <c r="B16" s="338" t="s">
        <v>2070</v>
      </c>
      <c r="C16" s="338" t="s">
        <v>2094</v>
      </c>
      <c r="D16" s="525" t="s">
        <v>2071</v>
      </c>
      <c r="E16" s="528" t="s">
        <v>2095</v>
      </c>
      <c r="F16" s="525" t="s">
        <v>303</v>
      </c>
      <c r="G16" s="536">
        <v>34639.5</v>
      </c>
    </row>
    <row r="17" spans="1:7">
      <c r="A17" s="2355" t="s">
        <v>210</v>
      </c>
      <c r="B17" s="2355"/>
      <c r="C17" s="2355"/>
      <c r="D17" s="2355"/>
      <c r="E17" s="2355"/>
      <c r="F17" s="2355"/>
      <c r="G17" s="2355"/>
    </row>
    <row r="18" spans="1:7" ht="150" customHeight="1">
      <c r="A18" s="2356"/>
      <c r="B18" s="1053" t="s">
        <v>2060</v>
      </c>
      <c r="C18" s="1053" t="s">
        <v>2060</v>
      </c>
      <c r="D18" s="1054" t="s">
        <v>2061</v>
      </c>
      <c r="E18" s="1055" t="s">
        <v>2099</v>
      </c>
      <c r="F18" s="1054"/>
      <c r="G18" s="1057">
        <v>8389.5</v>
      </c>
    </row>
    <row r="19" spans="1:7" ht="74.25" customHeight="1" thickBot="1">
      <c r="A19" s="2350"/>
      <c r="B19" s="1042" t="s">
        <v>2062</v>
      </c>
      <c r="C19" s="1042" t="s">
        <v>2062</v>
      </c>
      <c r="D19" s="1043" t="s">
        <v>2063</v>
      </c>
      <c r="E19" s="1056" t="s">
        <v>2096</v>
      </c>
      <c r="F19" s="1043"/>
      <c r="G19" s="1058">
        <v>9439.5</v>
      </c>
    </row>
    <row r="20" spans="1:7" ht="157.69999999999999" customHeight="1">
      <c r="A20" s="2348"/>
      <c r="B20" s="1051" t="s">
        <v>2064</v>
      </c>
      <c r="C20" s="1051" t="s">
        <v>2064</v>
      </c>
      <c r="D20" s="1040" t="s">
        <v>2065</v>
      </c>
      <c r="E20" s="1041" t="s">
        <v>2097</v>
      </c>
      <c r="F20" s="1040"/>
      <c r="G20" s="1059">
        <v>9439.5</v>
      </c>
    </row>
    <row r="21" spans="1:7" ht="57.2" customHeight="1" thickBot="1">
      <c r="A21" s="2350"/>
      <c r="B21" s="1042" t="s">
        <v>2066</v>
      </c>
      <c r="C21" s="1042" t="s">
        <v>2066</v>
      </c>
      <c r="D21" s="1043" t="s">
        <v>2067</v>
      </c>
      <c r="E21" s="1056" t="s">
        <v>1134</v>
      </c>
      <c r="F21" s="1043"/>
      <c r="G21" s="1058">
        <v>10489.5</v>
      </c>
    </row>
    <row r="22" spans="1:7" ht="128.25" customHeight="1">
      <c r="A22" s="2357"/>
      <c r="B22" s="1051" t="s">
        <v>2057</v>
      </c>
      <c r="C22" s="1051" t="s">
        <v>2057</v>
      </c>
      <c r="D22" s="1040" t="s">
        <v>2100</v>
      </c>
      <c r="E22" s="1052" t="s">
        <v>2103</v>
      </c>
      <c r="F22" s="1040"/>
      <c r="G22" s="1059">
        <v>8920</v>
      </c>
    </row>
    <row r="23" spans="1:7" ht="45" customHeight="1">
      <c r="A23" s="2348"/>
      <c r="B23" s="338" t="s">
        <v>2058</v>
      </c>
      <c r="C23" s="338" t="s">
        <v>2058</v>
      </c>
      <c r="D23" s="525" t="s">
        <v>2101</v>
      </c>
      <c r="E23" s="539" t="s">
        <v>2104</v>
      </c>
      <c r="F23" s="525"/>
      <c r="G23" s="536">
        <v>9970</v>
      </c>
    </row>
    <row r="24" spans="1:7" s="332" customFormat="1" ht="44.45" customHeight="1" thickBot="1">
      <c r="A24" s="2350"/>
      <c r="B24" s="1042" t="s">
        <v>2059</v>
      </c>
      <c r="C24" s="1042" t="s">
        <v>2059</v>
      </c>
      <c r="D24" s="1043" t="s">
        <v>2102</v>
      </c>
      <c r="E24" s="1044" t="s">
        <v>2105</v>
      </c>
      <c r="F24" s="1043"/>
      <c r="G24" s="1058">
        <v>12589.5</v>
      </c>
    </row>
    <row r="25" spans="1:7" s="332" customFormat="1" ht="63.75">
      <c r="A25" s="2348"/>
      <c r="B25" s="1040" t="s">
        <v>1135</v>
      </c>
      <c r="C25" s="1040" t="s">
        <v>1135</v>
      </c>
      <c r="D25" s="1040" t="s">
        <v>2098</v>
      </c>
      <c r="E25" s="1041" t="s">
        <v>1136</v>
      </c>
      <c r="F25" s="1040"/>
      <c r="G25" s="1059">
        <v>1570</v>
      </c>
    </row>
    <row r="26" spans="1:7" s="332" customFormat="1" ht="74.25" customHeight="1">
      <c r="A26" s="2348"/>
      <c r="B26" s="526" t="s">
        <v>2126</v>
      </c>
      <c r="C26" s="526" t="s">
        <v>2013</v>
      </c>
      <c r="D26" s="526" t="s">
        <v>2005</v>
      </c>
      <c r="E26" s="339" t="s">
        <v>2006</v>
      </c>
      <c r="F26" s="527"/>
      <c r="G26" s="536">
        <v>1570</v>
      </c>
    </row>
    <row r="27" spans="1:7" ht="63.75">
      <c r="A27" s="2348"/>
      <c r="B27" s="526" t="s">
        <v>2127</v>
      </c>
      <c r="C27" s="526" t="s">
        <v>2014</v>
      </c>
      <c r="D27" s="526" t="s">
        <v>2007</v>
      </c>
      <c r="E27" s="339" t="s">
        <v>2008</v>
      </c>
      <c r="F27" s="527"/>
      <c r="G27" s="536">
        <v>1490</v>
      </c>
    </row>
    <row r="28" spans="1:7" s="332" customFormat="1" ht="69" customHeight="1">
      <c r="A28" s="2349"/>
      <c r="B28" s="525" t="s">
        <v>1137</v>
      </c>
      <c r="C28" s="525" t="s">
        <v>1137</v>
      </c>
      <c r="D28" s="525" t="s">
        <v>1138</v>
      </c>
      <c r="E28" s="528" t="s">
        <v>1139</v>
      </c>
      <c r="F28" s="525"/>
      <c r="G28" s="536">
        <v>2620</v>
      </c>
    </row>
    <row r="29" spans="1:7" s="332" customFormat="1" ht="69.75" customHeight="1" thickBot="1">
      <c r="A29" s="1043"/>
      <c r="B29" s="1048" t="s">
        <v>2128</v>
      </c>
      <c r="C29" s="1048" t="s">
        <v>2015</v>
      </c>
      <c r="D29" s="1048" t="s">
        <v>2009</v>
      </c>
      <c r="E29" s="1049" t="s">
        <v>2016</v>
      </c>
      <c r="F29" s="1050"/>
      <c r="G29" s="1058">
        <v>2310</v>
      </c>
    </row>
    <row r="30" spans="1:7" s="332" customFormat="1" ht="55.5" customHeight="1">
      <c r="A30" s="1040"/>
      <c r="B30" s="1045" t="s">
        <v>2129</v>
      </c>
      <c r="C30" s="1045" t="s">
        <v>2017</v>
      </c>
      <c r="D30" s="1045" t="s">
        <v>2010</v>
      </c>
      <c r="E30" s="1046" t="s">
        <v>1155</v>
      </c>
      <c r="F30" s="1047"/>
      <c r="G30" s="1059">
        <v>6289.5</v>
      </c>
    </row>
    <row r="31" spans="1:7" s="332" customFormat="1" ht="55.5" customHeight="1">
      <c r="A31" s="525"/>
      <c r="B31" s="526" t="s">
        <v>2130</v>
      </c>
      <c r="C31" s="526" t="s">
        <v>2018</v>
      </c>
      <c r="D31" s="526" t="s">
        <v>2011</v>
      </c>
      <c r="E31" s="339" t="s">
        <v>1156</v>
      </c>
      <c r="F31" s="527"/>
      <c r="G31" s="536">
        <v>6289.5</v>
      </c>
    </row>
    <row r="32" spans="1:7" s="332" customFormat="1" ht="45" customHeight="1">
      <c r="A32" s="540"/>
      <c r="B32" s="525" t="s">
        <v>1140</v>
      </c>
      <c r="C32" s="525" t="s">
        <v>1140</v>
      </c>
      <c r="D32" s="525" t="s">
        <v>685</v>
      </c>
      <c r="E32" s="528" t="s">
        <v>1141</v>
      </c>
      <c r="F32" s="525"/>
      <c r="G32" s="536">
        <v>1570</v>
      </c>
    </row>
    <row r="33" spans="1:7" s="332" customFormat="1" ht="63.75">
      <c r="A33" s="540"/>
      <c r="B33" s="525" t="s">
        <v>1142</v>
      </c>
      <c r="C33" s="525" t="s">
        <v>1142</v>
      </c>
      <c r="D33" s="525" t="s">
        <v>304</v>
      </c>
      <c r="E33" s="528" t="s">
        <v>1143</v>
      </c>
      <c r="F33" s="525"/>
      <c r="G33" s="536">
        <v>2089.5</v>
      </c>
    </row>
    <row r="34" spans="1:7" ht="66.2" customHeight="1">
      <c r="A34" s="540"/>
      <c r="B34" s="525" t="s">
        <v>1144</v>
      </c>
      <c r="C34" s="525" t="s">
        <v>1144</v>
      </c>
      <c r="D34" s="525" t="s">
        <v>1145</v>
      </c>
      <c r="E34" s="528" t="s">
        <v>1146</v>
      </c>
      <c r="F34" s="525"/>
      <c r="G34" s="536">
        <v>6289.5</v>
      </c>
    </row>
    <row r="35" spans="1:7" ht="61.5" customHeight="1">
      <c r="A35" s="540"/>
      <c r="B35" s="525" t="s">
        <v>1147</v>
      </c>
      <c r="C35" s="525" t="s">
        <v>1147</v>
      </c>
      <c r="D35" s="525" t="s">
        <v>305</v>
      </c>
      <c r="E35" s="528" t="s">
        <v>1148</v>
      </c>
      <c r="F35" s="525"/>
      <c r="G35" s="536">
        <v>2089.5</v>
      </c>
    </row>
    <row r="36" spans="1:7" ht="89.25">
      <c r="A36" s="540"/>
      <c r="B36" s="525" t="s">
        <v>1149</v>
      </c>
      <c r="C36" s="525" t="s">
        <v>1149</v>
      </c>
      <c r="D36" s="525" t="s">
        <v>1150</v>
      </c>
      <c r="E36" s="528" t="s">
        <v>1151</v>
      </c>
      <c r="F36" s="525"/>
      <c r="G36" s="536">
        <v>7339.5</v>
      </c>
    </row>
    <row r="37" spans="1:7" ht="51">
      <c r="A37" s="540"/>
      <c r="B37" s="525" t="s">
        <v>1152</v>
      </c>
      <c r="C37" s="525" t="s">
        <v>1152</v>
      </c>
      <c r="D37" s="525" t="s">
        <v>1153</v>
      </c>
      <c r="E37" s="528" t="s">
        <v>1154</v>
      </c>
      <c r="F37" s="525"/>
      <c r="G37" s="536">
        <v>13639.5</v>
      </c>
    </row>
    <row r="38" spans="1:7" ht="26.45" customHeight="1" thickBot="1">
      <c r="A38" s="1050"/>
      <c r="B38" s="1043" t="s">
        <v>1158</v>
      </c>
      <c r="C38" s="1043" t="s">
        <v>1158</v>
      </c>
      <c r="D38" s="1043" t="s">
        <v>1159</v>
      </c>
      <c r="E38" s="1056" t="s">
        <v>2019</v>
      </c>
      <c r="F38" s="1050"/>
      <c r="G38" s="1058">
        <v>47</v>
      </c>
    </row>
    <row r="39" spans="1:7">
      <c r="A39" s="2345"/>
      <c r="B39" s="1040" t="s">
        <v>1160</v>
      </c>
      <c r="C39" s="1040" t="s">
        <v>1160</v>
      </c>
      <c r="D39" s="1040" t="s">
        <v>1161</v>
      </c>
      <c r="E39" s="1041" t="s">
        <v>2020</v>
      </c>
      <c r="F39" s="1047"/>
      <c r="G39" s="1059">
        <v>94.5</v>
      </c>
    </row>
    <row r="40" spans="1:7">
      <c r="A40" s="2345"/>
      <c r="B40" s="525" t="s">
        <v>1162</v>
      </c>
      <c r="C40" s="525" t="s">
        <v>1162</v>
      </c>
      <c r="D40" s="525" t="s">
        <v>1163</v>
      </c>
      <c r="E40" s="528" t="s">
        <v>2021</v>
      </c>
      <c r="F40" s="527"/>
      <c r="G40" s="536">
        <v>140</v>
      </c>
    </row>
    <row r="41" spans="1:7">
      <c r="A41" s="2345"/>
      <c r="B41" s="525" t="s">
        <v>1164</v>
      </c>
      <c r="C41" s="525" t="s">
        <v>1164</v>
      </c>
      <c r="D41" s="525" t="s">
        <v>1165</v>
      </c>
      <c r="E41" s="528" t="s">
        <v>2022</v>
      </c>
      <c r="F41" s="527"/>
      <c r="G41" s="536">
        <v>190</v>
      </c>
    </row>
    <row r="42" spans="1:7">
      <c r="A42" s="2345"/>
      <c r="B42" s="525" t="s">
        <v>1166</v>
      </c>
      <c r="C42" s="525" t="s">
        <v>1166</v>
      </c>
      <c r="D42" s="525" t="s">
        <v>1167</v>
      </c>
      <c r="E42" s="528" t="s">
        <v>2023</v>
      </c>
      <c r="F42" s="527"/>
      <c r="G42" s="536">
        <v>280</v>
      </c>
    </row>
    <row r="43" spans="1:7">
      <c r="A43" s="2345"/>
      <c r="B43" s="525" t="s">
        <v>1168</v>
      </c>
      <c r="C43" s="525" t="s">
        <v>1168</v>
      </c>
      <c r="D43" s="525" t="s">
        <v>1169</v>
      </c>
      <c r="E43" s="528" t="s">
        <v>2024</v>
      </c>
      <c r="F43" s="527"/>
      <c r="G43" s="536">
        <v>380</v>
      </c>
    </row>
    <row r="44" spans="1:7">
      <c r="A44" s="2345"/>
      <c r="B44" s="525" t="s">
        <v>1170</v>
      </c>
      <c r="C44" s="525" t="s">
        <v>1170</v>
      </c>
      <c r="D44" s="525" t="s">
        <v>1171</v>
      </c>
      <c r="E44" s="528" t="s">
        <v>2025</v>
      </c>
      <c r="F44" s="527"/>
      <c r="G44" s="536">
        <v>470</v>
      </c>
    </row>
    <row r="45" spans="1:7">
      <c r="A45" s="2345"/>
      <c r="B45" s="525" t="s">
        <v>1172</v>
      </c>
      <c r="C45" s="525" t="s">
        <v>1172</v>
      </c>
      <c r="D45" s="525" t="s">
        <v>1173</v>
      </c>
      <c r="E45" s="528" t="s">
        <v>2026</v>
      </c>
      <c r="F45" s="527"/>
      <c r="G45" s="536">
        <v>570</v>
      </c>
    </row>
    <row r="46" spans="1:7">
      <c r="A46" s="2345"/>
      <c r="B46" s="525" t="s">
        <v>1174</v>
      </c>
      <c r="C46" s="525" t="s">
        <v>1174</v>
      </c>
      <c r="D46" s="525" t="s">
        <v>1175</v>
      </c>
      <c r="E46" s="528" t="s">
        <v>2027</v>
      </c>
      <c r="F46" s="527"/>
      <c r="G46" s="536">
        <v>710</v>
      </c>
    </row>
    <row r="47" spans="1:7">
      <c r="A47" s="2345"/>
      <c r="B47" s="525" t="s">
        <v>1176</v>
      </c>
      <c r="C47" s="525" t="s">
        <v>1176</v>
      </c>
      <c r="D47" s="525" t="s">
        <v>1177</v>
      </c>
      <c r="E47" s="528" t="s">
        <v>2028</v>
      </c>
      <c r="F47" s="527"/>
      <c r="G47" s="536">
        <v>945</v>
      </c>
    </row>
    <row r="48" spans="1:7">
      <c r="A48" s="2345"/>
      <c r="B48" s="525" t="s">
        <v>1174</v>
      </c>
      <c r="C48" s="525" t="s">
        <v>1175</v>
      </c>
      <c r="D48" s="525" t="s">
        <v>2027</v>
      </c>
      <c r="E48" s="527"/>
      <c r="F48" s="543"/>
      <c r="G48" s="536">
        <v>710</v>
      </c>
    </row>
    <row r="49" spans="1:7">
      <c r="A49" s="2346"/>
      <c r="B49" s="525" t="s">
        <v>1176</v>
      </c>
      <c r="C49" s="525" t="s">
        <v>1177</v>
      </c>
      <c r="D49" s="525" t="s">
        <v>2028</v>
      </c>
      <c r="E49" s="527"/>
      <c r="F49" s="543"/>
      <c r="G49" s="536">
        <v>945</v>
      </c>
    </row>
  </sheetData>
  <customSheetViews>
    <customSheetView guid="{76FA2CE7-179E-4731-B7AE-63C5E5E79002}" scale="90">
      <selection activeCell="Q51" sqref="Q51"/>
      <pageMargins left="0.7" right="0.7" top="0.75" bottom="0.75" header="0.3" footer="0.3"/>
      <pageSetup paperSize="9" orientation="portrait" r:id="rId1"/>
    </customSheetView>
    <customSheetView guid="{24F900A2-7147-4318-9E77-2B71404314A7}" scale="90">
      <selection activeCell="D10" sqref="D10"/>
      <pageMargins left="0.7" right="0.7" top="0.75" bottom="0.75" header="0.3" footer="0.3"/>
      <pageSetup paperSize="9" orientation="portrait" r:id="rId2"/>
    </customSheetView>
    <customSheetView guid="{A02336A9-D2FB-4D03-950A-00B6EBD6A28C}" scale="90">
      <selection activeCell="D10" sqref="D10"/>
      <pageMargins left="0.7" right="0.7" top="0.75" bottom="0.75" header="0.3" footer="0.3"/>
      <pageSetup paperSize="9" orientation="portrait" r:id="rId3"/>
    </customSheetView>
    <customSheetView guid="{3E3E5346-F5D1-49F5-AB0E-78170B65853C}" scale="90" topLeftCell="A16">
      <selection sqref="A1:E1"/>
      <pageMargins left="0.7" right="0.7" top="0.75" bottom="0.75" header="0.3" footer="0.3"/>
      <pageSetup paperSize="9" orientation="portrait" r:id="rId4"/>
    </customSheetView>
    <customSheetView guid="{D7CF3121-CFC0-4E70-8DCD-811E30042E24}" scale="90">
      <selection activeCell="D10" sqref="D10"/>
      <pageMargins left="0.7" right="0.7" top="0.75" bottom="0.75" header="0.3" footer="0.3"/>
      <pageSetup paperSize="9" orientation="portrait" r:id="rId5"/>
    </customSheetView>
    <customSheetView guid="{A76FD505-AF56-4CD8-967A-59C705AF567C}" scale="90">
      <selection activeCell="D10" sqref="D10"/>
      <pageMargins left="0.7" right="0.7" top="0.75" bottom="0.75" header="0.3" footer="0.3"/>
      <pageSetup paperSize="9" orientation="portrait" r:id="rId6"/>
    </customSheetView>
    <customSheetView guid="{B3358888-E690-452C-98EC-431498422E6E}" scale="90" topLeftCell="A16">
      <selection sqref="A1:E1"/>
      <pageMargins left="0.7" right="0.7" top="0.75" bottom="0.75" header="0.3" footer="0.3"/>
      <pageSetup paperSize="9" orientation="portrait" r:id="rId7"/>
    </customSheetView>
    <customSheetView guid="{6108970F-8E7A-462E-A499-E2FD79FB3A77}" scale="90" topLeftCell="A16">
      <selection sqref="A1:E1"/>
      <pageMargins left="0.7" right="0.7" top="0.75" bottom="0.75" header="0.3" footer="0.3"/>
      <pageSetup paperSize="9" orientation="portrait" r:id="rId8"/>
    </customSheetView>
    <customSheetView guid="{45761FB6-8710-4C75-A8B6-5A7FCAACACDF}" scale="90" topLeftCell="A16">
      <selection sqref="A1:E1"/>
      <pageMargins left="0.7" right="0.7" top="0.75" bottom="0.75" header="0.3" footer="0.3"/>
      <pageSetup paperSize="9" orientation="portrait" r:id="rId9"/>
    </customSheetView>
    <customSheetView guid="{C23E91BF-4A86-4D00-A577-1A263DDCB8BC}" scale="90">
      <selection activeCell="D10" sqref="D10"/>
      <pageMargins left="0.7" right="0.7" top="0.75" bottom="0.75" header="0.3" footer="0.3"/>
      <pageSetup paperSize="9" orientation="portrait" r:id="rId10"/>
    </customSheetView>
    <customSheetView guid="{94E74550-0B2B-4B3C-8E97-CCCC46023914}" scale="90">
      <selection activeCell="D10" sqref="D10"/>
      <pageMargins left="0.7" right="0.7" top="0.75" bottom="0.75" header="0.3" footer="0.3"/>
      <pageSetup paperSize="9" orientation="portrait" r:id="rId11"/>
    </customSheetView>
  </customSheetViews>
  <mergeCells count="10">
    <mergeCell ref="A39:A49"/>
    <mergeCell ref="A1:G1"/>
    <mergeCell ref="A25:A28"/>
    <mergeCell ref="A20:A21"/>
    <mergeCell ref="A8:G8"/>
    <mergeCell ref="A9:A13"/>
    <mergeCell ref="A14:G14"/>
    <mergeCell ref="A17:G17"/>
    <mergeCell ref="A18:A19"/>
    <mergeCell ref="A22:A24"/>
  </mergeCells>
  <conditionalFormatting sqref="B50:B1048576 B14:B17 B25:B45 B2:B6 B8">
    <cfRule type="duplicateValues" dxfId="1" priority="4"/>
  </conditionalFormatting>
  <conditionalFormatting sqref="B9:E13">
    <cfRule type="duplicateValues" dxfId="0" priority="2"/>
  </conditionalFormatting>
  <pageMargins left="0.7" right="0.7" top="0.75" bottom="0.75" header="0.3" footer="0.3"/>
  <pageSetup paperSize="9" orientation="portrait" r:id="rId12"/>
  <drawing r:id="rId1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49</vt:i4>
      </vt:variant>
    </vt:vector>
  </HeadingPairs>
  <TitlesOfParts>
    <vt:vector size="49" baseType="lpstr">
      <vt:lpstr>Оглавление</vt:lpstr>
      <vt:lpstr>Rommer Трубы PE-Xa</vt:lpstr>
      <vt:lpstr>Rommer аксиальные фитинги</vt:lpstr>
      <vt:lpstr>Rommer Трубы и фитинги из нерж </vt:lpstr>
      <vt:lpstr>Rommer Инструмент</vt:lpstr>
      <vt:lpstr>Rommer секционные радиаторы</vt:lpstr>
      <vt:lpstr>Rommer шаровые краны (Китай)</vt:lpstr>
      <vt:lpstr>Rommer шаровые краны ГОСТ</vt:lpstr>
      <vt:lpstr>Rommer Трубопроводная арматура</vt:lpstr>
      <vt:lpstr>Rommer Радиаторная арматура</vt:lpstr>
      <vt:lpstr>Rommer Предохран-ная арматура</vt:lpstr>
      <vt:lpstr>ROMMER Сепараторы</vt:lpstr>
      <vt:lpstr>Rommer термостатические клапаны</vt:lpstr>
      <vt:lpstr>Rommer Клапаны и приводы</vt:lpstr>
      <vt:lpstr>Rommer КИП</vt:lpstr>
      <vt:lpstr>КНС ROMMER BIOLIFT</vt:lpstr>
      <vt:lpstr>Насосная автоматика Rommer</vt:lpstr>
      <vt:lpstr>Дренажные насосы Rommer</vt:lpstr>
      <vt:lpstr>Скоростные скважинные насосы</vt:lpstr>
      <vt:lpstr>Скважинные насосы Rommer</vt:lpstr>
      <vt:lpstr>ROMMER HYDROLIFT</vt:lpstr>
      <vt:lpstr>Rommer циркуляционные насосы</vt:lpstr>
      <vt:lpstr>ROMMER Фланцевые насосы</vt:lpstr>
      <vt:lpstr>Rommer СПР (Россия)</vt:lpstr>
      <vt:lpstr>Rommer Радиаторы стальные трубч</vt:lpstr>
      <vt:lpstr>ROMMER ГБМ (Россия)</vt:lpstr>
      <vt:lpstr>ROMMER ГБМ (Китай)</vt:lpstr>
      <vt:lpstr>ROMMER Коллекторы </vt:lpstr>
      <vt:lpstr>Rommer Конвекторы внутрипольные</vt:lpstr>
      <vt:lpstr>Лист3</vt:lpstr>
      <vt:lpstr>ROMMER Шкафы распределительные </vt:lpstr>
      <vt:lpstr>Rommer бойлеры</vt:lpstr>
      <vt:lpstr>ROMMER теплоизоляция</vt:lpstr>
      <vt:lpstr>ROMMER Инструмент (Россия)</vt:lpstr>
      <vt:lpstr>ROMMER Дымоходы</vt:lpstr>
      <vt:lpstr>ROMMER Принадлежности для пайки</vt:lpstr>
      <vt:lpstr>BAXI котлы</vt:lpstr>
      <vt:lpstr>Лист1</vt:lpstr>
      <vt:lpstr>MIZUDO для Терем</vt:lpstr>
      <vt:lpstr>Газовые конвекторы Gorenje</vt:lpstr>
      <vt:lpstr>UPONOR</vt:lpstr>
      <vt:lpstr>Джилекс ПНД</vt:lpstr>
      <vt:lpstr>ALSO</vt:lpstr>
      <vt:lpstr>BROEN</vt:lpstr>
      <vt:lpstr>TECOFI</vt:lpstr>
      <vt:lpstr>ZETKAMA</vt:lpstr>
      <vt:lpstr>FAF</vt:lpstr>
      <vt:lpstr>Фланцы и Крепёж</vt:lpstr>
      <vt:lpstr>Аквасторож</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belova</dc:creator>
  <cp:lastModifiedBy>Козырева Мария</cp:lastModifiedBy>
  <cp:lastPrinted>2025-11-21T12:57:09Z</cp:lastPrinted>
  <dcterms:created xsi:type="dcterms:W3CDTF">2011-10-11T05:34:38Z</dcterms:created>
  <dcterms:modified xsi:type="dcterms:W3CDTF">2026-01-29T07:14:42Z</dcterms:modified>
</cp:coreProperties>
</file>